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0-2-23/CC PO 10-2-23/"/>
    </mc:Choice>
  </mc:AlternateContent>
  <xr:revisionPtr revIDLastSave="20" documentId="13_ncr:1_{31D5CCE3-DBA8-420C-8A06-B1FF052079F0}" xr6:coauthVersionLast="47" xr6:coauthVersionMax="47" xr10:uidLastSave="{E2E048D8-D360-4E45-9ADF-0884144DE988}"/>
  <bookViews>
    <workbookView xWindow="-108" yWindow="-108" windowWidth="23256" windowHeight="12456" activeTab="2" xr2:uid="{05BDB276-067E-4CF8-939F-3ED9071227AD}"/>
  </bookViews>
  <sheets>
    <sheet name="DATA" sheetId="1" r:id="rId1"/>
    <sheet name="Summary" sheetId="7" r:id="rId2"/>
    <sheet name="Payout" sheetId="6" r:id="rId3"/>
    <sheet name="woking query" sheetId="8" r:id="rId4"/>
  </sheets>
  <externalReferences>
    <externalReference r:id="rId5"/>
    <externalReference r:id="rId6"/>
  </externalReferences>
  <definedNames>
    <definedName name="_xlnm._FilterDatabase" localSheetId="0" hidden="1">DATA!$A$1:$CC$1078</definedName>
    <definedName name="_xlnm._FilterDatabase" localSheetId="2" hidden="1">Payout!$B$5:$AA$51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" i="6" l="1"/>
  <c r="P29" i="6"/>
  <c r="S50" i="6"/>
  <c r="S49" i="6"/>
  <c r="S48" i="6"/>
  <c r="S46" i="6"/>
  <c r="S44" i="6"/>
  <c r="S41" i="6"/>
  <c r="S39" i="6"/>
  <c r="S38" i="6"/>
  <c r="S37" i="6"/>
  <c r="S36" i="6"/>
  <c r="S35" i="6"/>
  <c r="S33" i="6"/>
  <c r="S32" i="6"/>
  <c r="S31" i="6"/>
  <c r="S30" i="6"/>
  <c r="S28" i="6"/>
  <c r="S27" i="6"/>
  <c r="S26" i="6"/>
  <c r="S24" i="6"/>
  <c r="S23" i="6"/>
  <c r="S21" i="6"/>
  <c r="S16" i="6"/>
  <c r="S12" i="6"/>
  <c r="S10" i="6"/>
  <c r="S9" i="6"/>
  <c r="S8" i="6"/>
  <c r="P50" i="6"/>
  <c r="P49" i="6"/>
  <c r="P48" i="6"/>
  <c r="P46" i="6"/>
  <c r="P44" i="6"/>
  <c r="P41" i="6"/>
  <c r="P39" i="6"/>
  <c r="P38" i="6"/>
  <c r="P37" i="6"/>
  <c r="P36" i="6"/>
  <c r="P35" i="6"/>
  <c r="P33" i="6"/>
  <c r="P32" i="6"/>
  <c r="P31" i="6"/>
  <c r="P30" i="6"/>
  <c r="P28" i="6"/>
  <c r="P27" i="6"/>
  <c r="P26" i="6"/>
  <c r="P24" i="6"/>
  <c r="P23" i="6"/>
  <c r="P21" i="6"/>
  <c r="P16" i="6"/>
  <c r="P12" i="6"/>
  <c r="P10" i="6"/>
  <c r="P9" i="6"/>
  <c r="P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U51" i="6"/>
  <c r="V51" i="6" s="1"/>
  <c r="U50" i="6"/>
  <c r="V50" i="6" s="1"/>
  <c r="U49" i="6"/>
  <c r="V49" i="6" s="1"/>
  <c r="U48" i="6"/>
  <c r="V48" i="6" s="1"/>
  <c r="U47" i="6"/>
  <c r="V47" i="6" s="1"/>
  <c r="U46" i="6"/>
  <c r="V46" i="6" s="1"/>
  <c r="U45" i="6"/>
  <c r="V45" i="6" s="1"/>
  <c r="U44" i="6"/>
  <c r="V44" i="6" s="1"/>
  <c r="U43" i="6"/>
  <c r="V43" i="6" s="1"/>
  <c r="U42" i="6"/>
  <c r="V42" i="6" s="1"/>
  <c r="U41" i="6"/>
  <c r="V41" i="6" s="1"/>
  <c r="U40" i="6"/>
  <c r="V40" i="6" s="1"/>
  <c r="U39" i="6"/>
  <c r="V39" i="6" s="1"/>
  <c r="U38" i="6"/>
  <c r="V38" i="6" s="1"/>
  <c r="U37" i="6"/>
  <c r="V37" i="6" s="1"/>
  <c r="U36" i="6"/>
  <c r="V36" i="6" s="1"/>
  <c r="U35" i="6"/>
  <c r="V35" i="6" s="1"/>
  <c r="U34" i="6"/>
  <c r="V34" i="6" s="1"/>
  <c r="U33" i="6"/>
  <c r="V33" i="6" s="1"/>
  <c r="U32" i="6"/>
  <c r="V32" i="6" s="1"/>
  <c r="U31" i="6"/>
  <c r="V31" i="6" s="1"/>
  <c r="U30" i="6"/>
  <c r="V30" i="6" s="1"/>
  <c r="U29" i="6"/>
  <c r="V29" i="6" s="1"/>
  <c r="U28" i="6"/>
  <c r="V28" i="6" s="1"/>
  <c r="U27" i="6"/>
  <c r="U26" i="6"/>
  <c r="V26" i="6" s="1"/>
  <c r="U25" i="6"/>
  <c r="V25" i="6" s="1"/>
  <c r="U24" i="6"/>
  <c r="V24" i="6" s="1"/>
  <c r="U23" i="6"/>
  <c r="V23" i="6" s="1"/>
  <c r="U22" i="6"/>
  <c r="V22" i="6" s="1"/>
  <c r="U21" i="6"/>
  <c r="V21" i="6" s="1"/>
  <c r="U20" i="6"/>
  <c r="V20" i="6" s="1"/>
  <c r="U19" i="6"/>
  <c r="V19" i="6" s="1"/>
  <c r="U18" i="6"/>
  <c r="V18" i="6" s="1"/>
  <c r="U17" i="6"/>
  <c r="V17" i="6" s="1"/>
  <c r="U16" i="6"/>
  <c r="U15" i="6"/>
  <c r="V15" i="6" s="1"/>
  <c r="U14" i="6"/>
  <c r="V14" i="6" s="1"/>
  <c r="U13" i="6"/>
  <c r="V13" i="6" s="1"/>
  <c r="U12" i="6"/>
  <c r="V12" i="6" s="1"/>
  <c r="U11" i="6"/>
  <c r="V11" i="6" s="1"/>
  <c r="U10" i="6"/>
  <c r="V10" i="6" s="1"/>
  <c r="U9" i="6"/>
  <c r="V9" i="6" s="1"/>
  <c r="U8" i="6"/>
  <c r="V8" i="6" s="1"/>
  <c r="U7" i="6"/>
  <c r="V7" i="6" s="1"/>
  <c r="U6" i="6"/>
  <c r="V6" i="6" s="1"/>
  <c r="F4" i="6"/>
  <c r="E4" i="6"/>
  <c r="D4" i="6"/>
  <c r="V27" i="6" l="1"/>
  <c r="V16" i="6"/>
  <c r="G7" i="6"/>
  <c r="G22" i="6"/>
  <c r="H22" i="6" s="1"/>
  <c r="G35" i="6"/>
  <c r="H35" i="6" s="1"/>
  <c r="G12" i="6"/>
  <c r="H12" i="6" s="1"/>
  <c r="G20" i="6"/>
  <c r="H20" i="6" s="1"/>
  <c r="G30" i="6"/>
  <c r="H30" i="6" s="1"/>
  <c r="G19" i="6"/>
  <c r="H19" i="6" s="1"/>
  <c r="G27" i="6"/>
  <c r="H27" i="6" s="1"/>
  <c r="G11" i="6"/>
  <c r="H11" i="6" s="1"/>
  <c r="G16" i="6"/>
  <c r="H16" i="6" s="1"/>
  <c r="G23" i="6"/>
  <c r="H23" i="6" s="1"/>
  <c r="G13" i="6"/>
  <c r="H13" i="6" s="1"/>
  <c r="G17" i="6"/>
  <c r="H17" i="6" s="1"/>
  <c r="G15" i="6"/>
  <c r="H15" i="6" s="1"/>
  <c r="G33" i="6"/>
  <c r="H33" i="6" s="1"/>
  <c r="G26" i="6"/>
  <c r="H26" i="6" s="1"/>
  <c r="G43" i="6"/>
  <c r="H43" i="6" s="1"/>
  <c r="G51" i="6"/>
  <c r="H51" i="6" s="1"/>
  <c r="G25" i="6"/>
  <c r="H25" i="6" s="1"/>
  <c r="G10" i="6"/>
  <c r="H10" i="6" s="1"/>
  <c r="G37" i="6"/>
  <c r="H37" i="6" s="1"/>
  <c r="G46" i="6"/>
  <c r="H46" i="6" s="1"/>
  <c r="G31" i="6"/>
  <c r="H31" i="6" s="1"/>
  <c r="G38" i="6"/>
  <c r="H38" i="6" s="1"/>
  <c r="G50" i="6"/>
  <c r="H50" i="6" s="1"/>
  <c r="G36" i="6"/>
  <c r="H36" i="6" s="1"/>
  <c r="G42" i="6"/>
  <c r="H42" i="6" s="1"/>
  <c r="G14" i="6"/>
  <c r="H14" i="6" s="1"/>
  <c r="G41" i="6"/>
  <c r="H41" i="6" s="1"/>
  <c r="G24" i="6"/>
  <c r="H24" i="6" s="1"/>
  <c r="G18" i="6"/>
  <c r="H18" i="6" s="1"/>
  <c r="G21" i="6"/>
  <c r="H21" i="6" s="1"/>
  <c r="G32" i="6"/>
  <c r="H32" i="6" s="1"/>
  <c r="G28" i="6"/>
  <c r="H28" i="6" s="1"/>
  <c r="G40" i="6"/>
  <c r="H40" i="6" s="1"/>
  <c r="G49" i="6"/>
  <c r="H49" i="6" s="1"/>
  <c r="G39" i="6"/>
  <c r="H39" i="6" s="1"/>
  <c r="G45" i="6"/>
  <c r="H45" i="6" s="1"/>
  <c r="G44" i="6"/>
  <c r="H44" i="6" s="1"/>
  <c r="G8" i="6"/>
  <c r="H8" i="6" s="1"/>
  <c r="G9" i="6"/>
  <c r="H9" i="6" s="1"/>
  <c r="G48" i="6"/>
  <c r="H48" i="6" s="1"/>
  <c r="G34" i="6"/>
  <c r="H34" i="6" s="1"/>
  <c r="G47" i="6"/>
  <c r="H47" i="6" s="1"/>
  <c r="G29" i="6"/>
  <c r="H29" i="6" s="1"/>
  <c r="G6" i="6"/>
  <c r="H7" i="6" l="1"/>
  <c r="G4" i="6"/>
  <c r="H6" i="6"/>
  <c r="AW1078" i="1"/>
  <c r="W1078" i="1"/>
  <c r="T1078" i="1"/>
  <c r="H4" i="6" l="1"/>
  <c r="W3" i="6" s="1"/>
  <c r="X1078" i="1"/>
  <c r="CC1078" i="1"/>
  <c r="Z1078" i="1"/>
  <c r="AZ1078" i="1"/>
  <c r="BA1078" i="1" s="1"/>
  <c r="BC1078" i="1" s="1"/>
  <c r="AA1078" i="1" l="1"/>
  <c r="AC1078" i="1" s="1"/>
  <c r="U1054" i="1" l="1"/>
  <c r="U1051" i="1"/>
  <c r="U1046" i="1"/>
  <c r="U1044" i="1"/>
  <c r="U1043" i="1"/>
  <c r="U1042" i="1"/>
  <c r="U1041" i="1"/>
  <c r="U1039" i="1"/>
  <c r="U1057" i="1"/>
  <c r="U1059" i="1"/>
  <c r="U1060" i="1"/>
  <c r="U1061" i="1"/>
  <c r="U1062" i="1"/>
  <c r="U1066" i="1"/>
  <c r="U1068" i="1"/>
  <c r="U1075" i="1"/>
  <c r="U1037" i="1"/>
  <c r="U1033" i="1"/>
  <c r="U1027" i="1"/>
  <c r="U1026" i="1"/>
  <c r="U1025" i="1"/>
  <c r="U1024" i="1"/>
  <c r="U1023" i="1"/>
  <c r="U1021" i="1"/>
  <c r="U1020" i="1"/>
  <c r="U1018" i="1"/>
  <c r="U1016" i="1"/>
  <c r="U1015" i="1"/>
  <c r="U1013" i="1"/>
  <c r="U1008" i="1"/>
  <c r="U1003" i="1"/>
  <c r="U999" i="1"/>
  <c r="U996" i="1"/>
  <c r="U995" i="1"/>
  <c r="U994" i="1"/>
  <c r="U993" i="1"/>
  <c r="U987" i="1"/>
  <c r="U985" i="1"/>
  <c r="U980" i="1"/>
  <c r="U977" i="1"/>
  <c r="U976" i="1"/>
  <c r="U975" i="1"/>
  <c r="U974" i="1"/>
  <c r="U971" i="1"/>
  <c r="U968" i="1"/>
  <c r="U967" i="1"/>
  <c r="U965" i="1"/>
  <c r="U964" i="1"/>
  <c r="U962" i="1"/>
  <c r="U960" i="1"/>
  <c r="U958" i="1"/>
  <c r="U952" i="1"/>
  <c r="U950" i="1"/>
  <c r="U949" i="1"/>
  <c r="U948" i="1"/>
  <c r="U944" i="1"/>
  <c r="U943" i="1"/>
  <c r="U940" i="1"/>
  <c r="U939" i="1"/>
  <c r="U937" i="1"/>
  <c r="U934" i="1"/>
  <c r="U933" i="1"/>
  <c r="U928" i="1"/>
  <c r="U927" i="1"/>
  <c r="U923" i="1"/>
  <c r="U921" i="1"/>
  <c r="U919" i="1"/>
  <c r="U915" i="1"/>
  <c r="U908" i="1"/>
  <c r="U906" i="1"/>
  <c r="U905" i="1"/>
  <c r="U904" i="1"/>
  <c r="U903" i="1"/>
  <c r="U900" i="1"/>
  <c r="U1076" i="1"/>
  <c r="U1064" i="1"/>
  <c r="U1034" i="1"/>
  <c r="U1029" i="1"/>
  <c r="U973" i="1"/>
  <c r="U972" i="1"/>
  <c r="U941" i="1"/>
  <c r="U935" i="1"/>
  <c r="U924" i="1"/>
  <c r="U922" i="1"/>
  <c r="U917" i="1"/>
  <c r="U916" i="1"/>
  <c r="U911" i="1"/>
  <c r="R990" i="1"/>
  <c r="R941" i="1"/>
  <c r="R1076" i="1"/>
  <c r="R1075" i="1"/>
  <c r="R1070" i="1"/>
  <c r="R1069" i="1"/>
  <c r="R1059" i="1"/>
  <c r="R1058" i="1"/>
  <c r="R1057" i="1"/>
  <c r="R1054" i="1"/>
  <c r="R1044" i="1"/>
  <c r="R1027" i="1"/>
  <c r="R1026" i="1"/>
  <c r="R1024" i="1"/>
  <c r="R1022" i="1"/>
  <c r="R1017" i="1"/>
  <c r="R973" i="1"/>
  <c r="R972" i="1"/>
  <c r="R967" i="1"/>
  <c r="R965" i="1"/>
  <c r="R964" i="1"/>
  <c r="R952" i="1"/>
  <c r="R949" i="1"/>
  <c r="R948" i="1"/>
  <c r="R945" i="1"/>
  <c r="R937" i="1"/>
  <c r="R936" i="1"/>
  <c r="R927" i="1"/>
  <c r="R926" i="1"/>
  <c r="R924" i="1"/>
  <c r="R923" i="1"/>
  <c r="R922" i="1"/>
  <c r="R918" i="1"/>
  <c r="R914" i="1"/>
  <c r="R912" i="1"/>
  <c r="R1074" i="1" l="1"/>
  <c r="R1073" i="1"/>
  <c r="R1072" i="1"/>
  <c r="R1071" i="1"/>
  <c r="R1068" i="1"/>
  <c r="R1067" i="1"/>
  <c r="R1066" i="1"/>
  <c r="R1065" i="1"/>
  <c r="R1064" i="1"/>
  <c r="R1063" i="1"/>
  <c r="R1062" i="1"/>
  <c r="R1061" i="1"/>
  <c r="R1060" i="1"/>
  <c r="R1056" i="1"/>
  <c r="R1055" i="1"/>
  <c r="R1053" i="1"/>
  <c r="R1052" i="1"/>
  <c r="R1051" i="1"/>
  <c r="R1050" i="1"/>
  <c r="R1049" i="1"/>
  <c r="R1048" i="1"/>
  <c r="R1047" i="1"/>
  <c r="R1046" i="1"/>
  <c r="R1045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5" i="1"/>
  <c r="R1023" i="1"/>
  <c r="R1021" i="1"/>
  <c r="R1020" i="1"/>
  <c r="R1019" i="1"/>
  <c r="R1018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1" i="1"/>
  <c r="R970" i="1"/>
  <c r="R969" i="1"/>
  <c r="R968" i="1"/>
  <c r="R966" i="1"/>
  <c r="R963" i="1"/>
  <c r="R962" i="1"/>
  <c r="R961" i="1"/>
  <c r="R960" i="1"/>
  <c r="R959" i="1"/>
  <c r="R958" i="1"/>
  <c r="R957" i="1"/>
  <c r="R956" i="1"/>
  <c r="R955" i="1"/>
  <c r="R954" i="1"/>
  <c r="R953" i="1"/>
  <c r="R951" i="1"/>
  <c r="R950" i="1"/>
  <c r="R947" i="1"/>
  <c r="R946" i="1"/>
  <c r="R944" i="1"/>
  <c r="R943" i="1"/>
  <c r="R942" i="1"/>
  <c r="R940" i="1"/>
  <c r="R939" i="1"/>
  <c r="R938" i="1"/>
  <c r="R935" i="1"/>
  <c r="R934" i="1"/>
  <c r="R933" i="1"/>
  <c r="R932" i="1"/>
  <c r="R931" i="1"/>
  <c r="R930" i="1"/>
  <c r="R929" i="1"/>
  <c r="R928" i="1"/>
  <c r="R925" i="1"/>
  <c r="R921" i="1"/>
  <c r="R920" i="1"/>
  <c r="R919" i="1"/>
  <c r="R917" i="1"/>
  <c r="R916" i="1"/>
  <c r="R915" i="1"/>
  <c r="R913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 l="1"/>
  <c r="W1077" i="1" l="1"/>
  <c r="X1077" i="1" s="1"/>
  <c r="T1077" i="1"/>
  <c r="W1076" i="1"/>
  <c r="T1076" i="1"/>
  <c r="W1075" i="1"/>
  <c r="T1075" i="1"/>
  <c r="W1074" i="1"/>
  <c r="Z1074" i="1" s="1"/>
  <c r="T1074" i="1"/>
  <c r="W1073" i="1"/>
  <c r="Z1073" i="1" s="1"/>
  <c r="T1073" i="1"/>
  <c r="W1072" i="1"/>
  <c r="Z1072" i="1" s="1"/>
  <c r="T1072" i="1"/>
  <c r="W1071" i="1"/>
  <c r="X1071" i="1" s="1"/>
  <c r="T1071" i="1"/>
  <c r="W1070" i="1"/>
  <c r="X1070" i="1" s="1"/>
  <c r="T1070" i="1"/>
  <c r="W1069" i="1"/>
  <c r="CC1069" i="1" s="1"/>
  <c r="T1069" i="1"/>
  <c r="W1068" i="1"/>
  <c r="X1068" i="1" s="1"/>
  <c r="T1068" i="1"/>
  <c r="W1067" i="1"/>
  <c r="CC1067" i="1" s="1"/>
  <c r="T1067" i="1"/>
  <c r="W1066" i="1"/>
  <c r="X1066" i="1" s="1"/>
  <c r="T1066" i="1"/>
  <c r="W1065" i="1"/>
  <c r="X1065" i="1" s="1"/>
  <c r="T1065" i="1"/>
  <c r="W1064" i="1"/>
  <c r="X1064" i="1" s="1"/>
  <c r="T1064" i="1"/>
  <c r="W1063" i="1"/>
  <c r="CC1063" i="1" s="1"/>
  <c r="T1063" i="1"/>
  <c r="W1062" i="1"/>
  <c r="X1062" i="1" s="1"/>
  <c r="T1062" i="1"/>
  <c r="W1061" i="1"/>
  <c r="CC1061" i="1" s="1"/>
  <c r="T1061" i="1"/>
  <c r="W1060" i="1"/>
  <c r="Z1060" i="1" s="1"/>
  <c r="T1060" i="1"/>
  <c r="W1059" i="1"/>
  <c r="X1059" i="1" s="1"/>
  <c r="T1059" i="1"/>
  <c r="W1058" i="1"/>
  <c r="Z1058" i="1" s="1"/>
  <c r="T1058" i="1"/>
  <c r="W1057" i="1"/>
  <c r="Z1057" i="1" s="1"/>
  <c r="T1057" i="1"/>
  <c r="W1056" i="1"/>
  <c r="Z1056" i="1" s="1"/>
  <c r="T1056" i="1"/>
  <c r="W1055" i="1"/>
  <c r="X1055" i="1" s="1"/>
  <c r="T1055" i="1"/>
  <c r="W1054" i="1"/>
  <c r="T1054" i="1"/>
  <c r="W1053" i="1"/>
  <c r="Z1053" i="1" s="1"/>
  <c r="T1053" i="1"/>
  <c r="W1052" i="1"/>
  <c r="CC1052" i="1" s="1"/>
  <c r="T1052" i="1"/>
  <c r="W1051" i="1"/>
  <c r="CC1051" i="1" s="1"/>
  <c r="T1051" i="1"/>
  <c r="W1050" i="1"/>
  <c r="X1050" i="1" s="1"/>
  <c r="T1050" i="1"/>
  <c r="W1049" i="1"/>
  <c r="X1049" i="1" s="1"/>
  <c r="T1049" i="1"/>
  <c r="W1048" i="1"/>
  <c r="X1048" i="1" s="1"/>
  <c r="T1048" i="1"/>
  <c r="W1047" i="1"/>
  <c r="CC1047" i="1" s="1"/>
  <c r="T1047" i="1"/>
  <c r="W1046" i="1"/>
  <c r="CC1046" i="1" s="1"/>
  <c r="T1046" i="1"/>
  <c r="W1045" i="1"/>
  <c r="CC1045" i="1" s="1"/>
  <c r="T1045" i="1"/>
  <c r="W1044" i="1"/>
  <c r="Z1044" i="1" s="1"/>
  <c r="T1044" i="1"/>
  <c r="W1043" i="1"/>
  <c r="X1043" i="1" s="1"/>
  <c r="T1043" i="1"/>
  <c r="W1042" i="1"/>
  <c r="CC1042" i="1" s="1"/>
  <c r="T1042" i="1"/>
  <c r="W1041" i="1"/>
  <c r="Z1041" i="1" s="1"/>
  <c r="T1041" i="1"/>
  <c r="W1040" i="1"/>
  <c r="Z1040" i="1" s="1"/>
  <c r="T1040" i="1"/>
  <c r="W1039" i="1"/>
  <c r="X1039" i="1" s="1"/>
  <c r="T1039" i="1"/>
  <c r="W1038" i="1"/>
  <c r="T1038" i="1"/>
  <c r="W1037" i="1"/>
  <c r="Z1037" i="1" s="1"/>
  <c r="T1037" i="1"/>
  <c r="W1036" i="1"/>
  <c r="CC1036" i="1" s="1"/>
  <c r="T1036" i="1"/>
  <c r="W1035" i="1"/>
  <c r="CC1035" i="1" s="1"/>
  <c r="T1035" i="1"/>
  <c r="W1034" i="1"/>
  <c r="T1034" i="1"/>
  <c r="W1033" i="1"/>
  <c r="X1033" i="1" s="1"/>
  <c r="T1033" i="1"/>
  <c r="W1032" i="1"/>
  <c r="CC1032" i="1" s="1"/>
  <c r="T1032" i="1"/>
  <c r="W1031" i="1"/>
  <c r="Z1031" i="1" s="1"/>
  <c r="T1031" i="1"/>
  <c r="W1030" i="1"/>
  <c r="CC1030" i="1" s="1"/>
  <c r="T1030" i="1"/>
  <c r="W1029" i="1"/>
  <c r="T1029" i="1"/>
  <c r="W1028" i="1"/>
  <c r="Z1028" i="1" s="1"/>
  <c r="T1028" i="1"/>
  <c r="W1027" i="1"/>
  <c r="T1027" i="1"/>
  <c r="W1026" i="1"/>
  <c r="CC1026" i="1" s="1"/>
  <c r="T1026" i="1"/>
  <c r="W1025" i="1"/>
  <c r="Z1025" i="1" s="1"/>
  <c r="T1025" i="1"/>
  <c r="W1024" i="1"/>
  <c r="X1024" i="1" s="1"/>
  <c r="T1024" i="1"/>
  <c r="W1023" i="1"/>
  <c r="CC1023" i="1" s="1"/>
  <c r="T1023" i="1"/>
  <c r="W1022" i="1"/>
  <c r="X1022" i="1" s="1"/>
  <c r="T1022" i="1"/>
  <c r="W1021" i="1"/>
  <c r="CC1021" i="1" s="1"/>
  <c r="T1021" i="1"/>
  <c r="W1020" i="1"/>
  <c r="CC1020" i="1" s="1"/>
  <c r="T1020" i="1"/>
  <c r="W1019" i="1"/>
  <c r="Z1019" i="1" s="1"/>
  <c r="T1019" i="1"/>
  <c r="W1018" i="1"/>
  <c r="X1018" i="1" s="1"/>
  <c r="T1018" i="1"/>
  <c r="W1017" i="1"/>
  <c r="CC1017" i="1" s="1"/>
  <c r="T1017" i="1"/>
  <c r="W1016" i="1"/>
  <c r="CC1016" i="1" s="1"/>
  <c r="T1016" i="1"/>
  <c r="W1015" i="1"/>
  <c r="CC1015" i="1" s="1"/>
  <c r="T1015" i="1"/>
  <c r="W1014" i="1"/>
  <c r="T1014" i="1"/>
  <c r="W1013" i="1"/>
  <c r="Z1013" i="1" s="1"/>
  <c r="T1013" i="1"/>
  <c r="W1012" i="1"/>
  <c r="Z1012" i="1" s="1"/>
  <c r="T1012" i="1"/>
  <c r="W1011" i="1"/>
  <c r="CC1011" i="1" s="1"/>
  <c r="T1011" i="1"/>
  <c r="W1010" i="1"/>
  <c r="CC1010" i="1" s="1"/>
  <c r="T1010" i="1"/>
  <c r="W1009" i="1"/>
  <c r="Z1009" i="1" s="1"/>
  <c r="T1009" i="1"/>
  <c r="W1008" i="1"/>
  <c r="CC1008" i="1" s="1"/>
  <c r="T1008" i="1"/>
  <c r="W1007" i="1"/>
  <c r="Z1007" i="1" s="1"/>
  <c r="T1007" i="1"/>
  <c r="W1006" i="1"/>
  <c r="X1006" i="1" s="1"/>
  <c r="T1006" i="1"/>
  <c r="W1005" i="1"/>
  <c r="Z1005" i="1" s="1"/>
  <c r="T1005" i="1"/>
  <c r="W1004" i="1"/>
  <c r="CC1004" i="1" s="1"/>
  <c r="T1004" i="1"/>
  <c r="W1003" i="1"/>
  <c r="Z1003" i="1" s="1"/>
  <c r="T1003" i="1"/>
  <c r="W1002" i="1"/>
  <c r="X1002" i="1" s="1"/>
  <c r="T1002" i="1"/>
  <c r="W1001" i="1"/>
  <c r="Z1001" i="1" s="1"/>
  <c r="T1001" i="1"/>
  <c r="W1000" i="1"/>
  <c r="Z1000" i="1" s="1"/>
  <c r="T1000" i="1"/>
  <c r="W999" i="1"/>
  <c r="CC999" i="1" s="1"/>
  <c r="T999" i="1"/>
  <c r="W998" i="1"/>
  <c r="X998" i="1" s="1"/>
  <c r="T998" i="1"/>
  <c r="W997" i="1"/>
  <c r="Z997" i="1" s="1"/>
  <c r="T997" i="1"/>
  <c r="W996" i="1"/>
  <c r="Z996" i="1" s="1"/>
  <c r="T996" i="1"/>
  <c r="W995" i="1"/>
  <c r="X995" i="1" s="1"/>
  <c r="T995" i="1"/>
  <c r="W994" i="1"/>
  <c r="Z994" i="1" s="1"/>
  <c r="T994" i="1"/>
  <c r="W993" i="1"/>
  <c r="T993" i="1"/>
  <c r="W992" i="1"/>
  <c r="CC992" i="1" s="1"/>
  <c r="T992" i="1"/>
  <c r="W991" i="1"/>
  <c r="CC991" i="1" s="1"/>
  <c r="T991" i="1"/>
  <c r="W990" i="1"/>
  <c r="X990" i="1" s="1"/>
  <c r="T990" i="1"/>
  <c r="W989" i="1"/>
  <c r="T989" i="1"/>
  <c r="W988" i="1"/>
  <c r="X988" i="1" s="1"/>
  <c r="T988" i="1"/>
  <c r="W987" i="1"/>
  <c r="CC987" i="1" s="1"/>
  <c r="T987" i="1"/>
  <c r="W986" i="1"/>
  <c r="X986" i="1" s="1"/>
  <c r="T986" i="1"/>
  <c r="W985" i="1"/>
  <c r="CC985" i="1" s="1"/>
  <c r="T985" i="1"/>
  <c r="W984" i="1"/>
  <c r="Z984" i="1" s="1"/>
  <c r="T984" i="1"/>
  <c r="W983" i="1"/>
  <c r="CC983" i="1" s="1"/>
  <c r="T983" i="1"/>
  <c r="W982" i="1"/>
  <c r="X982" i="1" s="1"/>
  <c r="T982" i="1"/>
  <c r="W981" i="1"/>
  <c r="X981" i="1" s="1"/>
  <c r="T981" i="1"/>
  <c r="W980" i="1"/>
  <c r="Z980" i="1" s="1"/>
  <c r="T980" i="1"/>
  <c r="W979" i="1"/>
  <c r="Z979" i="1" s="1"/>
  <c r="T979" i="1"/>
  <c r="W978" i="1"/>
  <c r="CC978" i="1" s="1"/>
  <c r="T978" i="1"/>
  <c r="W977" i="1"/>
  <c r="Z977" i="1" s="1"/>
  <c r="T977" i="1"/>
  <c r="W976" i="1"/>
  <c r="T976" i="1"/>
  <c r="W975" i="1"/>
  <c r="CC975" i="1" s="1"/>
  <c r="T975" i="1"/>
  <c r="W974" i="1"/>
  <c r="X974" i="1" s="1"/>
  <c r="T974" i="1"/>
  <c r="W973" i="1"/>
  <c r="CC973" i="1" s="1"/>
  <c r="T973" i="1"/>
  <c r="W972" i="1"/>
  <c r="Z972" i="1" s="1"/>
  <c r="T972" i="1"/>
  <c r="W971" i="1"/>
  <c r="CC971" i="1" s="1"/>
  <c r="T971" i="1"/>
  <c r="W970" i="1"/>
  <c r="X970" i="1" s="1"/>
  <c r="T970" i="1"/>
  <c r="W969" i="1"/>
  <c r="Z969" i="1" s="1"/>
  <c r="T969" i="1"/>
  <c r="W968" i="1"/>
  <c r="Z968" i="1" s="1"/>
  <c r="T968" i="1"/>
  <c r="W967" i="1"/>
  <c r="Z967" i="1" s="1"/>
  <c r="T967" i="1"/>
  <c r="W966" i="1"/>
  <c r="X966" i="1" s="1"/>
  <c r="T966" i="1"/>
  <c r="W965" i="1"/>
  <c r="Z965" i="1" s="1"/>
  <c r="T965" i="1"/>
  <c r="W964" i="1"/>
  <c r="Z964" i="1" s="1"/>
  <c r="T964" i="1"/>
  <c r="W963" i="1"/>
  <c r="Z963" i="1" s="1"/>
  <c r="T963" i="1"/>
  <c r="W962" i="1"/>
  <c r="CC962" i="1" s="1"/>
  <c r="T962" i="1"/>
  <c r="W961" i="1"/>
  <c r="Z961" i="1" s="1"/>
  <c r="T961" i="1"/>
  <c r="W960" i="1"/>
  <c r="CC960" i="1" s="1"/>
  <c r="T960" i="1"/>
  <c r="W959" i="1"/>
  <c r="CC959" i="1" s="1"/>
  <c r="T959" i="1"/>
  <c r="W958" i="1"/>
  <c r="CC958" i="1" s="1"/>
  <c r="T958" i="1"/>
  <c r="W957" i="1"/>
  <c r="X957" i="1" s="1"/>
  <c r="T957" i="1"/>
  <c r="W956" i="1"/>
  <c r="CC956" i="1" s="1"/>
  <c r="T956" i="1"/>
  <c r="W955" i="1"/>
  <c r="Z955" i="1" s="1"/>
  <c r="T955" i="1"/>
  <c r="W954" i="1"/>
  <c r="T954" i="1"/>
  <c r="W953" i="1"/>
  <c r="X953" i="1" s="1"/>
  <c r="T953" i="1"/>
  <c r="W952" i="1"/>
  <c r="CC952" i="1" s="1"/>
  <c r="T952" i="1"/>
  <c r="W951" i="1"/>
  <c r="Z951" i="1" s="1"/>
  <c r="T951" i="1"/>
  <c r="W950" i="1"/>
  <c r="CC950" i="1" s="1"/>
  <c r="T950" i="1"/>
  <c r="W949" i="1"/>
  <c r="Z949" i="1" s="1"/>
  <c r="T949" i="1"/>
  <c r="W948" i="1"/>
  <c r="T948" i="1"/>
  <c r="W947" i="1"/>
  <c r="CC947" i="1" s="1"/>
  <c r="T947" i="1"/>
  <c r="W946" i="1"/>
  <c r="CC946" i="1" s="1"/>
  <c r="T946" i="1"/>
  <c r="W945" i="1"/>
  <c r="Z945" i="1" s="1"/>
  <c r="T945" i="1"/>
  <c r="W944" i="1"/>
  <c r="X944" i="1" s="1"/>
  <c r="T944" i="1"/>
  <c r="W943" i="1"/>
  <c r="X943" i="1" s="1"/>
  <c r="T943" i="1"/>
  <c r="W942" i="1"/>
  <c r="CC942" i="1" s="1"/>
  <c r="T942" i="1"/>
  <c r="W941" i="1"/>
  <c r="T941" i="1"/>
  <c r="W940" i="1"/>
  <c r="Z940" i="1" s="1"/>
  <c r="T940" i="1"/>
  <c r="W939" i="1"/>
  <c r="CC939" i="1" s="1"/>
  <c r="T939" i="1"/>
  <c r="W938" i="1"/>
  <c r="CC938" i="1" s="1"/>
  <c r="T938" i="1"/>
  <c r="W937" i="1"/>
  <c r="CC937" i="1" s="1"/>
  <c r="T937" i="1"/>
  <c r="W936" i="1"/>
  <c r="Z936" i="1" s="1"/>
  <c r="T936" i="1"/>
  <c r="W935" i="1"/>
  <c r="T935" i="1"/>
  <c r="W934" i="1"/>
  <c r="CC934" i="1" s="1"/>
  <c r="T934" i="1"/>
  <c r="W933" i="1"/>
  <c r="Z933" i="1" s="1"/>
  <c r="T933" i="1"/>
  <c r="W932" i="1"/>
  <c r="X932" i="1" s="1"/>
  <c r="T932" i="1"/>
  <c r="W931" i="1"/>
  <c r="CC931" i="1" s="1"/>
  <c r="T931" i="1"/>
  <c r="W930" i="1"/>
  <c r="CC930" i="1" s="1"/>
  <c r="T930" i="1"/>
  <c r="W929" i="1"/>
  <c r="T929" i="1"/>
  <c r="W928" i="1"/>
  <c r="T928" i="1"/>
  <c r="W927" i="1"/>
  <c r="CC927" i="1" s="1"/>
  <c r="T927" i="1"/>
  <c r="W926" i="1"/>
  <c r="CC926" i="1" s="1"/>
  <c r="T926" i="1"/>
  <c r="W925" i="1"/>
  <c r="Z925" i="1" s="1"/>
  <c r="T925" i="1"/>
  <c r="W924" i="1"/>
  <c r="X924" i="1" s="1"/>
  <c r="T924" i="1"/>
  <c r="W923" i="1"/>
  <c r="CC923" i="1" s="1"/>
  <c r="T923" i="1"/>
  <c r="W922" i="1"/>
  <c r="CC922" i="1" s="1"/>
  <c r="T922" i="1"/>
  <c r="W921" i="1"/>
  <c r="Z921" i="1" s="1"/>
  <c r="T921" i="1"/>
  <c r="W920" i="1"/>
  <c r="CC920" i="1" s="1"/>
  <c r="T920" i="1"/>
  <c r="W919" i="1"/>
  <c r="CC919" i="1" s="1"/>
  <c r="T919" i="1"/>
  <c r="W918" i="1"/>
  <c r="Z918" i="1" s="1"/>
  <c r="T918" i="1"/>
  <c r="W917" i="1"/>
  <c r="CC917" i="1" s="1"/>
  <c r="T917" i="1"/>
  <c r="W916" i="1"/>
  <c r="CC916" i="1" s="1"/>
  <c r="T916" i="1"/>
  <c r="W915" i="1"/>
  <c r="X915" i="1" s="1"/>
  <c r="T915" i="1"/>
  <c r="W914" i="1"/>
  <c r="CC914" i="1" s="1"/>
  <c r="T914" i="1"/>
  <c r="W913" i="1"/>
  <c r="T913" i="1"/>
  <c r="W912" i="1"/>
  <c r="CC912" i="1" s="1"/>
  <c r="T912" i="1"/>
  <c r="W911" i="1"/>
  <c r="X911" i="1" s="1"/>
  <c r="T911" i="1"/>
  <c r="W910" i="1"/>
  <c r="T910" i="1"/>
  <c r="W909" i="1"/>
  <c r="Z909" i="1" s="1"/>
  <c r="T909" i="1"/>
  <c r="W908" i="1"/>
  <c r="CC908" i="1" s="1"/>
  <c r="T908" i="1"/>
  <c r="W907" i="1"/>
  <c r="CC907" i="1" s="1"/>
  <c r="T907" i="1"/>
  <c r="W906" i="1"/>
  <c r="CC906" i="1" s="1"/>
  <c r="T906" i="1"/>
  <c r="W905" i="1"/>
  <c r="Z905" i="1" s="1"/>
  <c r="T905" i="1"/>
  <c r="W904" i="1"/>
  <c r="T904" i="1"/>
  <c r="W903" i="1"/>
  <c r="Z903" i="1" s="1"/>
  <c r="T903" i="1"/>
  <c r="W902" i="1"/>
  <c r="X902" i="1" s="1"/>
  <c r="T902" i="1"/>
  <c r="W901" i="1"/>
  <c r="T901" i="1"/>
  <c r="W900" i="1"/>
  <c r="Z900" i="1" s="1"/>
  <c r="T900" i="1"/>
  <c r="W899" i="1"/>
  <c r="CC899" i="1" s="1"/>
  <c r="T899" i="1"/>
  <c r="W898" i="1"/>
  <c r="X898" i="1" s="1"/>
  <c r="T898" i="1"/>
  <c r="W897" i="1"/>
  <c r="T897" i="1"/>
  <c r="W896" i="1"/>
  <c r="Z896" i="1" s="1"/>
  <c r="T896" i="1"/>
  <c r="W895" i="1"/>
  <c r="Z895" i="1" s="1"/>
  <c r="T895" i="1"/>
  <c r="W894" i="1"/>
  <c r="CC894" i="1" s="1"/>
  <c r="T894" i="1"/>
  <c r="W893" i="1"/>
  <c r="Z893" i="1" s="1"/>
  <c r="T893" i="1"/>
  <c r="W892" i="1"/>
  <c r="Z892" i="1" s="1"/>
  <c r="T892" i="1"/>
  <c r="W891" i="1"/>
  <c r="CC891" i="1" s="1"/>
  <c r="T891" i="1"/>
  <c r="W890" i="1"/>
  <c r="Z890" i="1" s="1"/>
  <c r="T890" i="1"/>
  <c r="W889" i="1"/>
  <c r="Z889" i="1" s="1"/>
  <c r="T889" i="1"/>
  <c r="W888" i="1"/>
  <c r="Z888" i="1" s="1"/>
  <c r="T888" i="1"/>
  <c r="W887" i="1"/>
  <c r="Z887" i="1" s="1"/>
  <c r="T887" i="1"/>
  <c r="W886" i="1"/>
  <c r="Z886" i="1" s="1"/>
  <c r="T886" i="1"/>
  <c r="W885" i="1"/>
  <c r="CC885" i="1" s="1"/>
  <c r="T885" i="1"/>
  <c r="W884" i="1"/>
  <c r="Z884" i="1" s="1"/>
  <c r="T884" i="1"/>
  <c r="W883" i="1"/>
  <c r="X883" i="1" s="1"/>
  <c r="T883" i="1"/>
  <c r="W882" i="1"/>
  <c r="Z882" i="1" s="1"/>
  <c r="T882" i="1"/>
  <c r="W881" i="1"/>
  <c r="Z881" i="1" s="1"/>
  <c r="T881" i="1"/>
  <c r="W880" i="1"/>
  <c r="X880" i="1" s="1"/>
  <c r="T880" i="1"/>
  <c r="W879" i="1"/>
  <c r="Z879" i="1" s="1"/>
  <c r="T879" i="1"/>
  <c r="W878" i="1"/>
  <c r="CC878" i="1" s="1"/>
  <c r="T878" i="1"/>
  <c r="W877" i="1"/>
  <c r="Z877" i="1" s="1"/>
  <c r="T877" i="1"/>
  <c r="W876" i="1"/>
  <c r="Z876" i="1" s="1"/>
  <c r="T876" i="1"/>
  <c r="W875" i="1"/>
  <c r="CC875" i="1" s="1"/>
  <c r="T875" i="1"/>
  <c r="W874" i="1"/>
  <c r="Z874" i="1" s="1"/>
  <c r="T874" i="1"/>
  <c r="W873" i="1"/>
  <c r="Z873" i="1" s="1"/>
  <c r="T873" i="1"/>
  <c r="W872" i="1"/>
  <c r="CC872" i="1" s="1"/>
  <c r="T872" i="1"/>
  <c r="W871" i="1"/>
  <c r="X871" i="1" s="1"/>
  <c r="T871" i="1"/>
  <c r="W870" i="1"/>
  <c r="CC870" i="1" s="1"/>
  <c r="T870" i="1"/>
  <c r="W869" i="1"/>
  <c r="T869" i="1"/>
  <c r="W868" i="1"/>
  <c r="Z868" i="1" s="1"/>
  <c r="T868" i="1"/>
  <c r="W867" i="1"/>
  <c r="Z867" i="1" s="1"/>
  <c r="T867" i="1"/>
  <c r="W866" i="1"/>
  <c r="CC866" i="1" s="1"/>
  <c r="T866" i="1"/>
  <c r="W865" i="1"/>
  <c r="Z865" i="1" s="1"/>
  <c r="T865" i="1"/>
  <c r="W864" i="1"/>
  <c r="CC864" i="1" s="1"/>
  <c r="T864" i="1"/>
  <c r="W863" i="1"/>
  <c r="CC863" i="1" s="1"/>
  <c r="T863" i="1"/>
  <c r="W862" i="1"/>
  <c r="CC862" i="1" s="1"/>
  <c r="T862" i="1"/>
  <c r="W861" i="1"/>
  <c r="CC861" i="1" s="1"/>
  <c r="T861" i="1"/>
  <c r="W860" i="1"/>
  <c r="Z860" i="1" s="1"/>
  <c r="T860" i="1"/>
  <c r="W859" i="1"/>
  <c r="X859" i="1" s="1"/>
  <c r="T859" i="1"/>
  <c r="W858" i="1"/>
  <c r="Z858" i="1" s="1"/>
  <c r="T858" i="1"/>
  <c r="W857" i="1"/>
  <c r="Z857" i="1" s="1"/>
  <c r="T857" i="1"/>
  <c r="W856" i="1"/>
  <c r="T856" i="1"/>
  <c r="W855" i="1"/>
  <c r="Z855" i="1" s="1"/>
  <c r="T855" i="1"/>
  <c r="W854" i="1"/>
  <c r="CC854" i="1" s="1"/>
  <c r="T854" i="1"/>
  <c r="W853" i="1"/>
  <c r="X853" i="1" s="1"/>
  <c r="T853" i="1"/>
  <c r="W852" i="1"/>
  <c r="X852" i="1" s="1"/>
  <c r="T852" i="1"/>
  <c r="W851" i="1"/>
  <c r="Z851" i="1" s="1"/>
  <c r="T851" i="1"/>
  <c r="W850" i="1"/>
  <c r="X850" i="1" s="1"/>
  <c r="T850" i="1"/>
  <c r="W849" i="1"/>
  <c r="Z849" i="1" s="1"/>
  <c r="T849" i="1"/>
  <c r="W848" i="1"/>
  <c r="CC848" i="1" s="1"/>
  <c r="T848" i="1"/>
  <c r="W847" i="1"/>
  <c r="CC847" i="1" s="1"/>
  <c r="T847" i="1"/>
  <c r="W846" i="1"/>
  <c r="CC846" i="1" s="1"/>
  <c r="T846" i="1"/>
  <c r="W845" i="1"/>
  <c r="Z845" i="1" s="1"/>
  <c r="T845" i="1"/>
  <c r="W844" i="1"/>
  <c r="CC844" i="1" s="1"/>
  <c r="T844" i="1"/>
  <c r="W843" i="1"/>
  <c r="CC843" i="1" s="1"/>
  <c r="T843" i="1"/>
  <c r="W842" i="1"/>
  <c r="Z842" i="1" s="1"/>
  <c r="T842" i="1"/>
  <c r="W841" i="1"/>
  <c r="Z841" i="1" s="1"/>
  <c r="T841" i="1"/>
  <c r="W840" i="1"/>
  <c r="X840" i="1" s="1"/>
  <c r="T840" i="1"/>
  <c r="W839" i="1"/>
  <c r="X839" i="1" s="1"/>
  <c r="T839" i="1"/>
  <c r="W838" i="1"/>
  <c r="X838" i="1" s="1"/>
  <c r="T838" i="1"/>
  <c r="W837" i="1"/>
  <c r="X837" i="1" s="1"/>
  <c r="T837" i="1"/>
  <c r="W836" i="1"/>
  <c r="Z836" i="1" s="1"/>
  <c r="T836" i="1"/>
  <c r="W835" i="1"/>
  <c r="CC835" i="1" s="1"/>
  <c r="T835" i="1"/>
  <c r="W834" i="1"/>
  <c r="X834" i="1" s="1"/>
  <c r="T834" i="1"/>
  <c r="W833" i="1"/>
  <c r="Z833" i="1" s="1"/>
  <c r="T833" i="1"/>
  <c r="W832" i="1"/>
  <c r="X832" i="1" s="1"/>
  <c r="T832" i="1"/>
  <c r="W831" i="1"/>
  <c r="Z831" i="1" s="1"/>
  <c r="T831" i="1"/>
  <c r="W830" i="1"/>
  <c r="CC830" i="1" s="1"/>
  <c r="T830" i="1"/>
  <c r="W829" i="1"/>
  <c r="Z829" i="1" s="1"/>
  <c r="T829" i="1"/>
  <c r="W828" i="1"/>
  <c r="CC828" i="1" s="1"/>
  <c r="T828" i="1"/>
  <c r="W827" i="1"/>
  <c r="CC827" i="1" s="1"/>
  <c r="T827" i="1"/>
  <c r="W826" i="1"/>
  <c r="CC826" i="1" s="1"/>
  <c r="T826" i="1"/>
  <c r="W825" i="1"/>
  <c r="X825" i="1" s="1"/>
  <c r="T825" i="1"/>
  <c r="W824" i="1"/>
  <c r="CC824" i="1" s="1"/>
  <c r="T824" i="1"/>
  <c r="W823" i="1"/>
  <c r="X823" i="1" s="1"/>
  <c r="T823" i="1"/>
  <c r="W822" i="1"/>
  <c r="T822" i="1"/>
  <c r="W821" i="1"/>
  <c r="Z821" i="1" s="1"/>
  <c r="T821" i="1"/>
  <c r="W820" i="1"/>
  <c r="X820" i="1" s="1"/>
  <c r="T820" i="1"/>
  <c r="W819" i="1"/>
  <c r="T819" i="1"/>
  <c r="W818" i="1"/>
  <c r="CC818" i="1" s="1"/>
  <c r="T818" i="1"/>
  <c r="W817" i="1"/>
  <c r="X817" i="1" s="1"/>
  <c r="T817" i="1"/>
  <c r="W816" i="1"/>
  <c r="T816" i="1"/>
  <c r="W815" i="1"/>
  <c r="CC815" i="1" s="1"/>
  <c r="T815" i="1"/>
  <c r="W814" i="1"/>
  <c r="CC814" i="1" s="1"/>
  <c r="T814" i="1"/>
  <c r="W813" i="1"/>
  <c r="X813" i="1" s="1"/>
  <c r="T813" i="1"/>
  <c r="W812" i="1"/>
  <c r="CC812" i="1" s="1"/>
  <c r="T812" i="1"/>
  <c r="W811" i="1"/>
  <c r="T811" i="1"/>
  <c r="W810" i="1"/>
  <c r="CC810" i="1" s="1"/>
  <c r="T810" i="1"/>
  <c r="W809" i="1"/>
  <c r="CC809" i="1" s="1"/>
  <c r="T809" i="1"/>
  <c r="W808" i="1"/>
  <c r="T808" i="1"/>
  <c r="W807" i="1"/>
  <c r="X807" i="1" s="1"/>
  <c r="T807" i="1"/>
  <c r="W806" i="1"/>
  <c r="CC806" i="1" s="1"/>
  <c r="T806" i="1"/>
  <c r="W805" i="1"/>
  <c r="Z805" i="1" s="1"/>
  <c r="T805" i="1"/>
  <c r="W804" i="1"/>
  <c r="CC804" i="1" s="1"/>
  <c r="T804" i="1"/>
  <c r="W803" i="1"/>
  <c r="CC803" i="1" s="1"/>
  <c r="T803" i="1"/>
  <c r="W802" i="1"/>
  <c r="CC802" i="1" s="1"/>
  <c r="T802" i="1"/>
  <c r="W801" i="1"/>
  <c r="Z801" i="1" s="1"/>
  <c r="T801" i="1"/>
  <c r="W800" i="1"/>
  <c r="X800" i="1" s="1"/>
  <c r="T800" i="1"/>
  <c r="W799" i="1"/>
  <c r="CC799" i="1" s="1"/>
  <c r="T799" i="1"/>
  <c r="W798" i="1"/>
  <c r="X798" i="1" s="1"/>
  <c r="T798" i="1"/>
  <c r="W797" i="1"/>
  <c r="CC797" i="1" s="1"/>
  <c r="T797" i="1"/>
  <c r="W796" i="1"/>
  <c r="X796" i="1" s="1"/>
  <c r="T796" i="1"/>
  <c r="W795" i="1"/>
  <c r="CC795" i="1" s="1"/>
  <c r="T795" i="1"/>
  <c r="W794" i="1"/>
  <c r="Z794" i="1" s="1"/>
  <c r="T794" i="1"/>
  <c r="W793" i="1"/>
  <c r="CC793" i="1" s="1"/>
  <c r="T793" i="1"/>
  <c r="W792" i="1"/>
  <c r="X792" i="1" s="1"/>
  <c r="T792" i="1"/>
  <c r="W791" i="1"/>
  <c r="CC791" i="1" s="1"/>
  <c r="T791" i="1"/>
  <c r="W790" i="1"/>
  <c r="Z790" i="1" s="1"/>
  <c r="T790" i="1"/>
  <c r="W789" i="1"/>
  <c r="X789" i="1" s="1"/>
  <c r="T789" i="1"/>
  <c r="W788" i="1"/>
  <c r="X788" i="1" s="1"/>
  <c r="T788" i="1"/>
  <c r="W787" i="1"/>
  <c r="T787" i="1"/>
  <c r="W786" i="1"/>
  <c r="X786" i="1" s="1"/>
  <c r="T786" i="1"/>
  <c r="W785" i="1"/>
  <c r="X785" i="1" s="1"/>
  <c r="T785" i="1"/>
  <c r="W784" i="1"/>
  <c r="CC784" i="1" s="1"/>
  <c r="T784" i="1"/>
  <c r="W783" i="1"/>
  <c r="T783" i="1"/>
  <c r="W782" i="1"/>
  <c r="CC782" i="1" s="1"/>
  <c r="T782" i="1"/>
  <c r="W781" i="1"/>
  <c r="CC781" i="1" s="1"/>
  <c r="T781" i="1"/>
  <c r="W780" i="1"/>
  <c r="CC780" i="1" s="1"/>
  <c r="T780" i="1"/>
  <c r="W779" i="1"/>
  <c r="CC779" i="1" s="1"/>
  <c r="T779" i="1"/>
  <c r="W778" i="1"/>
  <c r="T778" i="1"/>
  <c r="W777" i="1"/>
  <c r="CC777" i="1" s="1"/>
  <c r="T777" i="1"/>
  <c r="W776" i="1"/>
  <c r="T776" i="1"/>
  <c r="W775" i="1"/>
  <c r="X775" i="1" s="1"/>
  <c r="T775" i="1"/>
  <c r="W774" i="1"/>
  <c r="CC774" i="1" s="1"/>
  <c r="T774" i="1"/>
  <c r="W773" i="1"/>
  <c r="Z773" i="1" s="1"/>
  <c r="T773" i="1"/>
  <c r="W772" i="1"/>
  <c r="Z772" i="1" s="1"/>
  <c r="T772" i="1"/>
  <c r="W771" i="1"/>
  <c r="CC771" i="1" s="1"/>
  <c r="T771" i="1"/>
  <c r="W770" i="1"/>
  <c r="X770" i="1" s="1"/>
  <c r="T770" i="1"/>
  <c r="W769" i="1"/>
  <c r="CC769" i="1" s="1"/>
  <c r="T769" i="1"/>
  <c r="W768" i="1"/>
  <c r="Z768" i="1" s="1"/>
  <c r="T768" i="1"/>
  <c r="W767" i="1"/>
  <c r="CC767" i="1" s="1"/>
  <c r="T767" i="1"/>
  <c r="W766" i="1"/>
  <c r="T766" i="1"/>
  <c r="W765" i="1"/>
  <c r="Z765" i="1" s="1"/>
  <c r="T765" i="1"/>
  <c r="W764" i="1"/>
  <c r="CC764" i="1" s="1"/>
  <c r="T764" i="1"/>
  <c r="W763" i="1"/>
  <c r="CC763" i="1" s="1"/>
  <c r="T763" i="1"/>
  <c r="W762" i="1"/>
  <c r="Z762" i="1" s="1"/>
  <c r="T762" i="1"/>
  <c r="W761" i="1"/>
  <c r="X761" i="1" s="1"/>
  <c r="T761" i="1"/>
  <c r="W760" i="1"/>
  <c r="CC760" i="1" s="1"/>
  <c r="T760" i="1"/>
  <c r="W759" i="1"/>
  <c r="X759" i="1" s="1"/>
  <c r="T759" i="1"/>
  <c r="W758" i="1"/>
  <c r="Z758" i="1" s="1"/>
  <c r="T758" i="1"/>
  <c r="W757" i="1"/>
  <c r="X757" i="1" s="1"/>
  <c r="T757" i="1"/>
  <c r="W756" i="1"/>
  <c r="CC756" i="1" s="1"/>
  <c r="T756" i="1"/>
  <c r="W755" i="1"/>
  <c r="X755" i="1" s="1"/>
  <c r="T755" i="1"/>
  <c r="W754" i="1"/>
  <c r="X754" i="1" s="1"/>
  <c r="T754" i="1"/>
  <c r="W753" i="1"/>
  <c r="T753" i="1"/>
  <c r="W752" i="1"/>
  <c r="CC752" i="1" s="1"/>
  <c r="T752" i="1"/>
  <c r="W751" i="1"/>
  <c r="T751" i="1"/>
  <c r="W750" i="1"/>
  <c r="CC750" i="1" s="1"/>
  <c r="T750" i="1"/>
  <c r="W749" i="1"/>
  <c r="CC749" i="1" s="1"/>
  <c r="T749" i="1"/>
  <c r="W748" i="1"/>
  <c r="CC748" i="1" s="1"/>
  <c r="T748" i="1"/>
  <c r="W747" i="1"/>
  <c r="T747" i="1"/>
  <c r="W746" i="1"/>
  <c r="Z746" i="1" s="1"/>
  <c r="T746" i="1"/>
  <c r="W745" i="1"/>
  <c r="X745" i="1" s="1"/>
  <c r="T745" i="1"/>
  <c r="W744" i="1"/>
  <c r="X744" i="1" s="1"/>
  <c r="T744" i="1"/>
  <c r="W743" i="1"/>
  <c r="CC743" i="1" s="1"/>
  <c r="T743" i="1"/>
  <c r="W742" i="1"/>
  <c r="T742" i="1"/>
  <c r="W741" i="1"/>
  <c r="CC741" i="1" s="1"/>
  <c r="T741" i="1"/>
  <c r="W740" i="1"/>
  <c r="CC740" i="1" s="1"/>
  <c r="T740" i="1"/>
  <c r="W739" i="1"/>
  <c r="Z739" i="1" s="1"/>
  <c r="T739" i="1"/>
  <c r="W738" i="1"/>
  <c r="CC738" i="1" s="1"/>
  <c r="T738" i="1"/>
  <c r="W737" i="1"/>
  <c r="T737" i="1"/>
  <c r="W736" i="1"/>
  <c r="T736" i="1"/>
  <c r="W735" i="1"/>
  <c r="CC735" i="1" s="1"/>
  <c r="T735" i="1"/>
  <c r="W734" i="1"/>
  <c r="CC734" i="1" s="1"/>
  <c r="T734" i="1"/>
  <c r="W733" i="1"/>
  <c r="CC733" i="1" s="1"/>
  <c r="T733" i="1"/>
  <c r="W732" i="1"/>
  <c r="T732" i="1"/>
  <c r="W731" i="1"/>
  <c r="CC731" i="1" s="1"/>
  <c r="T731" i="1"/>
  <c r="W730" i="1"/>
  <c r="X730" i="1" s="1"/>
  <c r="T730" i="1"/>
  <c r="W729" i="1"/>
  <c r="CC729" i="1" s="1"/>
  <c r="T729" i="1"/>
  <c r="W728" i="1"/>
  <c r="X728" i="1" s="1"/>
  <c r="T728" i="1"/>
  <c r="W727" i="1"/>
  <c r="CC727" i="1" s="1"/>
  <c r="T727" i="1"/>
  <c r="W726" i="1"/>
  <c r="Z726" i="1" s="1"/>
  <c r="T726" i="1"/>
  <c r="W725" i="1"/>
  <c r="Z725" i="1" s="1"/>
  <c r="T725" i="1"/>
  <c r="W724" i="1"/>
  <c r="X724" i="1" s="1"/>
  <c r="T724" i="1"/>
  <c r="W723" i="1"/>
  <c r="CC723" i="1" s="1"/>
  <c r="T723" i="1"/>
  <c r="W722" i="1"/>
  <c r="CC722" i="1" s="1"/>
  <c r="T722" i="1"/>
  <c r="W721" i="1"/>
  <c r="T721" i="1"/>
  <c r="W720" i="1"/>
  <c r="Z720" i="1" s="1"/>
  <c r="T720" i="1"/>
  <c r="W719" i="1"/>
  <c r="CC719" i="1" s="1"/>
  <c r="T719" i="1"/>
  <c r="W718" i="1"/>
  <c r="X718" i="1" s="1"/>
  <c r="T718" i="1"/>
  <c r="W717" i="1"/>
  <c r="T717" i="1"/>
  <c r="W716" i="1"/>
  <c r="CC716" i="1" s="1"/>
  <c r="T716" i="1"/>
  <c r="W715" i="1"/>
  <c r="T715" i="1"/>
  <c r="W714" i="1"/>
  <c r="Z714" i="1" s="1"/>
  <c r="T714" i="1"/>
  <c r="W713" i="1"/>
  <c r="CC713" i="1" s="1"/>
  <c r="T713" i="1"/>
  <c r="W712" i="1"/>
  <c r="X712" i="1" s="1"/>
  <c r="T712" i="1"/>
  <c r="W711" i="1"/>
  <c r="Z711" i="1" s="1"/>
  <c r="T711" i="1"/>
  <c r="W710" i="1"/>
  <c r="Z710" i="1" s="1"/>
  <c r="T710" i="1"/>
  <c r="W709" i="1"/>
  <c r="Z709" i="1" s="1"/>
  <c r="T709" i="1"/>
  <c r="W708" i="1"/>
  <c r="CC708" i="1" s="1"/>
  <c r="T708" i="1"/>
  <c r="W707" i="1"/>
  <c r="CC707" i="1" s="1"/>
  <c r="T707" i="1"/>
  <c r="W706" i="1"/>
  <c r="Z706" i="1" s="1"/>
  <c r="T706" i="1"/>
  <c r="W705" i="1"/>
  <c r="CC705" i="1" s="1"/>
  <c r="T705" i="1"/>
  <c r="W704" i="1"/>
  <c r="CC704" i="1" s="1"/>
  <c r="T704" i="1"/>
  <c r="W703" i="1"/>
  <c r="Z703" i="1" s="1"/>
  <c r="T703" i="1"/>
  <c r="W702" i="1"/>
  <c r="CC702" i="1" s="1"/>
  <c r="T702" i="1"/>
  <c r="W701" i="1"/>
  <c r="T701" i="1"/>
  <c r="W700" i="1"/>
  <c r="T700" i="1"/>
  <c r="W699" i="1"/>
  <c r="Z699" i="1" s="1"/>
  <c r="T699" i="1"/>
  <c r="W698" i="1"/>
  <c r="CC698" i="1" s="1"/>
  <c r="T698" i="1"/>
  <c r="W697" i="1"/>
  <c r="X697" i="1" s="1"/>
  <c r="T697" i="1"/>
  <c r="W696" i="1"/>
  <c r="Z696" i="1" s="1"/>
  <c r="T696" i="1"/>
  <c r="W695" i="1"/>
  <c r="CC695" i="1" s="1"/>
  <c r="T695" i="1"/>
  <c r="W694" i="1"/>
  <c r="CC694" i="1" s="1"/>
  <c r="T694" i="1"/>
  <c r="W693" i="1"/>
  <c r="Z693" i="1" s="1"/>
  <c r="T693" i="1"/>
  <c r="W692" i="1"/>
  <c r="T692" i="1"/>
  <c r="W691" i="1"/>
  <c r="X691" i="1" s="1"/>
  <c r="T691" i="1"/>
  <c r="W690" i="1"/>
  <c r="CC690" i="1" s="1"/>
  <c r="T690" i="1"/>
  <c r="W689" i="1"/>
  <c r="Z689" i="1" s="1"/>
  <c r="T689" i="1"/>
  <c r="W688" i="1"/>
  <c r="CC688" i="1" s="1"/>
  <c r="T688" i="1"/>
  <c r="W687" i="1"/>
  <c r="CC687" i="1" s="1"/>
  <c r="T687" i="1"/>
  <c r="W686" i="1"/>
  <c r="CC686" i="1" s="1"/>
  <c r="T686" i="1"/>
  <c r="W685" i="1"/>
  <c r="CC685" i="1" s="1"/>
  <c r="T685" i="1"/>
  <c r="W684" i="1"/>
  <c r="CC684" i="1" s="1"/>
  <c r="T684" i="1"/>
  <c r="W683" i="1"/>
  <c r="CC683" i="1" s="1"/>
  <c r="T683" i="1"/>
  <c r="W682" i="1"/>
  <c r="X682" i="1" s="1"/>
  <c r="T682" i="1"/>
  <c r="W681" i="1"/>
  <c r="Z681" i="1" s="1"/>
  <c r="T681" i="1"/>
  <c r="W680" i="1"/>
  <c r="Z680" i="1" s="1"/>
  <c r="T680" i="1"/>
  <c r="W679" i="1"/>
  <c r="T679" i="1"/>
  <c r="W678" i="1"/>
  <c r="CC678" i="1" s="1"/>
  <c r="T678" i="1"/>
  <c r="W677" i="1"/>
  <c r="T677" i="1"/>
  <c r="W676" i="1"/>
  <c r="X676" i="1" s="1"/>
  <c r="T676" i="1"/>
  <c r="W675" i="1"/>
  <c r="Z675" i="1" s="1"/>
  <c r="T675" i="1"/>
  <c r="W674" i="1"/>
  <c r="CC674" i="1" s="1"/>
  <c r="T674" i="1"/>
  <c r="W673" i="1"/>
  <c r="Z673" i="1" s="1"/>
  <c r="T673" i="1"/>
  <c r="W672" i="1"/>
  <c r="Z672" i="1" s="1"/>
  <c r="T672" i="1"/>
  <c r="W671" i="1"/>
  <c r="CC671" i="1" s="1"/>
  <c r="T671" i="1"/>
  <c r="W670" i="1"/>
  <c r="CC670" i="1" s="1"/>
  <c r="T670" i="1"/>
  <c r="W669" i="1"/>
  <c r="Z669" i="1" s="1"/>
  <c r="T669" i="1"/>
  <c r="W668" i="1"/>
  <c r="X668" i="1" s="1"/>
  <c r="T668" i="1"/>
  <c r="W667" i="1"/>
  <c r="X667" i="1" s="1"/>
  <c r="T667" i="1"/>
  <c r="W666" i="1"/>
  <c r="X666" i="1" s="1"/>
  <c r="T666" i="1"/>
  <c r="W665" i="1"/>
  <c r="CC665" i="1" s="1"/>
  <c r="T665" i="1"/>
  <c r="W664" i="1"/>
  <c r="X664" i="1" s="1"/>
  <c r="T664" i="1"/>
  <c r="W663" i="1"/>
  <c r="Z663" i="1" s="1"/>
  <c r="T663" i="1"/>
  <c r="W662" i="1"/>
  <c r="X662" i="1" s="1"/>
  <c r="T662" i="1"/>
  <c r="W661" i="1"/>
  <c r="CC661" i="1" s="1"/>
  <c r="T661" i="1"/>
  <c r="W660" i="1"/>
  <c r="Z660" i="1" s="1"/>
  <c r="T660" i="1"/>
  <c r="W659" i="1"/>
  <c r="Z659" i="1" s="1"/>
  <c r="T659" i="1"/>
  <c r="W658" i="1"/>
  <c r="CC658" i="1" s="1"/>
  <c r="T658" i="1"/>
  <c r="W657" i="1"/>
  <c r="Z657" i="1" s="1"/>
  <c r="T657" i="1"/>
  <c r="W656" i="1"/>
  <c r="X656" i="1" s="1"/>
  <c r="T656" i="1"/>
  <c r="W655" i="1"/>
  <c r="X655" i="1" s="1"/>
  <c r="T655" i="1"/>
  <c r="W654" i="1"/>
  <c r="T654" i="1"/>
  <c r="W653" i="1"/>
  <c r="Z653" i="1" s="1"/>
  <c r="T653" i="1"/>
  <c r="W652" i="1"/>
  <c r="X652" i="1" s="1"/>
  <c r="T652" i="1"/>
  <c r="W651" i="1"/>
  <c r="CC651" i="1" s="1"/>
  <c r="T651" i="1"/>
  <c r="W650" i="1"/>
  <c r="CC650" i="1" s="1"/>
  <c r="T650" i="1"/>
  <c r="W649" i="1"/>
  <c r="Z649" i="1" s="1"/>
  <c r="T649" i="1"/>
  <c r="W648" i="1"/>
  <c r="X648" i="1" s="1"/>
  <c r="T648" i="1"/>
  <c r="W647" i="1"/>
  <c r="Z647" i="1" s="1"/>
  <c r="T647" i="1"/>
  <c r="W646" i="1"/>
  <c r="T646" i="1"/>
  <c r="W645" i="1"/>
  <c r="CC645" i="1" s="1"/>
  <c r="T645" i="1"/>
  <c r="W644" i="1"/>
  <c r="CC644" i="1" s="1"/>
  <c r="T644" i="1"/>
  <c r="W643" i="1"/>
  <c r="CC643" i="1" s="1"/>
  <c r="T643" i="1"/>
  <c r="W642" i="1"/>
  <c r="X642" i="1" s="1"/>
  <c r="T642" i="1"/>
  <c r="W641" i="1"/>
  <c r="Z641" i="1" s="1"/>
  <c r="T641" i="1"/>
  <c r="W640" i="1"/>
  <c r="X640" i="1" s="1"/>
  <c r="T640" i="1"/>
  <c r="W639" i="1"/>
  <c r="Z639" i="1" s="1"/>
  <c r="T639" i="1"/>
  <c r="W638" i="1"/>
  <c r="CC638" i="1" s="1"/>
  <c r="T638" i="1"/>
  <c r="W637" i="1"/>
  <c r="Z637" i="1" s="1"/>
  <c r="T637" i="1"/>
  <c r="W636" i="1"/>
  <c r="CC636" i="1" s="1"/>
  <c r="T636" i="1"/>
  <c r="W635" i="1"/>
  <c r="Z635" i="1" s="1"/>
  <c r="T635" i="1"/>
  <c r="W634" i="1"/>
  <c r="CC634" i="1" s="1"/>
  <c r="T634" i="1"/>
  <c r="W633" i="1"/>
  <c r="Z633" i="1" s="1"/>
  <c r="T633" i="1"/>
  <c r="W632" i="1"/>
  <c r="CC632" i="1" s="1"/>
  <c r="T632" i="1"/>
  <c r="W631" i="1"/>
  <c r="Z631" i="1" s="1"/>
  <c r="T631" i="1"/>
  <c r="W630" i="1"/>
  <c r="CC630" i="1" s="1"/>
  <c r="T630" i="1"/>
  <c r="W629" i="1"/>
  <c r="Z629" i="1" s="1"/>
  <c r="T629" i="1"/>
  <c r="W628" i="1"/>
  <c r="CC628" i="1" s="1"/>
  <c r="T628" i="1"/>
  <c r="W627" i="1"/>
  <c r="T627" i="1"/>
  <c r="W626" i="1"/>
  <c r="CC626" i="1" s="1"/>
  <c r="T626" i="1"/>
  <c r="W625" i="1"/>
  <c r="Z625" i="1" s="1"/>
  <c r="T625" i="1"/>
  <c r="W624" i="1"/>
  <c r="Z624" i="1" s="1"/>
  <c r="T624" i="1"/>
  <c r="W623" i="1"/>
  <c r="Z623" i="1" s="1"/>
  <c r="T623" i="1"/>
  <c r="W622" i="1"/>
  <c r="CC622" i="1" s="1"/>
  <c r="T622" i="1"/>
  <c r="W621" i="1"/>
  <c r="Z621" i="1" s="1"/>
  <c r="T621" i="1"/>
  <c r="W620" i="1"/>
  <c r="X620" i="1" s="1"/>
  <c r="T620" i="1"/>
  <c r="W619" i="1"/>
  <c r="CC619" i="1" s="1"/>
  <c r="T619" i="1"/>
  <c r="W618" i="1"/>
  <c r="T618" i="1"/>
  <c r="W617" i="1"/>
  <c r="Z617" i="1" s="1"/>
  <c r="T617" i="1"/>
  <c r="W616" i="1"/>
  <c r="T616" i="1"/>
  <c r="W615" i="1"/>
  <c r="X615" i="1" s="1"/>
  <c r="T615" i="1"/>
  <c r="W614" i="1"/>
  <c r="CC614" i="1" s="1"/>
  <c r="T614" i="1"/>
  <c r="W613" i="1"/>
  <c r="Z613" i="1" s="1"/>
  <c r="T613" i="1"/>
  <c r="W612" i="1"/>
  <c r="T612" i="1"/>
  <c r="W611" i="1"/>
  <c r="Z611" i="1" s="1"/>
  <c r="T611" i="1"/>
  <c r="W610" i="1"/>
  <c r="CC610" i="1" s="1"/>
  <c r="T610" i="1"/>
  <c r="W609" i="1"/>
  <c r="T609" i="1"/>
  <c r="W608" i="1"/>
  <c r="Z608" i="1" s="1"/>
  <c r="T608" i="1"/>
  <c r="W607" i="1"/>
  <c r="Z607" i="1" s="1"/>
  <c r="T607" i="1"/>
  <c r="W606" i="1"/>
  <c r="T606" i="1"/>
  <c r="W605" i="1"/>
  <c r="Z605" i="1" s="1"/>
  <c r="T605" i="1"/>
  <c r="W604" i="1"/>
  <c r="CC604" i="1" s="1"/>
  <c r="T604" i="1"/>
  <c r="W603" i="1"/>
  <c r="X603" i="1" s="1"/>
  <c r="T603" i="1"/>
  <c r="W602" i="1"/>
  <c r="CC602" i="1" s="1"/>
  <c r="T602" i="1"/>
  <c r="W601" i="1"/>
  <c r="T601" i="1"/>
  <c r="W600" i="1"/>
  <c r="Z600" i="1" s="1"/>
  <c r="T600" i="1"/>
  <c r="W599" i="1"/>
  <c r="CC599" i="1" s="1"/>
  <c r="T599" i="1"/>
  <c r="W598" i="1"/>
  <c r="CC598" i="1" s="1"/>
  <c r="T598" i="1"/>
  <c r="W597" i="1"/>
  <c r="Z597" i="1" s="1"/>
  <c r="T597" i="1"/>
  <c r="W596" i="1"/>
  <c r="Z596" i="1" s="1"/>
  <c r="T596" i="1"/>
  <c r="W595" i="1"/>
  <c r="X595" i="1" s="1"/>
  <c r="T595" i="1"/>
  <c r="W594" i="1"/>
  <c r="CC594" i="1" s="1"/>
  <c r="T594" i="1"/>
  <c r="W593" i="1"/>
  <c r="Z593" i="1" s="1"/>
  <c r="T593" i="1"/>
  <c r="W592" i="1"/>
  <c r="CC592" i="1" s="1"/>
  <c r="T592" i="1"/>
  <c r="W591" i="1"/>
  <c r="CC591" i="1" s="1"/>
  <c r="T591" i="1"/>
  <c r="W590" i="1"/>
  <c r="CC590" i="1" s="1"/>
  <c r="T590" i="1"/>
  <c r="W589" i="1"/>
  <c r="Z589" i="1" s="1"/>
  <c r="T589" i="1"/>
  <c r="W588" i="1"/>
  <c r="CC588" i="1" s="1"/>
  <c r="T588" i="1"/>
  <c r="W587" i="1"/>
  <c r="X587" i="1" s="1"/>
  <c r="T587" i="1"/>
  <c r="W586" i="1"/>
  <c r="T586" i="1"/>
  <c r="W585" i="1"/>
  <c r="Z585" i="1" s="1"/>
  <c r="T585" i="1"/>
  <c r="W584" i="1"/>
  <c r="CC584" i="1" s="1"/>
  <c r="T584" i="1"/>
  <c r="W583" i="1"/>
  <c r="T583" i="1"/>
  <c r="W582" i="1"/>
  <c r="CC582" i="1" s="1"/>
  <c r="T582" i="1"/>
  <c r="W581" i="1"/>
  <c r="Z581" i="1" s="1"/>
  <c r="T581" i="1"/>
  <c r="W580" i="1"/>
  <c r="CC580" i="1" s="1"/>
  <c r="T580" i="1"/>
  <c r="W579" i="1"/>
  <c r="Z579" i="1" s="1"/>
  <c r="T579" i="1"/>
  <c r="W578" i="1"/>
  <c r="T578" i="1"/>
  <c r="W577" i="1"/>
  <c r="Z577" i="1" s="1"/>
  <c r="T577" i="1"/>
  <c r="W576" i="1"/>
  <c r="T576" i="1"/>
  <c r="W575" i="1"/>
  <c r="CC575" i="1" s="1"/>
  <c r="T575" i="1"/>
  <c r="W574" i="1"/>
  <c r="CC574" i="1" s="1"/>
  <c r="T574" i="1"/>
  <c r="W573" i="1"/>
  <c r="Z573" i="1" s="1"/>
  <c r="T573" i="1"/>
  <c r="W572" i="1"/>
  <c r="X572" i="1" s="1"/>
  <c r="T572" i="1"/>
  <c r="W571" i="1"/>
  <c r="Z571" i="1" s="1"/>
  <c r="T571" i="1"/>
  <c r="W570" i="1"/>
  <c r="T570" i="1"/>
  <c r="W569" i="1"/>
  <c r="Z569" i="1" s="1"/>
  <c r="T569" i="1"/>
  <c r="W568" i="1"/>
  <c r="T568" i="1"/>
  <c r="W567" i="1"/>
  <c r="Z567" i="1" s="1"/>
  <c r="T567" i="1"/>
  <c r="W566" i="1"/>
  <c r="CC566" i="1" s="1"/>
  <c r="T566" i="1"/>
  <c r="W565" i="1"/>
  <c r="Z565" i="1" s="1"/>
  <c r="T565" i="1"/>
  <c r="W564" i="1"/>
  <c r="T564" i="1"/>
  <c r="W563" i="1"/>
  <c r="CC563" i="1" s="1"/>
  <c r="T563" i="1"/>
  <c r="W562" i="1"/>
  <c r="CC562" i="1" s="1"/>
  <c r="T562" i="1"/>
  <c r="W561" i="1"/>
  <c r="T561" i="1"/>
  <c r="W560" i="1"/>
  <c r="CC560" i="1" s="1"/>
  <c r="T560" i="1"/>
  <c r="W559" i="1"/>
  <c r="CC559" i="1" s="1"/>
  <c r="T559" i="1"/>
  <c r="W558" i="1"/>
  <c r="CC558" i="1" s="1"/>
  <c r="T558" i="1"/>
  <c r="W557" i="1"/>
  <c r="Z557" i="1" s="1"/>
  <c r="T557" i="1"/>
  <c r="W556" i="1"/>
  <c r="CC556" i="1" s="1"/>
  <c r="T556" i="1"/>
  <c r="W555" i="1"/>
  <c r="T555" i="1"/>
  <c r="W554" i="1"/>
  <c r="CC554" i="1" s="1"/>
  <c r="T554" i="1"/>
  <c r="W553" i="1"/>
  <c r="Z553" i="1" s="1"/>
  <c r="T553" i="1"/>
  <c r="W552" i="1"/>
  <c r="X552" i="1" s="1"/>
  <c r="T552" i="1"/>
  <c r="W551" i="1"/>
  <c r="CC551" i="1" s="1"/>
  <c r="T551" i="1"/>
  <c r="W550" i="1"/>
  <c r="CC550" i="1" s="1"/>
  <c r="T550" i="1"/>
  <c r="W549" i="1"/>
  <c r="Z549" i="1" s="1"/>
  <c r="T549" i="1"/>
  <c r="W548" i="1"/>
  <c r="X548" i="1" s="1"/>
  <c r="T548" i="1"/>
  <c r="W547" i="1"/>
  <c r="Z547" i="1" s="1"/>
  <c r="T547" i="1"/>
  <c r="W546" i="1"/>
  <c r="T546" i="1"/>
  <c r="W545" i="1"/>
  <c r="Z545" i="1" s="1"/>
  <c r="T545" i="1"/>
  <c r="W544" i="1"/>
  <c r="Z544" i="1" s="1"/>
  <c r="T544" i="1"/>
  <c r="W543" i="1"/>
  <c r="Z543" i="1" s="1"/>
  <c r="T543" i="1"/>
  <c r="W542" i="1"/>
  <c r="Z542" i="1" s="1"/>
  <c r="T542" i="1"/>
  <c r="W541" i="1"/>
  <c r="T541" i="1"/>
  <c r="W540" i="1"/>
  <c r="CC540" i="1" s="1"/>
  <c r="T540" i="1"/>
  <c r="W539" i="1"/>
  <c r="T539" i="1"/>
  <c r="W538" i="1"/>
  <c r="Z538" i="1" s="1"/>
  <c r="T538" i="1"/>
  <c r="W537" i="1"/>
  <c r="CC537" i="1" s="1"/>
  <c r="T537" i="1"/>
  <c r="W536" i="1"/>
  <c r="Z536" i="1" s="1"/>
  <c r="T536" i="1"/>
  <c r="W535" i="1"/>
  <c r="CC535" i="1" s="1"/>
  <c r="T535" i="1"/>
  <c r="W534" i="1"/>
  <c r="X534" i="1" s="1"/>
  <c r="T534" i="1"/>
  <c r="W533" i="1"/>
  <c r="CC533" i="1" s="1"/>
  <c r="T533" i="1"/>
  <c r="W532" i="1"/>
  <c r="T532" i="1"/>
  <c r="W531" i="1"/>
  <c r="X531" i="1" s="1"/>
  <c r="T531" i="1"/>
  <c r="W530" i="1"/>
  <c r="Z530" i="1" s="1"/>
  <c r="T530" i="1"/>
  <c r="W529" i="1"/>
  <c r="CC529" i="1" s="1"/>
  <c r="T529" i="1"/>
  <c r="W528" i="1"/>
  <c r="Z528" i="1" s="1"/>
  <c r="T528" i="1"/>
  <c r="W527" i="1"/>
  <c r="X527" i="1" s="1"/>
  <c r="T527" i="1"/>
  <c r="W526" i="1"/>
  <c r="CC526" i="1" s="1"/>
  <c r="T526" i="1"/>
  <c r="W525" i="1"/>
  <c r="T525" i="1"/>
  <c r="W524" i="1"/>
  <c r="CC524" i="1" s="1"/>
  <c r="T524" i="1"/>
  <c r="W523" i="1"/>
  <c r="CC523" i="1" s="1"/>
  <c r="T523" i="1"/>
  <c r="W522" i="1"/>
  <c r="Z522" i="1" s="1"/>
  <c r="T522" i="1"/>
  <c r="W521" i="1"/>
  <c r="T521" i="1"/>
  <c r="W520" i="1"/>
  <c r="CC520" i="1" s="1"/>
  <c r="T520" i="1"/>
  <c r="W519" i="1"/>
  <c r="X519" i="1" s="1"/>
  <c r="T519" i="1"/>
  <c r="W518" i="1"/>
  <c r="X518" i="1" s="1"/>
  <c r="T518" i="1"/>
  <c r="W517" i="1"/>
  <c r="CC517" i="1" s="1"/>
  <c r="T517" i="1"/>
  <c r="W516" i="1"/>
  <c r="CC516" i="1" s="1"/>
  <c r="T516" i="1"/>
  <c r="W515" i="1"/>
  <c r="CC515" i="1" s="1"/>
  <c r="T515" i="1"/>
  <c r="W514" i="1"/>
  <c r="Z514" i="1" s="1"/>
  <c r="T514" i="1"/>
  <c r="W513" i="1"/>
  <c r="X513" i="1" s="1"/>
  <c r="T513" i="1"/>
  <c r="W512" i="1"/>
  <c r="CC512" i="1" s="1"/>
  <c r="T512" i="1"/>
  <c r="W511" i="1"/>
  <c r="CC511" i="1" s="1"/>
  <c r="T511" i="1"/>
  <c r="W510" i="1"/>
  <c r="CC510" i="1" s="1"/>
  <c r="T510" i="1"/>
  <c r="W509" i="1"/>
  <c r="X509" i="1" s="1"/>
  <c r="T509" i="1"/>
  <c r="W508" i="1"/>
  <c r="T508" i="1"/>
  <c r="W507" i="1"/>
  <c r="Z507" i="1" s="1"/>
  <c r="T507" i="1"/>
  <c r="W506" i="1"/>
  <c r="Z506" i="1" s="1"/>
  <c r="T506" i="1"/>
  <c r="W505" i="1"/>
  <c r="T505" i="1"/>
  <c r="W504" i="1"/>
  <c r="X504" i="1" s="1"/>
  <c r="T504" i="1"/>
  <c r="W503" i="1"/>
  <c r="X503" i="1" s="1"/>
  <c r="T503" i="1"/>
  <c r="W502" i="1"/>
  <c r="T502" i="1"/>
  <c r="W501" i="1"/>
  <c r="Z501" i="1" s="1"/>
  <c r="T501" i="1"/>
  <c r="W500" i="1"/>
  <c r="X500" i="1" s="1"/>
  <c r="T500" i="1"/>
  <c r="W499" i="1"/>
  <c r="CC499" i="1" s="1"/>
  <c r="T499" i="1"/>
  <c r="W498" i="1"/>
  <c r="Z498" i="1" s="1"/>
  <c r="T498" i="1"/>
  <c r="W497" i="1"/>
  <c r="X497" i="1" s="1"/>
  <c r="T497" i="1"/>
  <c r="W496" i="1"/>
  <c r="CC496" i="1" s="1"/>
  <c r="T496" i="1"/>
  <c r="W495" i="1"/>
  <c r="CC495" i="1" s="1"/>
  <c r="T495" i="1"/>
  <c r="W494" i="1"/>
  <c r="T494" i="1"/>
  <c r="W493" i="1"/>
  <c r="X493" i="1" s="1"/>
  <c r="T493" i="1"/>
  <c r="W492" i="1"/>
  <c r="CC492" i="1" s="1"/>
  <c r="T492" i="1"/>
  <c r="W491" i="1"/>
  <c r="X491" i="1" s="1"/>
  <c r="T491" i="1"/>
  <c r="W490" i="1"/>
  <c r="T490" i="1"/>
  <c r="W489" i="1"/>
  <c r="X489" i="1" s="1"/>
  <c r="T489" i="1"/>
  <c r="W488" i="1"/>
  <c r="T488" i="1"/>
  <c r="W487" i="1"/>
  <c r="CC487" i="1" s="1"/>
  <c r="T487" i="1"/>
  <c r="W486" i="1"/>
  <c r="CC486" i="1" s="1"/>
  <c r="T486" i="1"/>
  <c r="W485" i="1"/>
  <c r="T485" i="1"/>
  <c r="W484" i="1"/>
  <c r="CC484" i="1" s="1"/>
  <c r="T484" i="1"/>
  <c r="W483" i="1"/>
  <c r="CC483" i="1" s="1"/>
  <c r="T483" i="1"/>
  <c r="W482" i="1"/>
  <c r="Z482" i="1" s="1"/>
  <c r="T482" i="1"/>
  <c r="W481" i="1"/>
  <c r="T481" i="1"/>
  <c r="W480" i="1"/>
  <c r="CC480" i="1" s="1"/>
  <c r="T480" i="1"/>
  <c r="W479" i="1"/>
  <c r="CC479" i="1" s="1"/>
  <c r="T479" i="1"/>
  <c r="W478" i="1"/>
  <c r="X478" i="1" s="1"/>
  <c r="T478" i="1"/>
  <c r="W477" i="1"/>
  <c r="T477" i="1"/>
  <c r="W476" i="1"/>
  <c r="CC476" i="1" s="1"/>
  <c r="T476" i="1"/>
  <c r="W475" i="1"/>
  <c r="Z475" i="1" s="1"/>
  <c r="T475" i="1"/>
  <c r="W474" i="1"/>
  <c r="CC474" i="1" s="1"/>
  <c r="T474" i="1"/>
  <c r="W473" i="1"/>
  <c r="T473" i="1"/>
  <c r="W472" i="1"/>
  <c r="X472" i="1" s="1"/>
  <c r="T472" i="1"/>
  <c r="W471" i="1"/>
  <c r="X471" i="1" s="1"/>
  <c r="T471" i="1"/>
  <c r="W470" i="1"/>
  <c r="T470" i="1"/>
  <c r="W469" i="1"/>
  <c r="Z469" i="1" s="1"/>
  <c r="T469" i="1"/>
  <c r="W468" i="1"/>
  <c r="T468" i="1"/>
  <c r="W467" i="1"/>
  <c r="CC467" i="1" s="1"/>
  <c r="T467" i="1"/>
  <c r="W466" i="1"/>
  <c r="Z466" i="1" s="1"/>
  <c r="T466" i="1"/>
  <c r="W465" i="1"/>
  <c r="X465" i="1" s="1"/>
  <c r="T465" i="1"/>
  <c r="W464" i="1"/>
  <c r="CC464" i="1" s="1"/>
  <c r="T464" i="1"/>
  <c r="W463" i="1"/>
  <c r="T463" i="1"/>
  <c r="W462" i="1"/>
  <c r="CC462" i="1" s="1"/>
  <c r="T462" i="1"/>
  <c r="W461" i="1"/>
  <c r="X461" i="1" s="1"/>
  <c r="T461" i="1"/>
  <c r="W460" i="1"/>
  <c r="CC460" i="1" s="1"/>
  <c r="T460" i="1"/>
  <c r="W459" i="1"/>
  <c r="X459" i="1" s="1"/>
  <c r="T459" i="1"/>
  <c r="W458" i="1"/>
  <c r="X458" i="1" s="1"/>
  <c r="T458" i="1"/>
  <c r="W457" i="1"/>
  <c r="X457" i="1" s="1"/>
  <c r="T457" i="1"/>
  <c r="W456" i="1"/>
  <c r="T456" i="1"/>
  <c r="W455" i="1"/>
  <c r="CC455" i="1" s="1"/>
  <c r="T455" i="1"/>
  <c r="W454" i="1"/>
  <c r="CC454" i="1" s="1"/>
  <c r="T454" i="1"/>
  <c r="W453" i="1"/>
  <c r="X453" i="1" s="1"/>
  <c r="T453" i="1"/>
  <c r="W452" i="1"/>
  <c r="X452" i="1" s="1"/>
  <c r="T452" i="1"/>
  <c r="W451" i="1"/>
  <c r="T451" i="1"/>
  <c r="W450" i="1"/>
  <c r="Z450" i="1" s="1"/>
  <c r="T450" i="1"/>
  <c r="W449" i="1"/>
  <c r="T449" i="1"/>
  <c r="W448" i="1"/>
  <c r="CC448" i="1" s="1"/>
  <c r="T448" i="1"/>
  <c r="W447" i="1"/>
  <c r="CC447" i="1" s="1"/>
  <c r="T447" i="1"/>
  <c r="W446" i="1"/>
  <c r="X446" i="1" s="1"/>
  <c r="T446" i="1"/>
  <c r="W445" i="1"/>
  <c r="X445" i="1" s="1"/>
  <c r="T445" i="1"/>
  <c r="W444" i="1"/>
  <c r="CC444" i="1" s="1"/>
  <c r="T444" i="1"/>
  <c r="W443" i="1"/>
  <c r="X443" i="1" s="1"/>
  <c r="T443" i="1"/>
  <c r="W442" i="1"/>
  <c r="X442" i="1" s="1"/>
  <c r="T442" i="1"/>
  <c r="W441" i="1"/>
  <c r="X441" i="1" s="1"/>
  <c r="T441" i="1"/>
  <c r="W440" i="1"/>
  <c r="CC440" i="1" s="1"/>
  <c r="T440" i="1"/>
  <c r="W439" i="1"/>
  <c r="X439" i="1" s="1"/>
  <c r="T439" i="1"/>
  <c r="W438" i="1"/>
  <c r="T438" i="1"/>
  <c r="W437" i="1"/>
  <c r="X437" i="1" s="1"/>
  <c r="T437" i="1"/>
  <c r="W436" i="1"/>
  <c r="X436" i="1" s="1"/>
  <c r="T436" i="1"/>
  <c r="W435" i="1"/>
  <c r="X435" i="1" s="1"/>
  <c r="T435" i="1"/>
  <c r="W434" i="1"/>
  <c r="CC434" i="1" s="1"/>
  <c r="T434" i="1"/>
  <c r="W433" i="1"/>
  <c r="T433" i="1"/>
  <c r="W432" i="1"/>
  <c r="CC432" i="1" s="1"/>
  <c r="T432" i="1"/>
  <c r="W431" i="1"/>
  <c r="CC431" i="1" s="1"/>
  <c r="T431" i="1"/>
  <c r="W430" i="1"/>
  <c r="X430" i="1" s="1"/>
  <c r="T430" i="1"/>
  <c r="W429" i="1"/>
  <c r="X429" i="1" s="1"/>
  <c r="T429" i="1"/>
  <c r="W428" i="1"/>
  <c r="CC428" i="1" s="1"/>
  <c r="T428" i="1"/>
  <c r="W427" i="1"/>
  <c r="X427" i="1" s="1"/>
  <c r="T427" i="1"/>
  <c r="W426" i="1"/>
  <c r="T426" i="1"/>
  <c r="W425" i="1"/>
  <c r="X425" i="1" s="1"/>
  <c r="T425" i="1"/>
  <c r="W424" i="1"/>
  <c r="T424" i="1"/>
  <c r="W423" i="1"/>
  <c r="X423" i="1" s="1"/>
  <c r="T423" i="1"/>
  <c r="W422" i="1"/>
  <c r="X422" i="1" s="1"/>
  <c r="T422" i="1"/>
  <c r="W421" i="1"/>
  <c r="T421" i="1"/>
  <c r="W420" i="1"/>
  <c r="X420" i="1" s="1"/>
  <c r="T420" i="1"/>
  <c r="W419" i="1"/>
  <c r="X419" i="1" s="1"/>
  <c r="T419" i="1"/>
  <c r="W418" i="1"/>
  <c r="T418" i="1"/>
  <c r="W417" i="1"/>
  <c r="X417" i="1" s="1"/>
  <c r="T417" i="1"/>
  <c r="W416" i="1"/>
  <c r="X416" i="1" s="1"/>
  <c r="T416" i="1"/>
  <c r="AW1077" i="1"/>
  <c r="AW1076" i="1"/>
  <c r="AZ1076" i="1" s="1"/>
  <c r="AW1075" i="1"/>
  <c r="AZ1075" i="1" s="1"/>
  <c r="AW1074" i="1"/>
  <c r="AZ1074" i="1" s="1"/>
  <c r="AW1073" i="1"/>
  <c r="AZ1073" i="1" s="1"/>
  <c r="AW1072" i="1"/>
  <c r="AZ1072" i="1" s="1"/>
  <c r="AW1071" i="1"/>
  <c r="AZ1071" i="1" s="1"/>
  <c r="BA1071" i="1" s="1"/>
  <c r="BC1071" i="1" s="1"/>
  <c r="AW1070" i="1"/>
  <c r="AW1069" i="1"/>
  <c r="AZ1069" i="1" s="1"/>
  <c r="AW1068" i="1"/>
  <c r="AW1067" i="1"/>
  <c r="AZ1067" i="1" s="1"/>
  <c r="AW1066" i="1"/>
  <c r="AZ1066" i="1" s="1"/>
  <c r="AW1065" i="1"/>
  <c r="AZ1065" i="1" s="1"/>
  <c r="BA1065" i="1" s="1"/>
  <c r="BC1065" i="1" s="1"/>
  <c r="AW1064" i="1"/>
  <c r="AW1063" i="1"/>
  <c r="AZ1063" i="1" s="1"/>
  <c r="BA1063" i="1" s="1"/>
  <c r="BC1063" i="1" s="1"/>
  <c r="AW1062" i="1"/>
  <c r="AW1061" i="1"/>
  <c r="AW1060" i="1"/>
  <c r="AW1059" i="1"/>
  <c r="AZ1059" i="1" s="1"/>
  <c r="AW1058" i="1"/>
  <c r="AW1057" i="1"/>
  <c r="AW1056" i="1"/>
  <c r="AZ1056" i="1" s="1"/>
  <c r="BA1056" i="1" s="1"/>
  <c r="BC1056" i="1" s="1"/>
  <c r="AW1055" i="1"/>
  <c r="AZ1055" i="1" s="1"/>
  <c r="BA1055" i="1" s="1"/>
  <c r="BC1055" i="1" s="1"/>
  <c r="AW1054" i="1"/>
  <c r="AZ1054" i="1" s="1"/>
  <c r="BA1054" i="1" s="1"/>
  <c r="BC1054" i="1" s="1"/>
  <c r="AW1053" i="1"/>
  <c r="AZ1053" i="1" s="1"/>
  <c r="AW1052" i="1"/>
  <c r="AZ1052" i="1" s="1"/>
  <c r="AW1051" i="1"/>
  <c r="AW1050" i="1"/>
  <c r="AZ1050" i="1" s="1"/>
  <c r="AW1049" i="1"/>
  <c r="AW1048" i="1"/>
  <c r="AW1047" i="1"/>
  <c r="AZ1047" i="1" s="1"/>
  <c r="BA1047" i="1" s="1"/>
  <c r="BC1047" i="1" s="1"/>
  <c r="AW1046" i="1"/>
  <c r="AZ1046" i="1" s="1"/>
  <c r="AW1045" i="1"/>
  <c r="AW1044" i="1"/>
  <c r="AW1043" i="1"/>
  <c r="AW1042" i="1"/>
  <c r="AW1041" i="1"/>
  <c r="AZ1041" i="1" s="1"/>
  <c r="AW1040" i="1"/>
  <c r="AZ1040" i="1" s="1"/>
  <c r="BA1040" i="1" s="1"/>
  <c r="BC1040" i="1" s="1"/>
  <c r="AW1039" i="1"/>
  <c r="AZ1039" i="1" s="1"/>
  <c r="BA1039" i="1" s="1"/>
  <c r="BC1039" i="1" s="1"/>
  <c r="AW1038" i="1"/>
  <c r="AZ1038" i="1" s="1"/>
  <c r="AW1037" i="1"/>
  <c r="AZ1037" i="1" s="1"/>
  <c r="AW1036" i="1"/>
  <c r="AW1035" i="1"/>
  <c r="AZ1035" i="1" s="1"/>
  <c r="BA1035" i="1" s="1"/>
  <c r="BC1035" i="1" s="1"/>
  <c r="AW1034" i="1"/>
  <c r="AZ1034" i="1" s="1"/>
  <c r="AW1033" i="1"/>
  <c r="AZ1033" i="1" s="1"/>
  <c r="BA1033" i="1" s="1"/>
  <c r="BC1033" i="1" s="1"/>
  <c r="AW1032" i="1"/>
  <c r="AZ1032" i="1" s="1"/>
  <c r="BA1032" i="1" s="1"/>
  <c r="BC1032" i="1" s="1"/>
  <c r="AW1031" i="1"/>
  <c r="AZ1031" i="1" s="1"/>
  <c r="BA1031" i="1" s="1"/>
  <c r="BC1031" i="1" s="1"/>
  <c r="AW1030" i="1"/>
  <c r="AW1029" i="1"/>
  <c r="AW1028" i="1"/>
  <c r="AZ1028" i="1" s="1"/>
  <c r="BA1028" i="1" s="1"/>
  <c r="BC1028" i="1" s="1"/>
  <c r="AW1027" i="1"/>
  <c r="AW1026" i="1"/>
  <c r="AZ1026" i="1" s="1"/>
  <c r="AW1025" i="1"/>
  <c r="AW1024" i="1"/>
  <c r="AZ1024" i="1" s="1"/>
  <c r="AW1023" i="1"/>
  <c r="AZ1023" i="1" s="1"/>
  <c r="AW1022" i="1"/>
  <c r="AW1021" i="1"/>
  <c r="AZ1021" i="1" s="1"/>
  <c r="AW1020" i="1"/>
  <c r="AZ1020" i="1" s="1"/>
  <c r="BA1020" i="1" s="1"/>
  <c r="BC1020" i="1" s="1"/>
  <c r="AW1019" i="1"/>
  <c r="AW1018" i="1"/>
  <c r="AW1017" i="1"/>
  <c r="AW1016" i="1"/>
  <c r="AW1015" i="1"/>
  <c r="AZ1015" i="1" s="1"/>
  <c r="BA1015" i="1" s="1"/>
  <c r="BC1015" i="1" s="1"/>
  <c r="AW1014" i="1"/>
  <c r="AZ1014" i="1" s="1"/>
  <c r="AW1013" i="1"/>
  <c r="AZ1013" i="1" s="1"/>
  <c r="AW1012" i="1"/>
  <c r="AZ1012" i="1" s="1"/>
  <c r="AW1011" i="1"/>
  <c r="AW1010" i="1"/>
  <c r="AW1009" i="1"/>
  <c r="AZ1009" i="1" s="1"/>
  <c r="BA1009" i="1" s="1"/>
  <c r="BC1009" i="1" s="1"/>
  <c r="AW1008" i="1"/>
  <c r="AZ1008" i="1" s="1"/>
  <c r="AW1007" i="1"/>
  <c r="AZ1007" i="1" s="1"/>
  <c r="BA1007" i="1" s="1"/>
  <c r="BC1007" i="1" s="1"/>
  <c r="AW1006" i="1"/>
  <c r="AW1005" i="1"/>
  <c r="AZ1005" i="1" s="1"/>
  <c r="AW1004" i="1"/>
  <c r="AW1003" i="1"/>
  <c r="AW1002" i="1"/>
  <c r="AZ1002" i="1" s="1"/>
  <c r="AW1001" i="1"/>
  <c r="AW1000" i="1"/>
  <c r="AZ1000" i="1" s="1"/>
  <c r="BA1000" i="1" s="1"/>
  <c r="BC1000" i="1" s="1"/>
  <c r="AW999" i="1"/>
  <c r="AW998" i="1"/>
  <c r="AW997" i="1"/>
  <c r="AW996" i="1"/>
  <c r="AZ996" i="1" s="1"/>
  <c r="AW995" i="1"/>
  <c r="AZ995" i="1" s="1"/>
  <c r="AW994" i="1"/>
  <c r="AZ994" i="1" s="1"/>
  <c r="AW993" i="1"/>
  <c r="AW992" i="1"/>
  <c r="AW991" i="1"/>
  <c r="AW990" i="1"/>
  <c r="AZ990" i="1" s="1"/>
  <c r="BA990" i="1" s="1"/>
  <c r="BC990" i="1" s="1"/>
  <c r="AW989" i="1"/>
  <c r="AZ989" i="1" s="1"/>
  <c r="AW988" i="1"/>
  <c r="AZ988" i="1" s="1"/>
  <c r="BA988" i="1" s="1"/>
  <c r="BC988" i="1" s="1"/>
  <c r="AW987" i="1"/>
  <c r="AZ987" i="1" s="1"/>
  <c r="BA987" i="1" s="1"/>
  <c r="BC987" i="1" s="1"/>
  <c r="AW986" i="1"/>
  <c r="AW985" i="1"/>
  <c r="AW984" i="1"/>
  <c r="AW983" i="1"/>
  <c r="AZ983" i="1" s="1"/>
  <c r="BA983" i="1" s="1"/>
  <c r="BC983" i="1" s="1"/>
  <c r="AW982" i="1"/>
  <c r="AZ982" i="1" s="1"/>
  <c r="AW981" i="1"/>
  <c r="AW980" i="1"/>
  <c r="AZ980" i="1" s="1"/>
  <c r="BA980" i="1" s="1"/>
  <c r="BC980" i="1" s="1"/>
  <c r="AW979" i="1"/>
  <c r="AW978" i="1"/>
  <c r="AW977" i="1"/>
  <c r="AZ977" i="1" s="1"/>
  <c r="AW976" i="1"/>
  <c r="AZ976" i="1" s="1"/>
  <c r="BA976" i="1" s="1"/>
  <c r="BC976" i="1" s="1"/>
  <c r="AW975" i="1"/>
  <c r="AW974" i="1"/>
  <c r="AW973" i="1"/>
  <c r="AZ973" i="1" s="1"/>
  <c r="AW972" i="1"/>
  <c r="AW971" i="1"/>
  <c r="AZ971" i="1" s="1"/>
  <c r="BA971" i="1" s="1"/>
  <c r="BC971" i="1" s="1"/>
  <c r="AW970" i="1"/>
  <c r="AZ970" i="1" s="1"/>
  <c r="AW969" i="1"/>
  <c r="AW968" i="1"/>
  <c r="AZ968" i="1" s="1"/>
  <c r="BA968" i="1" s="1"/>
  <c r="BC968" i="1" s="1"/>
  <c r="AW967" i="1"/>
  <c r="AZ967" i="1" s="1"/>
  <c r="BA967" i="1" s="1"/>
  <c r="BC967" i="1" s="1"/>
  <c r="AW966" i="1"/>
  <c r="AW965" i="1"/>
  <c r="AW964" i="1"/>
  <c r="AZ964" i="1" s="1"/>
  <c r="BA964" i="1" s="1"/>
  <c r="BC964" i="1" s="1"/>
  <c r="AW963" i="1"/>
  <c r="AZ963" i="1" s="1"/>
  <c r="BA963" i="1" s="1"/>
  <c r="BC963" i="1" s="1"/>
  <c r="AW962" i="1"/>
  <c r="AW961" i="1"/>
  <c r="AW960" i="1"/>
  <c r="AW959" i="1"/>
  <c r="AW958" i="1"/>
  <c r="AZ958" i="1" s="1"/>
  <c r="AW957" i="1"/>
  <c r="AZ957" i="1" s="1"/>
  <c r="AW956" i="1"/>
  <c r="AW955" i="1"/>
  <c r="AZ955" i="1" s="1"/>
  <c r="AW954" i="1"/>
  <c r="AW953" i="1"/>
  <c r="AZ953" i="1" s="1"/>
  <c r="AW952" i="1"/>
  <c r="AZ952" i="1" s="1"/>
  <c r="AW951" i="1"/>
  <c r="AZ951" i="1" s="1"/>
  <c r="BA951" i="1" s="1"/>
  <c r="BC951" i="1" s="1"/>
  <c r="AW950" i="1"/>
  <c r="AZ950" i="1" s="1"/>
  <c r="AW949" i="1"/>
  <c r="AZ949" i="1" s="1"/>
  <c r="AW948" i="1"/>
  <c r="AZ948" i="1" s="1"/>
  <c r="AW947" i="1"/>
  <c r="AZ947" i="1" s="1"/>
  <c r="AW946" i="1"/>
  <c r="AW945" i="1"/>
  <c r="AZ945" i="1" s="1"/>
  <c r="BA945" i="1" s="1"/>
  <c r="BC945" i="1" s="1"/>
  <c r="AW944" i="1"/>
  <c r="AW943" i="1"/>
  <c r="AW942" i="1"/>
  <c r="AZ942" i="1" s="1"/>
  <c r="BA942" i="1" s="1"/>
  <c r="BC942" i="1" s="1"/>
  <c r="AW941" i="1"/>
  <c r="AZ941" i="1" s="1"/>
  <c r="AW940" i="1"/>
  <c r="AZ940" i="1" s="1"/>
  <c r="AW939" i="1"/>
  <c r="AZ939" i="1" s="1"/>
  <c r="AW938" i="1"/>
  <c r="AZ938" i="1" s="1"/>
  <c r="AW937" i="1"/>
  <c r="AZ937" i="1" s="1"/>
  <c r="BA937" i="1" s="1"/>
  <c r="BC937" i="1" s="1"/>
  <c r="AW936" i="1"/>
  <c r="AZ936" i="1" s="1"/>
  <c r="AW935" i="1"/>
  <c r="AW934" i="1"/>
  <c r="AZ934" i="1" s="1"/>
  <c r="AW933" i="1"/>
  <c r="AW932" i="1"/>
  <c r="AW931" i="1"/>
  <c r="AZ931" i="1" s="1"/>
  <c r="AW930" i="1"/>
  <c r="AZ930" i="1" s="1"/>
  <c r="AW929" i="1"/>
  <c r="AZ929" i="1" s="1"/>
  <c r="AW928" i="1"/>
  <c r="AZ928" i="1" s="1"/>
  <c r="BA928" i="1" s="1"/>
  <c r="BC928" i="1" s="1"/>
  <c r="AW927" i="1"/>
  <c r="AW926" i="1"/>
  <c r="AZ926" i="1" s="1"/>
  <c r="BA926" i="1" s="1"/>
  <c r="BC926" i="1" s="1"/>
  <c r="AW925" i="1"/>
  <c r="AW924" i="1"/>
  <c r="AW923" i="1"/>
  <c r="AW922" i="1"/>
  <c r="AZ922" i="1" s="1"/>
  <c r="AW921" i="1"/>
  <c r="AZ921" i="1" s="1"/>
  <c r="AW920" i="1"/>
  <c r="AW919" i="1"/>
  <c r="AZ919" i="1" s="1"/>
  <c r="BA919" i="1" s="1"/>
  <c r="BC919" i="1" s="1"/>
  <c r="AW918" i="1"/>
  <c r="AZ918" i="1" s="1"/>
  <c r="BA918" i="1" s="1"/>
  <c r="BC918" i="1" s="1"/>
  <c r="AW917" i="1"/>
  <c r="AW916" i="1"/>
  <c r="AZ916" i="1" s="1"/>
  <c r="BA916" i="1" s="1"/>
  <c r="BC916" i="1" s="1"/>
  <c r="AW915" i="1"/>
  <c r="AZ915" i="1" s="1"/>
  <c r="AW914" i="1"/>
  <c r="AW913" i="1"/>
  <c r="AW912" i="1"/>
  <c r="AZ912" i="1" s="1"/>
  <c r="BA912" i="1" s="1"/>
  <c r="BC912" i="1" s="1"/>
  <c r="AW911" i="1"/>
  <c r="AW910" i="1"/>
  <c r="AZ910" i="1" s="1"/>
  <c r="AW909" i="1"/>
  <c r="AZ909" i="1" s="1"/>
  <c r="AW908" i="1"/>
  <c r="AZ908" i="1" s="1"/>
  <c r="AW907" i="1"/>
  <c r="AZ907" i="1" s="1"/>
  <c r="BA907" i="1" s="1"/>
  <c r="BC907" i="1" s="1"/>
  <c r="AW906" i="1"/>
  <c r="AZ906" i="1" s="1"/>
  <c r="AW905" i="1"/>
  <c r="AW904" i="1"/>
  <c r="AW903" i="1"/>
  <c r="AZ903" i="1" s="1"/>
  <c r="BA903" i="1" s="1"/>
  <c r="BC903" i="1" s="1"/>
  <c r="AW902" i="1"/>
  <c r="AZ902" i="1" s="1"/>
  <c r="AW901" i="1"/>
  <c r="AW900" i="1"/>
  <c r="AZ900" i="1" s="1"/>
  <c r="BA900" i="1" s="1"/>
  <c r="BC900" i="1" s="1"/>
  <c r="AW899" i="1"/>
  <c r="AZ899" i="1" s="1"/>
  <c r="AW898" i="1"/>
  <c r="AW897" i="1"/>
  <c r="AZ897" i="1" s="1"/>
  <c r="BA897" i="1" s="1"/>
  <c r="BC897" i="1" s="1"/>
  <c r="AW896" i="1"/>
  <c r="AZ896" i="1" s="1"/>
  <c r="AW895" i="1"/>
  <c r="AZ895" i="1" s="1"/>
  <c r="BA895" i="1" s="1"/>
  <c r="BC895" i="1" s="1"/>
  <c r="AW894" i="1"/>
  <c r="AZ894" i="1" s="1"/>
  <c r="AW893" i="1"/>
  <c r="AZ893" i="1" s="1"/>
  <c r="AW892" i="1"/>
  <c r="AZ892" i="1" s="1"/>
  <c r="BA892" i="1" s="1"/>
  <c r="BC892" i="1" s="1"/>
  <c r="AW891" i="1"/>
  <c r="AW890" i="1"/>
  <c r="AZ890" i="1" s="1"/>
  <c r="AW889" i="1"/>
  <c r="AZ889" i="1" s="1"/>
  <c r="AW888" i="1"/>
  <c r="AZ888" i="1" s="1"/>
  <c r="AW887" i="1"/>
  <c r="AZ887" i="1" s="1"/>
  <c r="BA887" i="1" s="1"/>
  <c r="BC887" i="1" s="1"/>
  <c r="AW886" i="1"/>
  <c r="AZ886" i="1" s="1"/>
  <c r="AW885" i="1"/>
  <c r="AZ885" i="1" s="1"/>
  <c r="AW884" i="1"/>
  <c r="AZ884" i="1" s="1"/>
  <c r="AW883" i="1"/>
  <c r="AZ883" i="1" s="1"/>
  <c r="BA883" i="1" s="1"/>
  <c r="BC883" i="1" s="1"/>
  <c r="AW882" i="1"/>
  <c r="AZ882" i="1" s="1"/>
  <c r="AW881" i="1"/>
  <c r="AZ881" i="1" s="1"/>
  <c r="BA881" i="1" s="1"/>
  <c r="BC881" i="1" s="1"/>
  <c r="AW880" i="1"/>
  <c r="AZ880" i="1" s="1"/>
  <c r="BA880" i="1" s="1"/>
  <c r="BC880" i="1" s="1"/>
  <c r="AW879" i="1"/>
  <c r="AZ879" i="1" s="1"/>
  <c r="AW878" i="1"/>
  <c r="AZ878" i="1" s="1"/>
  <c r="BA878" i="1" s="1"/>
  <c r="BC878" i="1" s="1"/>
  <c r="AW877" i="1"/>
  <c r="AW876" i="1"/>
  <c r="AZ876" i="1" s="1"/>
  <c r="BA876" i="1" s="1"/>
  <c r="BC876" i="1" s="1"/>
  <c r="AW875" i="1"/>
  <c r="AZ875" i="1" s="1"/>
  <c r="BA875" i="1" s="1"/>
  <c r="BC875" i="1" s="1"/>
  <c r="AW874" i="1"/>
  <c r="AZ874" i="1" s="1"/>
  <c r="AW873" i="1"/>
  <c r="AZ873" i="1" s="1"/>
  <c r="BA873" i="1" s="1"/>
  <c r="BC873" i="1" s="1"/>
  <c r="AW872" i="1"/>
  <c r="AZ872" i="1" s="1"/>
  <c r="AW871" i="1"/>
  <c r="AW870" i="1"/>
  <c r="AW869" i="1"/>
  <c r="AZ869" i="1" s="1"/>
  <c r="AW868" i="1"/>
  <c r="AW867" i="1"/>
  <c r="AW866" i="1"/>
  <c r="AW865" i="1"/>
  <c r="AW864" i="1"/>
  <c r="AZ864" i="1" s="1"/>
  <c r="AW863" i="1"/>
  <c r="AZ863" i="1" s="1"/>
  <c r="AW862" i="1"/>
  <c r="AZ862" i="1" s="1"/>
  <c r="AW861" i="1"/>
  <c r="AW860" i="1"/>
  <c r="AZ860" i="1" s="1"/>
  <c r="AW859" i="1"/>
  <c r="AZ859" i="1" s="1"/>
  <c r="AW858" i="1"/>
  <c r="AZ858" i="1" s="1"/>
  <c r="BA858" i="1" s="1"/>
  <c r="BC858" i="1" s="1"/>
  <c r="AW857" i="1"/>
  <c r="AW856" i="1"/>
  <c r="AZ856" i="1" s="1"/>
  <c r="BA856" i="1" s="1"/>
  <c r="BC856" i="1" s="1"/>
  <c r="AW855" i="1"/>
  <c r="AW854" i="1"/>
  <c r="AZ854" i="1" s="1"/>
  <c r="AW853" i="1"/>
  <c r="AW852" i="1"/>
  <c r="AW851" i="1"/>
  <c r="AZ851" i="1" s="1"/>
  <c r="BA851" i="1" s="1"/>
  <c r="BC851" i="1" s="1"/>
  <c r="AW850" i="1"/>
  <c r="AZ850" i="1" s="1"/>
  <c r="BA850" i="1" s="1"/>
  <c r="BC850" i="1" s="1"/>
  <c r="AW849" i="1"/>
  <c r="AW848" i="1"/>
  <c r="AZ848" i="1" s="1"/>
  <c r="BA848" i="1" s="1"/>
  <c r="BC848" i="1" s="1"/>
  <c r="AW847" i="1"/>
  <c r="AW846" i="1"/>
  <c r="AW845" i="1"/>
  <c r="AW844" i="1"/>
  <c r="AZ844" i="1" s="1"/>
  <c r="BA844" i="1" s="1"/>
  <c r="BC844" i="1" s="1"/>
  <c r="AW843" i="1"/>
  <c r="AZ843" i="1" s="1"/>
  <c r="BA843" i="1" s="1"/>
  <c r="BC843" i="1" s="1"/>
  <c r="AW842" i="1"/>
  <c r="AZ842" i="1" s="1"/>
  <c r="AW841" i="1"/>
  <c r="AZ841" i="1" s="1"/>
  <c r="AW840" i="1"/>
  <c r="AW839" i="1"/>
  <c r="AZ839" i="1" s="1"/>
  <c r="BA839" i="1" s="1"/>
  <c r="BC839" i="1" s="1"/>
  <c r="AW838" i="1"/>
  <c r="AW837" i="1"/>
  <c r="AZ837" i="1" s="1"/>
  <c r="BA837" i="1" s="1"/>
  <c r="BC837" i="1" s="1"/>
  <c r="AW836" i="1"/>
  <c r="AW835" i="1"/>
  <c r="AZ835" i="1" s="1"/>
  <c r="BA835" i="1" s="1"/>
  <c r="BC835" i="1" s="1"/>
  <c r="AW834" i="1"/>
  <c r="AW833" i="1"/>
  <c r="AW832" i="1"/>
  <c r="AZ832" i="1" s="1"/>
  <c r="BA832" i="1" s="1"/>
  <c r="BC832" i="1" s="1"/>
  <c r="AW831" i="1"/>
  <c r="AZ831" i="1" s="1"/>
  <c r="BA831" i="1" s="1"/>
  <c r="BC831" i="1" s="1"/>
  <c r="AW830" i="1"/>
  <c r="AZ830" i="1" s="1"/>
  <c r="AW829" i="1"/>
  <c r="AZ829" i="1" s="1"/>
  <c r="AW828" i="1"/>
  <c r="AZ828" i="1" s="1"/>
  <c r="AW827" i="1"/>
  <c r="AZ827" i="1" s="1"/>
  <c r="AW826" i="1"/>
  <c r="AZ826" i="1" s="1"/>
  <c r="AW825" i="1"/>
  <c r="AZ825" i="1" s="1"/>
  <c r="AW824" i="1"/>
  <c r="AZ824" i="1" s="1"/>
  <c r="BA824" i="1" s="1"/>
  <c r="BC824" i="1" s="1"/>
  <c r="AW823" i="1"/>
  <c r="AW822" i="1"/>
  <c r="AW821" i="1"/>
  <c r="AW820" i="1"/>
  <c r="AW819" i="1"/>
  <c r="AZ819" i="1" s="1"/>
  <c r="BA819" i="1" s="1"/>
  <c r="BC819" i="1" s="1"/>
  <c r="AW818" i="1"/>
  <c r="AZ818" i="1" s="1"/>
  <c r="AW817" i="1"/>
  <c r="AZ817" i="1" s="1"/>
  <c r="AW816" i="1"/>
  <c r="AW815" i="1"/>
  <c r="AW814" i="1"/>
  <c r="AW813" i="1"/>
  <c r="AZ813" i="1" s="1"/>
  <c r="BA813" i="1" s="1"/>
  <c r="BC813" i="1" s="1"/>
  <c r="AW812" i="1"/>
  <c r="AW811" i="1"/>
  <c r="AZ811" i="1" s="1"/>
  <c r="BA811" i="1" s="1"/>
  <c r="BC811" i="1" s="1"/>
  <c r="AW810" i="1"/>
  <c r="AZ810" i="1" s="1"/>
  <c r="AW809" i="1"/>
  <c r="AZ809" i="1" s="1"/>
  <c r="AW808" i="1"/>
  <c r="AZ808" i="1" s="1"/>
  <c r="AW807" i="1"/>
  <c r="AW806" i="1"/>
  <c r="AW805" i="1"/>
  <c r="AZ805" i="1" s="1"/>
  <c r="AW804" i="1"/>
  <c r="AZ804" i="1" s="1"/>
  <c r="BA804" i="1" s="1"/>
  <c r="BC804" i="1" s="1"/>
  <c r="AW803" i="1"/>
  <c r="AZ803" i="1" s="1"/>
  <c r="AW802" i="1"/>
  <c r="AW801" i="1"/>
  <c r="AZ801" i="1" s="1"/>
  <c r="AW800" i="1"/>
  <c r="AZ800" i="1" s="1"/>
  <c r="AW799" i="1"/>
  <c r="AW798" i="1"/>
  <c r="AW797" i="1"/>
  <c r="AW796" i="1"/>
  <c r="AW795" i="1"/>
  <c r="AZ795" i="1" s="1"/>
  <c r="BA795" i="1" s="1"/>
  <c r="BC795" i="1" s="1"/>
  <c r="AW794" i="1"/>
  <c r="AZ794" i="1" s="1"/>
  <c r="AW793" i="1"/>
  <c r="AW792" i="1"/>
  <c r="AZ792" i="1" s="1"/>
  <c r="BA792" i="1" s="1"/>
  <c r="BC792" i="1" s="1"/>
  <c r="AW791" i="1"/>
  <c r="AZ791" i="1" s="1"/>
  <c r="AW790" i="1"/>
  <c r="AZ790" i="1" s="1"/>
  <c r="AW789" i="1"/>
  <c r="AZ789" i="1" s="1"/>
  <c r="AW788" i="1"/>
  <c r="AZ788" i="1" s="1"/>
  <c r="BA788" i="1" s="1"/>
  <c r="BC788" i="1" s="1"/>
  <c r="AW787" i="1"/>
  <c r="AW786" i="1"/>
  <c r="AW785" i="1"/>
  <c r="AZ785" i="1" s="1"/>
  <c r="BA785" i="1" s="1"/>
  <c r="BC785" i="1" s="1"/>
  <c r="AW784" i="1"/>
  <c r="AZ784" i="1" s="1"/>
  <c r="AW783" i="1"/>
  <c r="AW782" i="1"/>
  <c r="AZ782" i="1" s="1"/>
  <c r="AW781" i="1"/>
  <c r="AZ781" i="1" s="1"/>
  <c r="BA781" i="1" s="1"/>
  <c r="BC781" i="1" s="1"/>
  <c r="AW780" i="1"/>
  <c r="AZ780" i="1" s="1"/>
  <c r="BA780" i="1" s="1"/>
  <c r="BC780" i="1" s="1"/>
  <c r="AW779" i="1"/>
  <c r="AW778" i="1"/>
  <c r="AZ778" i="1" s="1"/>
  <c r="AW777" i="1"/>
  <c r="AW776" i="1"/>
  <c r="AZ776" i="1" s="1"/>
  <c r="BA776" i="1" s="1"/>
  <c r="BC776" i="1" s="1"/>
  <c r="AW775" i="1"/>
  <c r="AZ775" i="1" s="1"/>
  <c r="AW774" i="1"/>
  <c r="AZ774" i="1" s="1"/>
  <c r="AW773" i="1"/>
  <c r="AZ773" i="1" s="1"/>
  <c r="AW772" i="1"/>
  <c r="AZ772" i="1" s="1"/>
  <c r="BA772" i="1" s="1"/>
  <c r="BC772" i="1" s="1"/>
  <c r="AW771" i="1"/>
  <c r="AZ771" i="1" s="1"/>
  <c r="AW770" i="1"/>
  <c r="AW769" i="1"/>
  <c r="AZ769" i="1" s="1"/>
  <c r="BA769" i="1" s="1"/>
  <c r="BC769" i="1" s="1"/>
  <c r="AW768" i="1"/>
  <c r="AW767" i="1"/>
  <c r="AW766" i="1"/>
  <c r="AW765" i="1"/>
  <c r="AW764" i="1"/>
  <c r="AW763" i="1"/>
  <c r="AW762" i="1"/>
  <c r="AZ762" i="1" s="1"/>
  <c r="AW761" i="1"/>
  <c r="AW760" i="1"/>
  <c r="AZ760" i="1" s="1"/>
  <c r="AW759" i="1"/>
  <c r="AZ759" i="1" s="1"/>
  <c r="AW758" i="1"/>
  <c r="AZ758" i="1" s="1"/>
  <c r="AW757" i="1"/>
  <c r="AW756" i="1"/>
  <c r="AZ756" i="1" s="1"/>
  <c r="BA756" i="1" s="1"/>
  <c r="BC756" i="1" s="1"/>
  <c r="AW755" i="1"/>
  <c r="AZ755" i="1" s="1"/>
  <c r="AW754" i="1"/>
  <c r="AW753" i="1"/>
  <c r="AW752" i="1"/>
  <c r="AW751" i="1"/>
  <c r="AW750" i="1"/>
  <c r="AZ750" i="1" s="1"/>
  <c r="BA750" i="1" s="1"/>
  <c r="BC750" i="1" s="1"/>
  <c r="AW749" i="1"/>
  <c r="AZ749" i="1" s="1"/>
  <c r="AW748" i="1"/>
  <c r="AW747" i="1"/>
  <c r="AW746" i="1"/>
  <c r="AZ746" i="1" s="1"/>
  <c r="AW745" i="1"/>
  <c r="AW744" i="1"/>
  <c r="AW743" i="1"/>
  <c r="AZ743" i="1" s="1"/>
  <c r="AW742" i="1"/>
  <c r="AZ742" i="1" s="1"/>
  <c r="BA742" i="1" s="1"/>
  <c r="BC742" i="1" s="1"/>
  <c r="AW741" i="1"/>
  <c r="AW740" i="1"/>
  <c r="AZ740" i="1" s="1"/>
  <c r="BA740" i="1" s="1"/>
  <c r="BC740" i="1" s="1"/>
  <c r="AW739" i="1"/>
  <c r="AW738" i="1"/>
  <c r="AW737" i="1"/>
  <c r="AW736" i="1"/>
  <c r="AZ736" i="1" s="1"/>
  <c r="AW735" i="1"/>
  <c r="AZ735" i="1" s="1"/>
  <c r="AW734" i="1"/>
  <c r="AZ734" i="1" s="1"/>
  <c r="AW733" i="1"/>
  <c r="AZ733" i="1" s="1"/>
  <c r="AW732" i="1"/>
  <c r="AZ732" i="1" s="1"/>
  <c r="AW731" i="1"/>
  <c r="AZ731" i="1" s="1"/>
  <c r="BA731" i="1" s="1"/>
  <c r="BC731" i="1" s="1"/>
  <c r="AW730" i="1"/>
  <c r="AW729" i="1"/>
  <c r="AZ729" i="1" s="1"/>
  <c r="AW728" i="1"/>
  <c r="AZ728" i="1" s="1"/>
  <c r="BA728" i="1" s="1"/>
  <c r="BC728" i="1" s="1"/>
  <c r="AW727" i="1"/>
  <c r="AZ727" i="1" s="1"/>
  <c r="AW726" i="1"/>
  <c r="AW725" i="1"/>
  <c r="AZ725" i="1" s="1"/>
  <c r="AW724" i="1"/>
  <c r="AZ724" i="1" s="1"/>
  <c r="BA724" i="1" s="1"/>
  <c r="BC724" i="1" s="1"/>
  <c r="AW723" i="1"/>
  <c r="AZ723" i="1" s="1"/>
  <c r="BA723" i="1" s="1"/>
  <c r="BC723" i="1" s="1"/>
  <c r="AW722" i="1"/>
  <c r="AW721" i="1"/>
  <c r="AZ721" i="1" s="1"/>
  <c r="BA721" i="1" s="1"/>
  <c r="BC721" i="1" s="1"/>
  <c r="AW720" i="1"/>
  <c r="AZ720" i="1" s="1"/>
  <c r="AW719" i="1"/>
  <c r="AW718" i="1"/>
  <c r="AZ718" i="1" s="1"/>
  <c r="AW717" i="1"/>
  <c r="AZ717" i="1" s="1"/>
  <c r="BA717" i="1" s="1"/>
  <c r="BC717" i="1" s="1"/>
  <c r="AW716" i="1"/>
  <c r="AW715" i="1"/>
  <c r="AW714" i="1"/>
  <c r="AZ714" i="1" s="1"/>
  <c r="AW713" i="1"/>
  <c r="AZ713" i="1" s="1"/>
  <c r="AW712" i="1"/>
  <c r="AZ712" i="1" s="1"/>
  <c r="BA712" i="1" s="1"/>
  <c r="BC712" i="1" s="1"/>
  <c r="AW711" i="1"/>
  <c r="AZ711" i="1" s="1"/>
  <c r="AW710" i="1"/>
  <c r="AW709" i="1"/>
  <c r="AZ709" i="1" s="1"/>
  <c r="AW708" i="1"/>
  <c r="AZ708" i="1" s="1"/>
  <c r="BA708" i="1" s="1"/>
  <c r="BC708" i="1" s="1"/>
  <c r="AW707" i="1"/>
  <c r="AZ707" i="1" s="1"/>
  <c r="AW706" i="1"/>
  <c r="AW705" i="1"/>
  <c r="AZ705" i="1" s="1"/>
  <c r="BA705" i="1" s="1"/>
  <c r="BC705" i="1" s="1"/>
  <c r="AW704" i="1"/>
  <c r="AW703" i="1"/>
  <c r="AW702" i="1"/>
  <c r="AZ702" i="1" s="1"/>
  <c r="BA702" i="1" s="1"/>
  <c r="BC702" i="1" s="1"/>
  <c r="AW701" i="1"/>
  <c r="AZ701" i="1" s="1"/>
  <c r="AW700" i="1"/>
  <c r="AZ700" i="1" s="1"/>
  <c r="BA700" i="1" s="1"/>
  <c r="BC700" i="1" s="1"/>
  <c r="AW699" i="1"/>
  <c r="AZ699" i="1" s="1"/>
  <c r="AW698" i="1"/>
  <c r="AZ698" i="1" s="1"/>
  <c r="AW697" i="1"/>
  <c r="AZ697" i="1" s="1"/>
  <c r="AW696" i="1"/>
  <c r="AZ696" i="1" s="1"/>
  <c r="AW695" i="1"/>
  <c r="AW694" i="1"/>
  <c r="AZ694" i="1" s="1"/>
  <c r="AW693" i="1"/>
  <c r="AZ693" i="1" s="1"/>
  <c r="BA693" i="1" s="1"/>
  <c r="BC693" i="1" s="1"/>
  <c r="AW692" i="1"/>
  <c r="AZ692" i="1" s="1"/>
  <c r="AW691" i="1"/>
  <c r="AW690" i="1"/>
  <c r="AW689" i="1"/>
  <c r="AZ689" i="1" s="1"/>
  <c r="AW688" i="1"/>
  <c r="AZ688" i="1" s="1"/>
  <c r="BA688" i="1" s="1"/>
  <c r="BC688" i="1" s="1"/>
  <c r="AW687" i="1"/>
  <c r="AW686" i="1"/>
  <c r="AW685" i="1"/>
  <c r="AZ685" i="1" s="1"/>
  <c r="BA685" i="1" s="1"/>
  <c r="BC685" i="1" s="1"/>
  <c r="AW684" i="1"/>
  <c r="AZ684" i="1" s="1"/>
  <c r="AW683" i="1"/>
  <c r="AZ683" i="1" s="1"/>
  <c r="BA683" i="1" s="1"/>
  <c r="BC683" i="1" s="1"/>
  <c r="AW682" i="1"/>
  <c r="AW681" i="1"/>
  <c r="AZ681" i="1" s="1"/>
  <c r="AW680" i="1"/>
  <c r="AW679" i="1"/>
  <c r="AZ679" i="1" s="1"/>
  <c r="AW678" i="1"/>
  <c r="AW677" i="1"/>
  <c r="AW676" i="1"/>
  <c r="AW675" i="1"/>
  <c r="AW674" i="1"/>
  <c r="AZ674" i="1" s="1"/>
  <c r="AW673" i="1"/>
  <c r="AW672" i="1"/>
  <c r="AZ672" i="1" s="1"/>
  <c r="AW671" i="1"/>
  <c r="AW670" i="1"/>
  <c r="AZ670" i="1" s="1"/>
  <c r="BA670" i="1" s="1"/>
  <c r="BC670" i="1" s="1"/>
  <c r="AW669" i="1"/>
  <c r="AZ669" i="1" s="1"/>
  <c r="AW668" i="1"/>
  <c r="AW667" i="1"/>
  <c r="AW666" i="1"/>
  <c r="AW665" i="1"/>
  <c r="AZ665" i="1" s="1"/>
  <c r="AW664" i="1"/>
  <c r="AW663" i="1"/>
  <c r="AZ663" i="1" s="1"/>
  <c r="AW662" i="1"/>
  <c r="AZ662" i="1" s="1"/>
  <c r="BA662" i="1" s="1"/>
  <c r="BC662" i="1" s="1"/>
  <c r="AW661" i="1"/>
  <c r="AZ661" i="1" s="1"/>
  <c r="AW660" i="1"/>
  <c r="AW659" i="1"/>
  <c r="AZ659" i="1" s="1"/>
  <c r="AW658" i="1"/>
  <c r="AZ658" i="1" s="1"/>
  <c r="AW657" i="1"/>
  <c r="AW656" i="1"/>
  <c r="AZ656" i="1" s="1"/>
  <c r="BA656" i="1" s="1"/>
  <c r="BC656" i="1" s="1"/>
  <c r="AW655" i="1"/>
  <c r="AW654" i="1"/>
  <c r="AZ654" i="1" s="1"/>
  <c r="BA654" i="1" s="1"/>
  <c r="BC654" i="1" s="1"/>
  <c r="AW653" i="1"/>
  <c r="AW652" i="1"/>
  <c r="AZ652" i="1" s="1"/>
  <c r="AW651" i="1"/>
  <c r="AW650" i="1"/>
  <c r="AW649" i="1"/>
  <c r="AW648" i="1"/>
  <c r="AZ648" i="1" s="1"/>
  <c r="AW647" i="1"/>
  <c r="AW646" i="1"/>
  <c r="AZ646" i="1" s="1"/>
  <c r="BA646" i="1" s="1"/>
  <c r="BC646" i="1" s="1"/>
  <c r="AW645" i="1"/>
  <c r="AW644" i="1"/>
  <c r="AZ644" i="1" s="1"/>
  <c r="AW643" i="1"/>
  <c r="AZ643" i="1" s="1"/>
  <c r="AW642" i="1"/>
  <c r="AW641" i="1"/>
  <c r="AW640" i="1"/>
  <c r="AW639" i="1"/>
  <c r="AZ639" i="1" s="1"/>
  <c r="AW638" i="1"/>
  <c r="AW637" i="1"/>
  <c r="AW636" i="1"/>
  <c r="AZ636" i="1" s="1"/>
  <c r="AW635" i="1"/>
  <c r="AW634" i="1"/>
  <c r="AW633" i="1"/>
  <c r="AZ633" i="1" s="1"/>
  <c r="AW632" i="1"/>
  <c r="AZ632" i="1" s="1"/>
  <c r="AW631" i="1"/>
  <c r="AW630" i="1"/>
  <c r="AZ630" i="1" s="1"/>
  <c r="BA630" i="1" s="1"/>
  <c r="BC630" i="1" s="1"/>
  <c r="AW629" i="1"/>
  <c r="AZ629" i="1" s="1"/>
  <c r="AW628" i="1"/>
  <c r="AZ628" i="1" s="1"/>
  <c r="AW627" i="1"/>
  <c r="AZ627" i="1" s="1"/>
  <c r="AW626" i="1"/>
  <c r="AZ626" i="1" s="1"/>
  <c r="BA626" i="1" s="1"/>
  <c r="BC626" i="1" s="1"/>
  <c r="AW625" i="1"/>
  <c r="AZ625" i="1" s="1"/>
  <c r="AW624" i="1"/>
  <c r="AZ624" i="1" s="1"/>
  <c r="AW623" i="1"/>
  <c r="AW622" i="1"/>
  <c r="AW621" i="1"/>
  <c r="AZ621" i="1" s="1"/>
  <c r="AW620" i="1"/>
  <c r="AZ620" i="1" s="1"/>
  <c r="AW619" i="1"/>
  <c r="AZ619" i="1" s="1"/>
  <c r="BA619" i="1" s="1"/>
  <c r="BC619" i="1" s="1"/>
  <c r="AW618" i="1"/>
  <c r="AW617" i="1"/>
  <c r="AW616" i="1"/>
  <c r="AW615" i="1"/>
  <c r="AW614" i="1"/>
  <c r="AZ614" i="1" s="1"/>
  <c r="BA614" i="1" s="1"/>
  <c r="BC614" i="1" s="1"/>
  <c r="AW613" i="1"/>
  <c r="AW612" i="1"/>
  <c r="AW611" i="1"/>
  <c r="AZ611" i="1" s="1"/>
  <c r="AW610" i="1"/>
  <c r="AZ610" i="1" s="1"/>
  <c r="AW609" i="1"/>
  <c r="AZ609" i="1" s="1"/>
  <c r="AW608" i="1"/>
  <c r="AZ608" i="1" s="1"/>
  <c r="AW607" i="1"/>
  <c r="AZ607" i="1" s="1"/>
  <c r="AW606" i="1"/>
  <c r="AZ606" i="1" s="1"/>
  <c r="BA606" i="1" s="1"/>
  <c r="BC606" i="1" s="1"/>
  <c r="AW605" i="1"/>
  <c r="AW604" i="1"/>
  <c r="AZ604" i="1" s="1"/>
  <c r="AW603" i="1"/>
  <c r="AW602" i="1"/>
  <c r="AW601" i="1"/>
  <c r="AW600" i="1"/>
  <c r="AZ600" i="1" s="1"/>
  <c r="AW599" i="1"/>
  <c r="AW598" i="1"/>
  <c r="AZ598" i="1" s="1"/>
  <c r="AW597" i="1"/>
  <c r="AZ597" i="1" s="1"/>
  <c r="BA597" i="1" s="1"/>
  <c r="BC597" i="1" s="1"/>
  <c r="AW596" i="1"/>
  <c r="AW595" i="1"/>
  <c r="AZ595" i="1" s="1"/>
  <c r="AW594" i="1"/>
  <c r="AW593" i="1"/>
  <c r="AW592" i="1"/>
  <c r="AZ592" i="1" s="1"/>
  <c r="BA592" i="1" s="1"/>
  <c r="BC592" i="1" s="1"/>
  <c r="AW591" i="1"/>
  <c r="AZ591" i="1" s="1"/>
  <c r="AW590" i="1"/>
  <c r="AZ590" i="1" s="1"/>
  <c r="AW589" i="1"/>
  <c r="AW588" i="1"/>
  <c r="AW587" i="1"/>
  <c r="AW586" i="1"/>
  <c r="AW585" i="1"/>
  <c r="AW584" i="1"/>
  <c r="AZ584" i="1" s="1"/>
  <c r="BA584" i="1" s="1"/>
  <c r="BC584" i="1" s="1"/>
  <c r="AW583" i="1"/>
  <c r="AZ583" i="1" s="1"/>
  <c r="AW582" i="1"/>
  <c r="AW581" i="1"/>
  <c r="AW580" i="1"/>
  <c r="AZ580" i="1" s="1"/>
  <c r="AW579" i="1"/>
  <c r="AW578" i="1"/>
  <c r="AW577" i="1"/>
  <c r="AW576" i="1"/>
  <c r="AW575" i="1"/>
  <c r="AZ575" i="1" s="1"/>
  <c r="AW574" i="1"/>
  <c r="AW573" i="1"/>
  <c r="AZ573" i="1" s="1"/>
  <c r="BA573" i="1" s="1"/>
  <c r="BC573" i="1" s="1"/>
  <c r="AW572" i="1"/>
  <c r="AZ572" i="1" s="1"/>
  <c r="AW571" i="1"/>
  <c r="AW570" i="1"/>
  <c r="AW569" i="1"/>
  <c r="AW568" i="1"/>
  <c r="AZ568" i="1" s="1"/>
  <c r="BA568" i="1" s="1"/>
  <c r="BC568" i="1" s="1"/>
  <c r="AW567" i="1"/>
  <c r="AZ567" i="1" s="1"/>
  <c r="AW566" i="1"/>
  <c r="AZ566" i="1" s="1"/>
  <c r="AW565" i="1"/>
  <c r="AZ565" i="1" s="1"/>
  <c r="AW564" i="1"/>
  <c r="AZ564" i="1" s="1"/>
  <c r="BA564" i="1" s="1"/>
  <c r="BC564" i="1" s="1"/>
  <c r="AW563" i="1"/>
  <c r="AW562" i="1"/>
  <c r="AW561" i="1"/>
  <c r="AZ561" i="1" s="1"/>
  <c r="AW560" i="1"/>
  <c r="AZ560" i="1" s="1"/>
  <c r="BA560" i="1" s="1"/>
  <c r="BC560" i="1" s="1"/>
  <c r="AW559" i="1"/>
  <c r="AZ559" i="1" s="1"/>
  <c r="AW558" i="1"/>
  <c r="AZ558" i="1" s="1"/>
  <c r="AW557" i="1"/>
  <c r="AZ557" i="1" s="1"/>
  <c r="AW556" i="1"/>
  <c r="AW555" i="1"/>
  <c r="AW554" i="1"/>
  <c r="AW553" i="1"/>
  <c r="AZ553" i="1" s="1"/>
  <c r="AW552" i="1"/>
  <c r="AZ552" i="1" s="1"/>
  <c r="BA552" i="1" s="1"/>
  <c r="BC552" i="1" s="1"/>
  <c r="AW551" i="1"/>
  <c r="AW550" i="1"/>
  <c r="AW549" i="1"/>
  <c r="AZ549" i="1" s="1"/>
  <c r="AW548" i="1"/>
  <c r="AW547" i="1"/>
  <c r="AW546" i="1"/>
  <c r="AW545" i="1"/>
  <c r="AZ545" i="1" s="1"/>
  <c r="BA545" i="1" s="1"/>
  <c r="BC545" i="1" s="1"/>
  <c r="AW544" i="1"/>
  <c r="AW543" i="1"/>
  <c r="AW542" i="1"/>
  <c r="AW541" i="1"/>
  <c r="AZ541" i="1" s="1"/>
  <c r="AW540" i="1"/>
  <c r="AZ540" i="1" s="1"/>
  <c r="BA540" i="1" s="1"/>
  <c r="BC540" i="1" s="1"/>
  <c r="AW539" i="1"/>
  <c r="AZ539" i="1" s="1"/>
  <c r="AW538" i="1"/>
  <c r="AZ538" i="1" s="1"/>
  <c r="BA538" i="1" s="1"/>
  <c r="BC538" i="1" s="1"/>
  <c r="AW537" i="1"/>
  <c r="AW536" i="1"/>
  <c r="AZ536" i="1" s="1"/>
  <c r="BA536" i="1" s="1"/>
  <c r="BC536" i="1" s="1"/>
  <c r="AW535" i="1"/>
  <c r="AZ535" i="1" s="1"/>
  <c r="BA535" i="1" s="1"/>
  <c r="BC535" i="1" s="1"/>
  <c r="AW534" i="1"/>
  <c r="AZ534" i="1" s="1"/>
  <c r="AW533" i="1"/>
  <c r="AZ533" i="1" s="1"/>
  <c r="AW532" i="1"/>
  <c r="AW531" i="1"/>
  <c r="AZ531" i="1" s="1"/>
  <c r="AW530" i="1"/>
  <c r="AW529" i="1"/>
  <c r="AW528" i="1"/>
  <c r="AZ528" i="1" s="1"/>
  <c r="AW527" i="1"/>
  <c r="AZ527" i="1" s="1"/>
  <c r="AW526" i="1"/>
  <c r="AZ526" i="1" s="1"/>
  <c r="AW525" i="1"/>
  <c r="AW524" i="1"/>
  <c r="AW523" i="1"/>
  <c r="AW522" i="1"/>
  <c r="AW521" i="1"/>
  <c r="AW520" i="1"/>
  <c r="AZ520" i="1" s="1"/>
  <c r="BA520" i="1" s="1"/>
  <c r="BC520" i="1" s="1"/>
  <c r="AW519" i="1"/>
  <c r="AW518" i="1"/>
  <c r="AZ518" i="1" s="1"/>
  <c r="AW517" i="1"/>
  <c r="AW516" i="1"/>
  <c r="AW515" i="1"/>
  <c r="AW514" i="1"/>
  <c r="AZ514" i="1" s="1"/>
  <c r="BA514" i="1" s="1"/>
  <c r="BC514" i="1" s="1"/>
  <c r="AW513" i="1"/>
  <c r="AW512" i="1"/>
  <c r="AZ512" i="1" s="1"/>
  <c r="BA512" i="1" s="1"/>
  <c r="BC512" i="1" s="1"/>
  <c r="AW511" i="1"/>
  <c r="AZ511" i="1" s="1"/>
  <c r="AW510" i="1"/>
  <c r="AW509" i="1"/>
  <c r="AZ509" i="1" s="1"/>
  <c r="BA509" i="1" s="1"/>
  <c r="BC509" i="1" s="1"/>
  <c r="AW508" i="1"/>
  <c r="AZ508" i="1" s="1"/>
  <c r="BA508" i="1" s="1"/>
  <c r="BC508" i="1" s="1"/>
  <c r="AW507" i="1"/>
  <c r="AW506" i="1"/>
  <c r="AZ506" i="1" s="1"/>
  <c r="BA506" i="1" s="1"/>
  <c r="BC506" i="1" s="1"/>
  <c r="AW505" i="1"/>
  <c r="AZ505" i="1" s="1"/>
  <c r="AW504" i="1"/>
  <c r="AZ504" i="1" s="1"/>
  <c r="BA504" i="1" s="1"/>
  <c r="BC504" i="1" s="1"/>
  <c r="AW503" i="1"/>
  <c r="AW502" i="1"/>
  <c r="AZ502" i="1" s="1"/>
  <c r="AW501" i="1"/>
  <c r="AZ501" i="1" s="1"/>
  <c r="AW500" i="1"/>
  <c r="AZ500" i="1" s="1"/>
  <c r="BA500" i="1" s="1"/>
  <c r="BC500" i="1" s="1"/>
  <c r="AW499" i="1"/>
  <c r="AZ499" i="1" s="1"/>
  <c r="AW498" i="1"/>
  <c r="AW497" i="1"/>
  <c r="AW496" i="1"/>
  <c r="AZ496" i="1" s="1"/>
  <c r="BA496" i="1" s="1"/>
  <c r="BC496" i="1" s="1"/>
  <c r="AW495" i="1"/>
  <c r="AZ495" i="1" s="1"/>
  <c r="AW494" i="1"/>
  <c r="AZ494" i="1" s="1"/>
  <c r="AW493" i="1"/>
  <c r="AZ493" i="1" s="1"/>
  <c r="BA493" i="1" s="1"/>
  <c r="BC493" i="1" s="1"/>
  <c r="AW492" i="1"/>
  <c r="AZ492" i="1" s="1"/>
  <c r="AW491" i="1"/>
  <c r="AW490" i="1"/>
  <c r="AZ490" i="1" s="1"/>
  <c r="AW489" i="1"/>
  <c r="AZ489" i="1" s="1"/>
  <c r="AW488" i="1"/>
  <c r="AZ488" i="1" s="1"/>
  <c r="AW487" i="1"/>
  <c r="AZ487" i="1" s="1"/>
  <c r="AW486" i="1"/>
  <c r="AW485" i="1"/>
  <c r="AZ485" i="1" s="1"/>
  <c r="AW484" i="1"/>
  <c r="AZ484" i="1" s="1"/>
  <c r="AW483" i="1"/>
  <c r="AW482" i="1"/>
  <c r="AZ482" i="1" s="1"/>
  <c r="AW481" i="1"/>
  <c r="AW480" i="1"/>
  <c r="AW479" i="1"/>
  <c r="AW478" i="1"/>
  <c r="AZ478" i="1" s="1"/>
  <c r="AW477" i="1"/>
  <c r="AZ477" i="1" s="1"/>
  <c r="AW476" i="1"/>
  <c r="AZ476" i="1" s="1"/>
  <c r="BA476" i="1" s="1"/>
  <c r="BC476" i="1" s="1"/>
  <c r="AW475" i="1"/>
  <c r="AW474" i="1"/>
  <c r="AZ474" i="1" s="1"/>
  <c r="AW473" i="1"/>
  <c r="AW472" i="1"/>
  <c r="AZ472" i="1" s="1"/>
  <c r="BA472" i="1" s="1"/>
  <c r="BC472" i="1" s="1"/>
  <c r="AW471" i="1"/>
  <c r="AW470" i="1"/>
  <c r="AZ470" i="1" s="1"/>
  <c r="AW469" i="1"/>
  <c r="AZ469" i="1" s="1"/>
  <c r="BA469" i="1" s="1"/>
  <c r="BC469" i="1" s="1"/>
  <c r="AW468" i="1"/>
  <c r="AW467" i="1"/>
  <c r="AZ467" i="1" s="1"/>
  <c r="AW466" i="1"/>
  <c r="AW465" i="1"/>
  <c r="AW464" i="1"/>
  <c r="AW463" i="1"/>
  <c r="AW462" i="1"/>
  <c r="AZ462" i="1" s="1"/>
  <c r="AW461" i="1"/>
  <c r="AW460" i="1"/>
  <c r="AW459" i="1"/>
  <c r="AZ459" i="1" s="1"/>
  <c r="AW458" i="1"/>
  <c r="AZ458" i="1" s="1"/>
  <c r="AW457" i="1"/>
  <c r="AZ457" i="1" s="1"/>
  <c r="AW456" i="1"/>
  <c r="AZ456" i="1" s="1"/>
  <c r="BA456" i="1" s="1"/>
  <c r="BC456" i="1" s="1"/>
  <c r="AW455" i="1"/>
  <c r="AZ455" i="1" s="1"/>
  <c r="BA455" i="1" s="1"/>
  <c r="BC455" i="1" s="1"/>
  <c r="AW454" i="1"/>
  <c r="AZ454" i="1" s="1"/>
  <c r="AW453" i="1"/>
  <c r="AW452" i="1"/>
  <c r="AZ452" i="1" s="1"/>
  <c r="AW451" i="1"/>
  <c r="AW450" i="1"/>
  <c r="AW449" i="1"/>
  <c r="AW448" i="1"/>
  <c r="AZ448" i="1" s="1"/>
  <c r="BA448" i="1" s="1"/>
  <c r="BC448" i="1" s="1"/>
  <c r="AW447" i="1"/>
  <c r="AZ447" i="1" s="1"/>
  <c r="BA447" i="1" s="1"/>
  <c r="BC447" i="1" s="1"/>
  <c r="AW446" i="1"/>
  <c r="AW445" i="1"/>
  <c r="AW444" i="1"/>
  <c r="AW443" i="1"/>
  <c r="AZ443" i="1" s="1"/>
  <c r="AW442" i="1"/>
  <c r="AW441" i="1"/>
  <c r="AZ441" i="1" s="1"/>
  <c r="BA441" i="1" s="1"/>
  <c r="BC441" i="1" s="1"/>
  <c r="AW440" i="1"/>
  <c r="AZ440" i="1" s="1"/>
  <c r="BA440" i="1" s="1"/>
  <c r="BC440" i="1" s="1"/>
  <c r="AW439" i="1"/>
  <c r="AW438" i="1"/>
  <c r="AW437" i="1"/>
  <c r="AW436" i="1"/>
  <c r="AZ436" i="1" s="1"/>
  <c r="BA436" i="1" s="1"/>
  <c r="BC436" i="1" s="1"/>
  <c r="AW435" i="1"/>
  <c r="AW434" i="1"/>
  <c r="AW433" i="1"/>
  <c r="AZ433" i="1" s="1"/>
  <c r="BA433" i="1" s="1"/>
  <c r="BC433" i="1" s="1"/>
  <c r="AW432" i="1"/>
  <c r="AZ432" i="1" s="1"/>
  <c r="BA432" i="1" s="1"/>
  <c r="BC432" i="1" s="1"/>
  <c r="AW431" i="1"/>
  <c r="AW430" i="1"/>
  <c r="AW429" i="1"/>
  <c r="AZ429" i="1" s="1"/>
  <c r="BA429" i="1" s="1"/>
  <c r="BC429" i="1" s="1"/>
  <c r="AW428" i="1"/>
  <c r="AZ428" i="1" s="1"/>
  <c r="BA428" i="1" s="1"/>
  <c r="BC428" i="1" s="1"/>
  <c r="AW427" i="1"/>
  <c r="AW426" i="1"/>
  <c r="AW425" i="1"/>
  <c r="AW424" i="1"/>
  <c r="AZ424" i="1" s="1"/>
  <c r="BA424" i="1" s="1"/>
  <c r="BC424" i="1" s="1"/>
  <c r="AW423" i="1"/>
  <c r="AW422" i="1"/>
  <c r="AZ422" i="1" s="1"/>
  <c r="AW421" i="1"/>
  <c r="AZ421" i="1" s="1"/>
  <c r="BA421" i="1" s="1"/>
  <c r="BC421" i="1" s="1"/>
  <c r="AW420" i="1"/>
  <c r="AZ420" i="1" s="1"/>
  <c r="AW419" i="1"/>
  <c r="AW418" i="1"/>
  <c r="AW417" i="1"/>
  <c r="AW416" i="1"/>
  <c r="AZ416" i="1" s="1"/>
  <c r="BA416" i="1" s="1"/>
  <c r="BC416" i="1" s="1"/>
  <c r="AW415" i="1"/>
  <c r="AW414" i="1"/>
  <c r="AZ414" i="1" s="1"/>
  <c r="AW413" i="1"/>
  <c r="AW412" i="1"/>
  <c r="AW411" i="1"/>
  <c r="AW410" i="1"/>
  <c r="AZ410" i="1" s="1"/>
  <c r="BA410" i="1" s="1"/>
  <c r="BC410" i="1" s="1"/>
  <c r="AW409" i="1"/>
  <c r="AW408" i="1"/>
  <c r="AW407" i="1"/>
  <c r="AZ407" i="1" s="1"/>
  <c r="AW406" i="1"/>
  <c r="AW405" i="1"/>
  <c r="AW404" i="1"/>
  <c r="AZ404" i="1" s="1"/>
  <c r="BA404" i="1" s="1"/>
  <c r="BC404" i="1" s="1"/>
  <c r="AW403" i="1"/>
  <c r="AW402" i="1"/>
  <c r="AW401" i="1"/>
  <c r="AZ401" i="1" s="1"/>
  <c r="AW400" i="1"/>
  <c r="AZ400" i="1" s="1"/>
  <c r="BA400" i="1" s="1"/>
  <c r="BC400" i="1" s="1"/>
  <c r="AW399" i="1"/>
  <c r="AZ399" i="1" s="1"/>
  <c r="BA399" i="1" s="1"/>
  <c r="BC399" i="1" s="1"/>
  <c r="AW398" i="1"/>
  <c r="AZ398" i="1" s="1"/>
  <c r="AW397" i="1"/>
  <c r="AZ397" i="1" s="1"/>
  <c r="BA397" i="1" s="1"/>
  <c r="BC397" i="1" s="1"/>
  <c r="AW396" i="1"/>
  <c r="AZ396" i="1" s="1"/>
  <c r="AW395" i="1"/>
  <c r="AW394" i="1"/>
  <c r="AW393" i="1"/>
  <c r="AW392" i="1"/>
  <c r="AZ392" i="1" s="1"/>
  <c r="BA392" i="1" s="1"/>
  <c r="BC392" i="1" s="1"/>
  <c r="AW391" i="1"/>
  <c r="AZ391" i="1" s="1"/>
  <c r="BA391" i="1" s="1"/>
  <c r="BC391" i="1" s="1"/>
  <c r="AW390" i="1"/>
  <c r="AZ390" i="1" s="1"/>
  <c r="AW389" i="1"/>
  <c r="AZ389" i="1" s="1"/>
  <c r="AW388" i="1"/>
  <c r="AW387" i="1"/>
  <c r="AW386" i="1"/>
  <c r="AW385" i="1"/>
  <c r="AW384" i="1"/>
  <c r="AZ384" i="1" s="1"/>
  <c r="BA384" i="1" s="1"/>
  <c r="BC384" i="1" s="1"/>
  <c r="AW383" i="1"/>
  <c r="AZ383" i="1" s="1"/>
  <c r="BA383" i="1" s="1"/>
  <c r="BC383" i="1" s="1"/>
  <c r="AW382" i="1"/>
  <c r="AW381" i="1"/>
  <c r="AW380" i="1"/>
  <c r="AW379" i="1"/>
  <c r="AZ379" i="1" s="1"/>
  <c r="AW378" i="1"/>
  <c r="AW377" i="1"/>
  <c r="AZ377" i="1" s="1"/>
  <c r="BA377" i="1" s="1"/>
  <c r="BC377" i="1" s="1"/>
  <c r="AW376" i="1"/>
  <c r="AZ376" i="1" s="1"/>
  <c r="BA376" i="1" s="1"/>
  <c r="BC376" i="1" s="1"/>
  <c r="AW375" i="1"/>
  <c r="AW374" i="1"/>
  <c r="AW373" i="1"/>
  <c r="AW372" i="1"/>
  <c r="AZ372" i="1" s="1"/>
  <c r="BA372" i="1" s="1"/>
  <c r="BC372" i="1" s="1"/>
  <c r="AW371" i="1"/>
  <c r="AW370" i="1"/>
  <c r="AW369" i="1"/>
  <c r="AZ369" i="1" s="1"/>
  <c r="BA369" i="1" s="1"/>
  <c r="BC369" i="1" s="1"/>
  <c r="AW368" i="1"/>
  <c r="AZ368" i="1" s="1"/>
  <c r="BA368" i="1" s="1"/>
  <c r="BC368" i="1" s="1"/>
  <c r="AW367" i="1"/>
  <c r="AW366" i="1"/>
  <c r="AW365" i="1"/>
  <c r="AZ365" i="1" s="1"/>
  <c r="BA365" i="1" s="1"/>
  <c r="BC365" i="1" s="1"/>
  <c r="AW364" i="1"/>
  <c r="AZ364" i="1" s="1"/>
  <c r="BA364" i="1" s="1"/>
  <c r="BC364" i="1" s="1"/>
  <c r="AW363" i="1"/>
  <c r="AW362" i="1"/>
  <c r="AW361" i="1"/>
  <c r="AW360" i="1"/>
  <c r="AZ360" i="1" s="1"/>
  <c r="BA360" i="1" s="1"/>
  <c r="BC360" i="1" s="1"/>
  <c r="AW359" i="1"/>
  <c r="AW358" i="1"/>
  <c r="AZ358" i="1" s="1"/>
  <c r="AW357" i="1"/>
  <c r="AZ357" i="1" s="1"/>
  <c r="BA357" i="1" s="1"/>
  <c r="BC357" i="1" s="1"/>
  <c r="AW356" i="1"/>
  <c r="AZ356" i="1" s="1"/>
  <c r="AW355" i="1"/>
  <c r="AW354" i="1"/>
  <c r="AW353" i="1"/>
  <c r="AW352" i="1"/>
  <c r="AZ352" i="1" s="1"/>
  <c r="BA352" i="1" s="1"/>
  <c r="BC352" i="1" s="1"/>
  <c r="AW351" i="1"/>
  <c r="AW350" i="1"/>
  <c r="AZ350" i="1" s="1"/>
  <c r="AW349" i="1"/>
  <c r="AW348" i="1"/>
  <c r="AW347" i="1"/>
  <c r="AZ347" i="1" s="1"/>
  <c r="AW346" i="1"/>
  <c r="AZ346" i="1" s="1"/>
  <c r="BA346" i="1" s="1"/>
  <c r="BC346" i="1" s="1"/>
  <c r="AW345" i="1"/>
  <c r="AZ345" i="1" s="1"/>
  <c r="AW344" i="1"/>
  <c r="AZ344" i="1" s="1"/>
  <c r="BA344" i="1" s="1"/>
  <c r="BC344" i="1" s="1"/>
  <c r="AW343" i="1"/>
  <c r="AZ343" i="1" s="1"/>
  <c r="AW342" i="1"/>
  <c r="AW341" i="1"/>
  <c r="AW340" i="1"/>
  <c r="AZ340" i="1" s="1"/>
  <c r="BA340" i="1" s="1"/>
  <c r="BC340" i="1" s="1"/>
  <c r="AW339" i="1"/>
  <c r="AW338" i="1"/>
  <c r="AZ338" i="1" s="1"/>
  <c r="BA338" i="1" s="1"/>
  <c r="BC338" i="1" s="1"/>
  <c r="AW337" i="1"/>
  <c r="AZ337" i="1" s="1"/>
  <c r="AW336" i="1"/>
  <c r="AW335" i="1"/>
  <c r="AZ335" i="1" s="1"/>
  <c r="BA335" i="1" s="1"/>
  <c r="BC335" i="1" s="1"/>
  <c r="AW334" i="1"/>
  <c r="AZ334" i="1" s="1"/>
  <c r="AW333" i="1"/>
  <c r="AZ333" i="1" s="1"/>
  <c r="BA333" i="1" s="1"/>
  <c r="BC333" i="1" s="1"/>
  <c r="AW332" i="1"/>
  <c r="AZ332" i="1" s="1"/>
  <c r="AW331" i="1"/>
  <c r="AZ331" i="1" s="1"/>
  <c r="AW330" i="1"/>
  <c r="AW329" i="1"/>
  <c r="AZ329" i="1" s="1"/>
  <c r="AW328" i="1"/>
  <c r="AZ328" i="1" s="1"/>
  <c r="BA328" i="1" s="1"/>
  <c r="BC328" i="1" s="1"/>
  <c r="AW327" i="1"/>
  <c r="AZ327" i="1" s="1"/>
  <c r="BA327" i="1" s="1"/>
  <c r="BC327" i="1" s="1"/>
  <c r="AW326" i="1"/>
  <c r="AZ326" i="1" s="1"/>
  <c r="AW325" i="1"/>
  <c r="AZ325" i="1" s="1"/>
  <c r="AW324" i="1"/>
  <c r="AZ324" i="1" s="1"/>
  <c r="AW323" i="1"/>
  <c r="AZ323" i="1" s="1"/>
  <c r="AW322" i="1"/>
  <c r="AW321" i="1"/>
  <c r="AZ321" i="1" s="1"/>
  <c r="AW320" i="1"/>
  <c r="AZ320" i="1" s="1"/>
  <c r="BA320" i="1" s="1"/>
  <c r="BC320" i="1" s="1"/>
  <c r="AW319" i="1"/>
  <c r="AZ319" i="1" s="1"/>
  <c r="AW318" i="1"/>
  <c r="AZ318" i="1" s="1"/>
  <c r="AW317" i="1"/>
  <c r="AZ317" i="1" s="1"/>
  <c r="BA317" i="1" s="1"/>
  <c r="BC317" i="1" s="1"/>
  <c r="AW316" i="1"/>
  <c r="AZ316" i="1" s="1"/>
  <c r="AW315" i="1"/>
  <c r="AW314" i="1"/>
  <c r="AZ314" i="1" s="1"/>
  <c r="AW313" i="1"/>
  <c r="AW312" i="1"/>
  <c r="AZ312" i="1" s="1"/>
  <c r="BA312" i="1" s="1"/>
  <c r="BC312" i="1" s="1"/>
  <c r="AW311" i="1"/>
  <c r="AZ311" i="1" s="1"/>
  <c r="BA311" i="1" s="1"/>
  <c r="BC311" i="1" s="1"/>
  <c r="AW310" i="1"/>
  <c r="AW309" i="1"/>
  <c r="AZ309" i="1" s="1"/>
  <c r="AW308" i="1"/>
  <c r="AW307" i="1"/>
  <c r="AZ307" i="1" s="1"/>
  <c r="AW306" i="1"/>
  <c r="AZ306" i="1" s="1"/>
  <c r="BA306" i="1" s="1"/>
  <c r="BC306" i="1" s="1"/>
  <c r="AW305" i="1"/>
  <c r="AZ305" i="1" s="1"/>
  <c r="BA305" i="1" s="1"/>
  <c r="BC305" i="1" s="1"/>
  <c r="AW304" i="1"/>
  <c r="AZ304" i="1" s="1"/>
  <c r="BA304" i="1" s="1"/>
  <c r="BC304" i="1" s="1"/>
  <c r="AW303" i="1"/>
  <c r="AW302" i="1"/>
  <c r="AW301" i="1"/>
  <c r="AW300" i="1"/>
  <c r="AZ300" i="1" s="1"/>
  <c r="AW299" i="1"/>
  <c r="AZ299" i="1" s="1"/>
  <c r="AW298" i="1"/>
  <c r="AZ298" i="1" s="1"/>
  <c r="BA298" i="1" s="1"/>
  <c r="BC298" i="1" s="1"/>
  <c r="AW297" i="1"/>
  <c r="AZ297" i="1" s="1"/>
  <c r="BA297" i="1" s="1"/>
  <c r="BC297" i="1" s="1"/>
  <c r="AW296" i="1"/>
  <c r="AZ296" i="1" s="1"/>
  <c r="BA296" i="1" s="1"/>
  <c r="BC296" i="1" s="1"/>
  <c r="AW295" i="1"/>
  <c r="AW294" i="1"/>
  <c r="AZ294" i="1" s="1"/>
  <c r="AW293" i="1"/>
  <c r="AW292" i="1"/>
  <c r="AZ292" i="1" s="1"/>
  <c r="AW291" i="1"/>
  <c r="AZ291" i="1" s="1"/>
  <c r="AW290" i="1"/>
  <c r="AZ290" i="1" s="1"/>
  <c r="AW289" i="1"/>
  <c r="AW288" i="1"/>
  <c r="AZ288" i="1" s="1"/>
  <c r="BA288" i="1" s="1"/>
  <c r="BC288" i="1" s="1"/>
  <c r="AW287" i="1"/>
  <c r="AW286" i="1"/>
  <c r="AZ286" i="1" s="1"/>
  <c r="AW285" i="1"/>
  <c r="AZ285" i="1" s="1"/>
  <c r="BA285" i="1" s="1"/>
  <c r="BC285" i="1" s="1"/>
  <c r="AW284" i="1"/>
  <c r="AW283" i="1"/>
  <c r="AW282" i="1"/>
  <c r="AW281" i="1"/>
  <c r="AZ281" i="1" s="1"/>
  <c r="BA281" i="1" s="1"/>
  <c r="BC281" i="1" s="1"/>
  <c r="AW280" i="1"/>
  <c r="AZ280" i="1" s="1"/>
  <c r="AW279" i="1"/>
  <c r="AW278" i="1"/>
  <c r="AZ278" i="1" s="1"/>
  <c r="BA278" i="1" s="1"/>
  <c r="BC278" i="1" s="1"/>
  <c r="AW277" i="1"/>
  <c r="AZ277" i="1" s="1"/>
  <c r="BA277" i="1" s="1"/>
  <c r="BC277" i="1" s="1"/>
  <c r="AW276" i="1"/>
  <c r="AW275" i="1"/>
  <c r="AW274" i="1"/>
  <c r="AW273" i="1"/>
  <c r="AZ273" i="1" s="1"/>
  <c r="BA273" i="1" s="1"/>
  <c r="BC273" i="1" s="1"/>
  <c r="AW272" i="1"/>
  <c r="AZ272" i="1" s="1"/>
  <c r="AW271" i="1"/>
  <c r="AZ271" i="1" s="1"/>
  <c r="AW270" i="1"/>
  <c r="AW269" i="1"/>
  <c r="AZ269" i="1" s="1"/>
  <c r="BA269" i="1" s="1"/>
  <c r="BC269" i="1" s="1"/>
  <c r="AW268" i="1"/>
  <c r="AW267" i="1"/>
  <c r="AZ267" i="1" s="1"/>
  <c r="AW266" i="1"/>
  <c r="AZ266" i="1" s="1"/>
  <c r="BA266" i="1" s="1"/>
  <c r="BC266" i="1" s="1"/>
  <c r="AW265" i="1"/>
  <c r="AW264" i="1"/>
  <c r="AZ264" i="1" s="1"/>
  <c r="AW263" i="1"/>
  <c r="AW262" i="1"/>
  <c r="AZ262" i="1" s="1"/>
  <c r="BA262" i="1" s="1"/>
  <c r="BC262" i="1" s="1"/>
  <c r="AW261" i="1"/>
  <c r="AZ261" i="1" s="1"/>
  <c r="BA261" i="1" s="1"/>
  <c r="BC261" i="1" s="1"/>
  <c r="AW260" i="1"/>
  <c r="AW259" i="1"/>
  <c r="AW258" i="1"/>
  <c r="AZ258" i="1" s="1"/>
  <c r="BA258" i="1" s="1"/>
  <c r="BC258" i="1" s="1"/>
  <c r="AW257" i="1"/>
  <c r="AZ257" i="1" s="1"/>
  <c r="BA257" i="1" s="1"/>
  <c r="BC257" i="1" s="1"/>
  <c r="AW256" i="1"/>
  <c r="AZ256" i="1" s="1"/>
  <c r="AW255" i="1"/>
  <c r="AZ255" i="1" s="1"/>
  <c r="AW254" i="1"/>
  <c r="AZ254" i="1" s="1"/>
  <c r="BA254" i="1" s="1"/>
  <c r="BC254" i="1" s="1"/>
  <c r="AW253" i="1"/>
  <c r="AZ253" i="1" s="1"/>
  <c r="BA253" i="1" s="1"/>
  <c r="BC253" i="1" s="1"/>
  <c r="AW252" i="1"/>
  <c r="AW251" i="1"/>
  <c r="AZ251" i="1" s="1"/>
  <c r="AW250" i="1"/>
  <c r="AW249" i="1"/>
  <c r="AZ249" i="1" s="1"/>
  <c r="BA249" i="1" s="1"/>
  <c r="BC249" i="1" s="1"/>
  <c r="AW248" i="1"/>
  <c r="AZ248" i="1" s="1"/>
  <c r="AW247" i="1"/>
  <c r="AW246" i="1"/>
  <c r="AW245" i="1"/>
  <c r="AZ245" i="1" s="1"/>
  <c r="BA245" i="1" s="1"/>
  <c r="BC245" i="1" s="1"/>
  <c r="AW244" i="1"/>
  <c r="AW243" i="1"/>
  <c r="AW242" i="1"/>
  <c r="AZ242" i="1" s="1"/>
  <c r="BA242" i="1" s="1"/>
  <c r="BC242" i="1" s="1"/>
  <c r="AW241" i="1"/>
  <c r="AZ241" i="1" s="1"/>
  <c r="BA241" i="1" s="1"/>
  <c r="BC241" i="1" s="1"/>
  <c r="AW240" i="1"/>
  <c r="AZ240" i="1" s="1"/>
  <c r="AW239" i="1"/>
  <c r="AW238" i="1"/>
  <c r="AZ238" i="1" s="1"/>
  <c r="BA238" i="1" s="1"/>
  <c r="BC238" i="1" s="1"/>
  <c r="AW237" i="1"/>
  <c r="AZ237" i="1" s="1"/>
  <c r="BA237" i="1" s="1"/>
  <c r="BC237" i="1" s="1"/>
  <c r="AW236" i="1"/>
  <c r="AW235" i="1"/>
  <c r="AW234" i="1"/>
  <c r="AZ234" i="1" s="1"/>
  <c r="BA234" i="1" s="1"/>
  <c r="BC234" i="1" s="1"/>
  <c r="AW233" i="1"/>
  <c r="AZ233" i="1" s="1"/>
  <c r="BA233" i="1" s="1"/>
  <c r="BC233" i="1" s="1"/>
  <c r="AW232" i="1"/>
  <c r="AZ232" i="1" s="1"/>
  <c r="AW231" i="1"/>
  <c r="AZ231" i="1" s="1"/>
  <c r="AW230" i="1"/>
  <c r="AZ230" i="1" s="1"/>
  <c r="BA230" i="1" s="1"/>
  <c r="BC230" i="1" s="1"/>
  <c r="AW229" i="1"/>
  <c r="AW228" i="1"/>
  <c r="AW227" i="1"/>
  <c r="AZ227" i="1" s="1"/>
  <c r="AW226" i="1"/>
  <c r="AZ226" i="1" s="1"/>
  <c r="AW225" i="1"/>
  <c r="AZ225" i="1" s="1"/>
  <c r="AW224" i="1"/>
  <c r="AZ224" i="1" s="1"/>
  <c r="AW223" i="1"/>
  <c r="AW222" i="1"/>
  <c r="AZ222" i="1" s="1"/>
  <c r="BA222" i="1" s="1"/>
  <c r="BC222" i="1" s="1"/>
  <c r="AW221" i="1"/>
  <c r="AZ221" i="1" s="1"/>
  <c r="BA221" i="1" s="1"/>
  <c r="BC221" i="1" s="1"/>
  <c r="AW220" i="1"/>
  <c r="AW219" i="1"/>
  <c r="AW218" i="1"/>
  <c r="AW217" i="1"/>
  <c r="AZ217" i="1" s="1"/>
  <c r="BA217" i="1" s="1"/>
  <c r="BC217" i="1" s="1"/>
  <c r="AW216" i="1"/>
  <c r="AZ216" i="1" s="1"/>
  <c r="AW215" i="1"/>
  <c r="AW214" i="1"/>
  <c r="AZ214" i="1" s="1"/>
  <c r="BA214" i="1" s="1"/>
  <c r="BC214" i="1" s="1"/>
  <c r="AW213" i="1"/>
  <c r="AZ213" i="1" s="1"/>
  <c r="BA213" i="1" s="1"/>
  <c r="BC213" i="1" s="1"/>
  <c r="AW212" i="1"/>
  <c r="AW211" i="1"/>
  <c r="AW210" i="1"/>
  <c r="AW209" i="1"/>
  <c r="AZ209" i="1" s="1"/>
  <c r="BA209" i="1" s="1"/>
  <c r="BC209" i="1" s="1"/>
  <c r="AW208" i="1"/>
  <c r="AZ208" i="1" s="1"/>
  <c r="AW207" i="1"/>
  <c r="AZ207" i="1" s="1"/>
  <c r="AW206" i="1"/>
  <c r="AW205" i="1"/>
  <c r="AZ205" i="1" s="1"/>
  <c r="AW204" i="1"/>
  <c r="AW203" i="1"/>
  <c r="AZ203" i="1" s="1"/>
  <c r="AW202" i="1"/>
  <c r="AZ202" i="1" s="1"/>
  <c r="BA202" i="1" s="1"/>
  <c r="BC202" i="1" s="1"/>
  <c r="AW201" i="1"/>
  <c r="AZ201" i="1" s="1"/>
  <c r="AW200" i="1"/>
  <c r="AZ200" i="1" s="1"/>
  <c r="AW199" i="1"/>
  <c r="AW198" i="1"/>
  <c r="AZ198" i="1" s="1"/>
  <c r="BA198" i="1" s="1"/>
  <c r="BC198" i="1" s="1"/>
  <c r="AW197" i="1"/>
  <c r="AZ197" i="1" s="1"/>
  <c r="BA197" i="1" s="1"/>
  <c r="BC197" i="1" s="1"/>
  <c r="AW196" i="1"/>
  <c r="AW195" i="1"/>
  <c r="AW194" i="1"/>
  <c r="AZ194" i="1" s="1"/>
  <c r="BA194" i="1" s="1"/>
  <c r="BC194" i="1" s="1"/>
  <c r="AW193" i="1"/>
  <c r="AZ193" i="1" s="1"/>
  <c r="BA193" i="1" s="1"/>
  <c r="BC193" i="1" s="1"/>
  <c r="AW192" i="1"/>
  <c r="AW191" i="1"/>
  <c r="AZ191" i="1" s="1"/>
  <c r="AW190" i="1"/>
  <c r="AZ190" i="1" s="1"/>
  <c r="BA190" i="1" s="1"/>
  <c r="BC190" i="1" s="1"/>
  <c r="AW189" i="1"/>
  <c r="AZ189" i="1" s="1"/>
  <c r="BA189" i="1" s="1"/>
  <c r="BC189" i="1" s="1"/>
  <c r="AW188" i="1"/>
  <c r="AW187" i="1"/>
  <c r="AZ187" i="1" s="1"/>
  <c r="AW186" i="1"/>
  <c r="AW185" i="1"/>
  <c r="AZ185" i="1" s="1"/>
  <c r="BA185" i="1" s="1"/>
  <c r="BC185" i="1" s="1"/>
  <c r="AW184" i="1"/>
  <c r="AZ184" i="1" s="1"/>
  <c r="AW183" i="1"/>
  <c r="AW182" i="1"/>
  <c r="AZ182" i="1" s="1"/>
  <c r="AW181" i="1"/>
  <c r="AZ181" i="1" s="1"/>
  <c r="BA181" i="1" s="1"/>
  <c r="BC181" i="1" s="1"/>
  <c r="AW180" i="1"/>
  <c r="AW179" i="1"/>
  <c r="AW178" i="1"/>
  <c r="AZ178" i="1" s="1"/>
  <c r="BA178" i="1" s="1"/>
  <c r="BC178" i="1" s="1"/>
  <c r="AW177" i="1"/>
  <c r="AZ177" i="1" s="1"/>
  <c r="BA177" i="1" s="1"/>
  <c r="BC177" i="1" s="1"/>
  <c r="AW176" i="1"/>
  <c r="AZ176" i="1" s="1"/>
  <c r="AW175" i="1"/>
  <c r="AW174" i="1"/>
  <c r="AZ174" i="1" s="1"/>
  <c r="BA174" i="1" s="1"/>
  <c r="BC174" i="1" s="1"/>
  <c r="AW173" i="1"/>
  <c r="AZ173" i="1" s="1"/>
  <c r="BA173" i="1" s="1"/>
  <c r="BC173" i="1" s="1"/>
  <c r="AW172" i="1"/>
  <c r="AW171" i="1"/>
  <c r="AW170" i="1"/>
  <c r="AZ170" i="1" s="1"/>
  <c r="BA170" i="1" s="1"/>
  <c r="BC170" i="1" s="1"/>
  <c r="AW169" i="1"/>
  <c r="AZ169" i="1" s="1"/>
  <c r="BA169" i="1" s="1"/>
  <c r="BC169" i="1" s="1"/>
  <c r="AW168" i="1"/>
  <c r="AZ168" i="1" s="1"/>
  <c r="AW167" i="1"/>
  <c r="AZ167" i="1" s="1"/>
  <c r="AW166" i="1"/>
  <c r="AZ166" i="1" s="1"/>
  <c r="BA166" i="1" s="1"/>
  <c r="BC166" i="1" s="1"/>
  <c r="AW165" i="1"/>
  <c r="AZ165" i="1" s="1"/>
  <c r="BA165" i="1" s="1"/>
  <c r="BC165" i="1" s="1"/>
  <c r="AW164" i="1"/>
  <c r="AW163" i="1"/>
  <c r="AZ163" i="1" s="1"/>
  <c r="AW162" i="1"/>
  <c r="AZ162" i="1" s="1"/>
  <c r="AW161" i="1"/>
  <c r="AZ161" i="1" s="1"/>
  <c r="AW160" i="1"/>
  <c r="AZ160" i="1" s="1"/>
  <c r="AW159" i="1"/>
  <c r="AW158" i="1"/>
  <c r="AZ158" i="1" s="1"/>
  <c r="BA158" i="1" s="1"/>
  <c r="BC158" i="1" s="1"/>
  <c r="AW157" i="1"/>
  <c r="AZ157" i="1" s="1"/>
  <c r="BA157" i="1" s="1"/>
  <c r="BC157" i="1" s="1"/>
  <c r="AW156" i="1"/>
  <c r="AW155" i="1"/>
  <c r="AW154" i="1"/>
  <c r="AW153" i="1"/>
  <c r="AZ153" i="1" s="1"/>
  <c r="BA153" i="1" s="1"/>
  <c r="BC153" i="1" s="1"/>
  <c r="AW152" i="1"/>
  <c r="AZ152" i="1" s="1"/>
  <c r="AW151" i="1"/>
  <c r="AW150" i="1"/>
  <c r="AZ150" i="1" s="1"/>
  <c r="BA150" i="1" s="1"/>
  <c r="BC150" i="1" s="1"/>
  <c r="AW149" i="1"/>
  <c r="AZ149" i="1" s="1"/>
  <c r="BA149" i="1" s="1"/>
  <c r="BC149" i="1" s="1"/>
  <c r="AW148" i="1"/>
  <c r="AW147" i="1"/>
  <c r="AW146" i="1"/>
  <c r="AW145" i="1"/>
  <c r="AZ145" i="1" s="1"/>
  <c r="BA145" i="1" s="1"/>
  <c r="BC145" i="1" s="1"/>
  <c r="AW144" i="1"/>
  <c r="AZ144" i="1" s="1"/>
  <c r="AW143" i="1"/>
  <c r="AZ143" i="1" s="1"/>
  <c r="AW142" i="1"/>
  <c r="AW141" i="1"/>
  <c r="AZ141" i="1" s="1"/>
  <c r="BA141" i="1" s="1"/>
  <c r="BC141" i="1" s="1"/>
  <c r="AW140" i="1"/>
  <c r="AW139" i="1"/>
  <c r="AZ139" i="1" s="1"/>
  <c r="AW138" i="1"/>
  <c r="AZ138" i="1" s="1"/>
  <c r="BA138" i="1" s="1"/>
  <c r="BC138" i="1" s="1"/>
  <c r="AW137" i="1"/>
  <c r="AW136" i="1"/>
  <c r="AZ136" i="1" s="1"/>
  <c r="AW135" i="1"/>
  <c r="AZ135" i="1" s="1"/>
  <c r="AW134" i="1"/>
  <c r="AZ134" i="1" s="1"/>
  <c r="BA134" i="1" s="1"/>
  <c r="BC134" i="1" s="1"/>
  <c r="AW133" i="1"/>
  <c r="AZ133" i="1" s="1"/>
  <c r="BA133" i="1" s="1"/>
  <c r="BC133" i="1" s="1"/>
  <c r="AW132" i="1"/>
  <c r="AW131" i="1"/>
  <c r="AW130" i="1"/>
  <c r="AZ130" i="1" s="1"/>
  <c r="BA130" i="1" s="1"/>
  <c r="BC130" i="1" s="1"/>
  <c r="AW129" i="1"/>
  <c r="AZ129" i="1" s="1"/>
  <c r="BA129" i="1" s="1"/>
  <c r="BC129" i="1" s="1"/>
  <c r="AW128" i="1"/>
  <c r="AZ128" i="1" s="1"/>
  <c r="AW127" i="1"/>
  <c r="AZ127" i="1" s="1"/>
  <c r="AW126" i="1"/>
  <c r="AZ126" i="1" s="1"/>
  <c r="BA126" i="1" s="1"/>
  <c r="BC126" i="1" s="1"/>
  <c r="AW125" i="1"/>
  <c r="AZ125" i="1" s="1"/>
  <c r="BA125" i="1" s="1"/>
  <c r="BC125" i="1" s="1"/>
  <c r="AW124" i="1"/>
  <c r="AW123" i="1"/>
  <c r="AZ123" i="1" s="1"/>
  <c r="AW122" i="1"/>
  <c r="AW121" i="1"/>
  <c r="AZ121" i="1" s="1"/>
  <c r="BA121" i="1" s="1"/>
  <c r="BC121" i="1" s="1"/>
  <c r="AW120" i="1"/>
  <c r="AZ120" i="1" s="1"/>
  <c r="AW119" i="1"/>
  <c r="AW118" i="1"/>
  <c r="AZ118" i="1" s="1"/>
  <c r="AW117" i="1"/>
  <c r="AZ117" i="1" s="1"/>
  <c r="BA117" i="1" s="1"/>
  <c r="BC117" i="1" s="1"/>
  <c r="AW116" i="1"/>
  <c r="AW115" i="1"/>
  <c r="AW114" i="1"/>
  <c r="AZ114" i="1" s="1"/>
  <c r="BA114" i="1" s="1"/>
  <c r="BC114" i="1" s="1"/>
  <c r="AW113" i="1"/>
  <c r="AZ113" i="1" s="1"/>
  <c r="BA113" i="1" s="1"/>
  <c r="BC113" i="1" s="1"/>
  <c r="AW112" i="1"/>
  <c r="AZ112" i="1" s="1"/>
  <c r="AW111" i="1"/>
  <c r="AW110" i="1"/>
  <c r="AZ110" i="1" s="1"/>
  <c r="BA110" i="1" s="1"/>
  <c r="BC110" i="1" s="1"/>
  <c r="AW109" i="1"/>
  <c r="AZ109" i="1" s="1"/>
  <c r="BA109" i="1" s="1"/>
  <c r="BC109" i="1" s="1"/>
  <c r="AW108" i="1"/>
  <c r="AW107" i="1"/>
  <c r="AW106" i="1"/>
  <c r="AZ106" i="1" s="1"/>
  <c r="BA106" i="1" s="1"/>
  <c r="BC106" i="1" s="1"/>
  <c r="AW105" i="1"/>
  <c r="AZ105" i="1" s="1"/>
  <c r="BA105" i="1" s="1"/>
  <c r="BC105" i="1" s="1"/>
  <c r="AW104" i="1"/>
  <c r="AZ104" i="1" s="1"/>
  <c r="AW103" i="1"/>
  <c r="AZ103" i="1" s="1"/>
  <c r="AW102" i="1"/>
  <c r="AZ102" i="1" s="1"/>
  <c r="BA102" i="1" s="1"/>
  <c r="BC102" i="1" s="1"/>
  <c r="AW101" i="1"/>
  <c r="AW100" i="1"/>
  <c r="AW99" i="1"/>
  <c r="AZ99" i="1" s="1"/>
  <c r="AW98" i="1"/>
  <c r="AW97" i="1"/>
  <c r="AW96" i="1"/>
  <c r="AZ96" i="1" s="1"/>
  <c r="AW95" i="1"/>
  <c r="AW94" i="1"/>
  <c r="AZ94" i="1" s="1"/>
  <c r="BA94" i="1" s="1"/>
  <c r="BC94" i="1" s="1"/>
  <c r="AW93" i="1"/>
  <c r="AZ93" i="1" s="1"/>
  <c r="BA93" i="1" s="1"/>
  <c r="BC93" i="1" s="1"/>
  <c r="AW92" i="1"/>
  <c r="AW91" i="1"/>
  <c r="AW90" i="1"/>
  <c r="AW89" i="1"/>
  <c r="AZ89" i="1" s="1"/>
  <c r="BA89" i="1" s="1"/>
  <c r="BC89" i="1" s="1"/>
  <c r="AW88" i="1"/>
  <c r="AZ88" i="1" s="1"/>
  <c r="AW87" i="1"/>
  <c r="AW86" i="1"/>
  <c r="AZ86" i="1" s="1"/>
  <c r="BA86" i="1" s="1"/>
  <c r="BC86" i="1" s="1"/>
  <c r="AW85" i="1"/>
  <c r="AZ85" i="1" s="1"/>
  <c r="BA85" i="1" s="1"/>
  <c r="BC85" i="1" s="1"/>
  <c r="AW84" i="1"/>
  <c r="AW83" i="1"/>
  <c r="AW82" i="1"/>
  <c r="AW81" i="1"/>
  <c r="AZ81" i="1" s="1"/>
  <c r="BA81" i="1" s="1"/>
  <c r="BC81" i="1" s="1"/>
  <c r="AW80" i="1"/>
  <c r="AZ80" i="1" s="1"/>
  <c r="AW79" i="1"/>
  <c r="AZ79" i="1" s="1"/>
  <c r="AW78" i="1"/>
  <c r="AZ78" i="1" s="1"/>
  <c r="AW77" i="1"/>
  <c r="AW76" i="1"/>
  <c r="AW75" i="1"/>
  <c r="AZ75" i="1" s="1"/>
  <c r="AW74" i="1"/>
  <c r="AZ74" i="1" s="1"/>
  <c r="BA74" i="1" s="1"/>
  <c r="BC74" i="1" s="1"/>
  <c r="AW73" i="1"/>
  <c r="AZ73" i="1" s="1"/>
  <c r="AW72" i="1"/>
  <c r="AZ72" i="1" s="1"/>
  <c r="AW71" i="1"/>
  <c r="AW70" i="1"/>
  <c r="AZ70" i="1" s="1"/>
  <c r="BA70" i="1" s="1"/>
  <c r="BC70" i="1" s="1"/>
  <c r="AW69" i="1"/>
  <c r="AZ69" i="1" s="1"/>
  <c r="BA69" i="1" s="1"/>
  <c r="BC69" i="1" s="1"/>
  <c r="AW68" i="1"/>
  <c r="AW67" i="1"/>
  <c r="AZ67" i="1" s="1"/>
  <c r="AW66" i="1"/>
  <c r="AZ66" i="1" s="1"/>
  <c r="BA66" i="1" s="1"/>
  <c r="BC66" i="1" s="1"/>
  <c r="AW65" i="1"/>
  <c r="AZ65" i="1" s="1"/>
  <c r="BA65" i="1" s="1"/>
  <c r="BC65" i="1" s="1"/>
  <c r="AW64" i="1"/>
  <c r="AZ64" i="1" s="1"/>
  <c r="AW63" i="1"/>
  <c r="AZ63" i="1" s="1"/>
  <c r="AW62" i="1"/>
  <c r="AZ62" i="1" s="1"/>
  <c r="BA62" i="1" s="1"/>
  <c r="BC62" i="1" s="1"/>
  <c r="AW61" i="1"/>
  <c r="AZ61" i="1" s="1"/>
  <c r="BA61" i="1" s="1"/>
  <c r="BC61" i="1" s="1"/>
  <c r="AW60" i="1"/>
  <c r="AW59" i="1"/>
  <c r="AW58" i="1"/>
  <c r="AW57" i="1"/>
  <c r="AZ57" i="1" s="1"/>
  <c r="BA57" i="1" s="1"/>
  <c r="BC57" i="1" s="1"/>
  <c r="AW56" i="1"/>
  <c r="AZ56" i="1" s="1"/>
  <c r="AW55" i="1"/>
  <c r="AW54" i="1"/>
  <c r="AZ54" i="1" s="1"/>
  <c r="BA54" i="1" s="1"/>
  <c r="BC54" i="1" s="1"/>
  <c r="AW53" i="1"/>
  <c r="AZ53" i="1" s="1"/>
  <c r="BA53" i="1" s="1"/>
  <c r="BC53" i="1" s="1"/>
  <c r="AW52" i="1"/>
  <c r="AW51" i="1"/>
  <c r="AW50" i="1"/>
  <c r="AZ50" i="1" s="1"/>
  <c r="BA50" i="1" s="1"/>
  <c r="BC50" i="1" s="1"/>
  <c r="AW49" i="1"/>
  <c r="AZ49" i="1" s="1"/>
  <c r="BA49" i="1" s="1"/>
  <c r="BC49" i="1" s="1"/>
  <c r="AW48" i="1"/>
  <c r="AZ48" i="1" s="1"/>
  <c r="AW47" i="1"/>
  <c r="AW46" i="1"/>
  <c r="AZ46" i="1" s="1"/>
  <c r="BA46" i="1" s="1"/>
  <c r="BC46" i="1" s="1"/>
  <c r="AW45" i="1"/>
  <c r="AZ45" i="1" s="1"/>
  <c r="BA45" i="1" s="1"/>
  <c r="BC45" i="1" s="1"/>
  <c r="AW44" i="1"/>
  <c r="AW43" i="1"/>
  <c r="AW42" i="1"/>
  <c r="AZ42" i="1" s="1"/>
  <c r="BA42" i="1" s="1"/>
  <c r="BC42" i="1" s="1"/>
  <c r="AW41" i="1"/>
  <c r="AZ41" i="1" s="1"/>
  <c r="BA41" i="1" s="1"/>
  <c r="BC41" i="1" s="1"/>
  <c r="AW40" i="1"/>
  <c r="AZ40" i="1" s="1"/>
  <c r="AW39" i="1"/>
  <c r="AZ39" i="1" s="1"/>
  <c r="AW38" i="1"/>
  <c r="AZ38" i="1" s="1"/>
  <c r="BA38" i="1" s="1"/>
  <c r="BC38" i="1" s="1"/>
  <c r="AW37" i="1"/>
  <c r="AZ37" i="1" s="1"/>
  <c r="BA37" i="1" s="1"/>
  <c r="BC37" i="1" s="1"/>
  <c r="AW36" i="1"/>
  <c r="AW35" i="1"/>
  <c r="AZ35" i="1" s="1"/>
  <c r="AW34" i="1"/>
  <c r="AZ34" i="1" s="1"/>
  <c r="AW33" i="1"/>
  <c r="AW32" i="1"/>
  <c r="AZ32" i="1" s="1"/>
  <c r="AW31" i="1"/>
  <c r="AZ31" i="1" s="1"/>
  <c r="AW30" i="1"/>
  <c r="AZ30" i="1" s="1"/>
  <c r="BA30" i="1" s="1"/>
  <c r="BC30" i="1" s="1"/>
  <c r="AW29" i="1"/>
  <c r="AZ29" i="1" s="1"/>
  <c r="BA29" i="1" s="1"/>
  <c r="BC29" i="1" s="1"/>
  <c r="AW28" i="1"/>
  <c r="AZ28" i="1" s="1"/>
  <c r="AW27" i="1"/>
  <c r="AW26" i="1"/>
  <c r="AZ26" i="1" s="1"/>
  <c r="BA26" i="1" s="1"/>
  <c r="BC26" i="1" s="1"/>
  <c r="AW25" i="1"/>
  <c r="AW24" i="1"/>
  <c r="AW23" i="1"/>
  <c r="AW22" i="1"/>
  <c r="AZ22" i="1" s="1"/>
  <c r="BA22" i="1" s="1"/>
  <c r="BC22" i="1" s="1"/>
  <c r="AW21" i="1"/>
  <c r="AZ21" i="1" s="1"/>
  <c r="BA21" i="1" s="1"/>
  <c r="BC21" i="1" s="1"/>
  <c r="AW20" i="1"/>
  <c r="AZ20" i="1" s="1"/>
  <c r="AW19" i="1"/>
  <c r="AW18" i="1"/>
  <c r="AZ18" i="1" s="1"/>
  <c r="BA18" i="1" s="1"/>
  <c r="BC18" i="1" s="1"/>
  <c r="AW17" i="1"/>
  <c r="AW16" i="1"/>
  <c r="AW15" i="1"/>
  <c r="AW14" i="1"/>
  <c r="AW13" i="1"/>
  <c r="AZ13" i="1" s="1"/>
  <c r="BA13" i="1" s="1"/>
  <c r="BC13" i="1" s="1"/>
  <c r="AW12" i="1"/>
  <c r="AZ12" i="1" s="1"/>
  <c r="AW11" i="1"/>
  <c r="AW10" i="1"/>
  <c r="AZ10" i="1" s="1"/>
  <c r="BA10" i="1" s="1"/>
  <c r="BC10" i="1" s="1"/>
  <c r="AW9" i="1"/>
  <c r="AZ9" i="1" s="1"/>
  <c r="BA9" i="1" s="1"/>
  <c r="BC9" i="1" s="1"/>
  <c r="AW8" i="1"/>
  <c r="AZ8" i="1" s="1"/>
  <c r="AW7" i="1"/>
  <c r="AW6" i="1"/>
  <c r="AW5" i="1"/>
  <c r="AZ5" i="1" s="1"/>
  <c r="BA5" i="1" s="1"/>
  <c r="BC5" i="1" s="1"/>
  <c r="AW4" i="1"/>
  <c r="AZ4" i="1" s="1"/>
  <c r="AW3" i="1"/>
  <c r="AW2" i="1"/>
  <c r="AZ2" i="1" s="1"/>
  <c r="BA2" i="1" s="1"/>
  <c r="BC2" i="1" s="1"/>
  <c r="W415" i="1"/>
  <c r="Z415" i="1" s="1"/>
  <c r="T415" i="1"/>
  <c r="W414" i="1"/>
  <c r="CC414" i="1" s="1"/>
  <c r="T414" i="1"/>
  <c r="W413" i="1"/>
  <c r="X413" i="1" s="1"/>
  <c r="T413" i="1"/>
  <c r="W412" i="1"/>
  <c r="CC412" i="1" s="1"/>
  <c r="T412" i="1"/>
  <c r="W411" i="1"/>
  <c r="CC411" i="1" s="1"/>
  <c r="T411" i="1"/>
  <c r="W410" i="1"/>
  <c r="CC410" i="1" s="1"/>
  <c r="T410" i="1"/>
  <c r="W409" i="1"/>
  <c r="CC409" i="1" s="1"/>
  <c r="T409" i="1"/>
  <c r="W408" i="1"/>
  <c r="CC408" i="1" s="1"/>
  <c r="T408" i="1"/>
  <c r="W407" i="1"/>
  <c r="T407" i="1"/>
  <c r="W406" i="1"/>
  <c r="CC406" i="1" s="1"/>
  <c r="T406" i="1"/>
  <c r="W405" i="1"/>
  <c r="CC405" i="1" s="1"/>
  <c r="T405" i="1"/>
  <c r="W404" i="1"/>
  <c r="CC404" i="1" s="1"/>
  <c r="T404" i="1"/>
  <c r="W403" i="1"/>
  <c r="CC403" i="1" s="1"/>
  <c r="T403" i="1"/>
  <c r="W402" i="1"/>
  <c r="T402" i="1"/>
  <c r="W401" i="1"/>
  <c r="X401" i="1" s="1"/>
  <c r="T401" i="1"/>
  <c r="W400" i="1"/>
  <c r="T400" i="1"/>
  <c r="W399" i="1"/>
  <c r="T399" i="1"/>
  <c r="W398" i="1"/>
  <c r="CC398" i="1" s="1"/>
  <c r="T398" i="1"/>
  <c r="W397" i="1"/>
  <c r="X397" i="1" s="1"/>
  <c r="T397" i="1"/>
  <c r="W396" i="1"/>
  <c r="Z396" i="1" s="1"/>
  <c r="T396" i="1"/>
  <c r="W395" i="1"/>
  <c r="CC395" i="1" s="1"/>
  <c r="T395" i="1"/>
  <c r="W394" i="1"/>
  <c r="CC394" i="1" s="1"/>
  <c r="T394" i="1"/>
  <c r="W393" i="1"/>
  <c r="CC393" i="1" s="1"/>
  <c r="T393" i="1"/>
  <c r="W392" i="1"/>
  <c r="T392" i="1"/>
  <c r="W391" i="1"/>
  <c r="X391" i="1" s="1"/>
  <c r="T391" i="1"/>
  <c r="W390" i="1"/>
  <c r="CC390" i="1" s="1"/>
  <c r="T390" i="1"/>
  <c r="W389" i="1"/>
  <c r="CC389" i="1" s="1"/>
  <c r="T389" i="1"/>
  <c r="W388" i="1"/>
  <c r="T388" i="1"/>
  <c r="W387" i="1"/>
  <c r="CC387" i="1" s="1"/>
  <c r="T387" i="1"/>
  <c r="W386" i="1"/>
  <c r="CC386" i="1" s="1"/>
  <c r="T386" i="1"/>
  <c r="W385" i="1"/>
  <c r="CC385" i="1" s="1"/>
  <c r="T385" i="1"/>
  <c r="W384" i="1"/>
  <c r="CC384" i="1" s="1"/>
  <c r="T384" i="1"/>
  <c r="W383" i="1"/>
  <c r="X383" i="1" s="1"/>
  <c r="T383" i="1"/>
  <c r="W382" i="1"/>
  <c r="CC382" i="1" s="1"/>
  <c r="T382" i="1"/>
  <c r="W381" i="1"/>
  <c r="CC381" i="1" s="1"/>
  <c r="T381" i="1"/>
  <c r="W380" i="1"/>
  <c r="T380" i="1"/>
  <c r="W379" i="1"/>
  <c r="CC379" i="1" s="1"/>
  <c r="T379" i="1"/>
  <c r="W378" i="1"/>
  <c r="CC378" i="1" s="1"/>
  <c r="T378" i="1"/>
  <c r="W377" i="1"/>
  <c r="CC377" i="1" s="1"/>
  <c r="T377" i="1"/>
  <c r="W376" i="1"/>
  <c r="CC376" i="1" s="1"/>
  <c r="T376" i="1"/>
  <c r="W375" i="1"/>
  <c r="T375" i="1"/>
  <c r="W374" i="1"/>
  <c r="CC374" i="1" s="1"/>
  <c r="T374" i="1"/>
  <c r="W373" i="1"/>
  <c r="Z373" i="1" s="1"/>
  <c r="T373" i="1"/>
  <c r="W372" i="1"/>
  <c r="Z372" i="1" s="1"/>
  <c r="T372" i="1"/>
  <c r="W371" i="1"/>
  <c r="CC371" i="1" s="1"/>
  <c r="T371" i="1"/>
  <c r="W370" i="1"/>
  <c r="T370" i="1"/>
  <c r="W369" i="1"/>
  <c r="CC369" i="1" s="1"/>
  <c r="T369" i="1"/>
  <c r="W368" i="1"/>
  <c r="CC368" i="1" s="1"/>
  <c r="T368" i="1"/>
  <c r="W367" i="1"/>
  <c r="Z367" i="1" s="1"/>
  <c r="T367" i="1"/>
  <c r="W366" i="1"/>
  <c r="CC366" i="1" s="1"/>
  <c r="T366" i="1"/>
  <c r="W365" i="1"/>
  <c r="CC365" i="1" s="1"/>
  <c r="T365" i="1"/>
  <c r="W364" i="1"/>
  <c r="T364" i="1"/>
  <c r="W363" i="1"/>
  <c r="CC363" i="1" s="1"/>
  <c r="T363" i="1"/>
  <c r="W362" i="1"/>
  <c r="CC362" i="1" s="1"/>
  <c r="T362" i="1"/>
  <c r="W361" i="1"/>
  <c r="CC361" i="1" s="1"/>
  <c r="T361" i="1"/>
  <c r="W360" i="1"/>
  <c r="CC360" i="1" s="1"/>
  <c r="T360" i="1"/>
  <c r="W359" i="1"/>
  <c r="CC359" i="1" s="1"/>
  <c r="T359" i="1"/>
  <c r="W358" i="1"/>
  <c r="CC358" i="1" s="1"/>
  <c r="T358" i="1"/>
  <c r="W357" i="1"/>
  <c r="CC357" i="1" s="1"/>
  <c r="T357" i="1"/>
  <c r="W356" i="1"/>
  <c r="CC356" i="1" s="1"/>
  <c r="T356" i="1"/>
  <c r="W355" i="1"/>
  <c r="CC355" i="1" s="1"/>
  <c r="T355" i="1"/>
  <c r="W354" i="1"/>
  <c r="Z354" i="1" s="1"/>
  <c r="T354" i="1"/>
  <c r="W353" i="1"/>
  <c r="T353" i="1"/>
  <c r="W352" i="1"/>
  <c r="T352" i="1"/>
  <c r="W351" i="1"/>
  <c r="X351" i="1" s="1"/>
  <c r="T351" i="1"/>
  <c r="W350" i="1"/>
  <c r="CC350" i="1" s="1"/>
  <c r="T350" i="1"/>
  <c r="W349" i="1"/>
  <c r="Z349" i="1" s="1"/>
  <c r="T349" i="1"/>
  <c r="W348" i="1"/>
  <c r="CC348" i="1" s="1"/>
  <c r="T348" i="1"/>
  <c r="W347" i="1"/>
  <c r="CC347" i="1" s="1"/>
  <c r="T347" i="1"/>
  <c r="W346" i="1"/>
  <c r="CC346" i="1" s="1"/>
  <c r="T346" i="1"/>
  <c r="W345" i="1"/>
  <c r="CC345" i="1" s="1"/>
  <c r="T345" i="1"/>
  <c r="W344" i="1"/>
  <c r="CC344" i="1" s="1"/>
  <c r="T344" i="1"/>
  <c r="W343" i="1"/>
  <c r="CC343" i="1" s="1"/>
  <c r="T343" i="1"/>
  <c r="W342" i="1"/>
  <c r="CC342" i="1" s="1"/>
  <c r="T342" i="1"/>
  <c r="W341" i="1"/>
  <c r="T341" i="1"/>
  <c r="W340" i="1"/>
  <c r="Z340" i="1" s="1"/>
  <c r="T340" i="1"/>
  <c r="W339" i="1"/>
  <c r="CC339" i="1" s="1"/>
  <c r="T339" i="1"/>
  <c r="W338" i="1"/>
  <c r="CC338" i="1" s="1"/>
  <c r="T338" i="1"/>
  <c r="W337" i="1"/>
  <c r="CC337" i="1" s="1"/>
  <c r="T337" i="1"/>
  <c r="W336" i="1"/>
  <c r="CC336" i="1" s="1"/>
  <c r="T336" i="1"/>
  <c r="W335" i="1"/>
  <c r="T335" i="1"/>
  <c r="W334" i="1"/>
  <c r="X334" i="1" s="1"/>
  <c r="T334" i="1"/>
  <c r="W333" i="1"/>
  <c r="CC333" i="1" s="1"/>
  <c r="T333" i="1"/>
  <c r="W332" i="1"/>
  <c r="T332" i="1"/>
  <c r="W331" i="1"/>
  <c r="CC331" i="1" s="1"/>
  <c r="T331" i="1"/>
  <c r="W330" i="1"/>
  <c r="X330" i="1" s="1"/>
  <c r="T330" i="1"/>
  <c r="W329" i="1"/>
  <c r="CC329" i="1" s="1"/>
  <c r="T329" i="1"/>
  <c r="W328" i="1"/>
  <c r="CC328" i="1" s="1"/>
  <c r="T328" i="1"/>
  <c r="W327" i="1"/>
  <c r="CC327" i="1" s="1"/>
  <c r="T327" i="1"/>
  <c r="W326" i="1"/>
  <c r="CC326" i="1" s="1"/>
  <c r="T326" i="1"/>
  <c r="W325" i="1"/>
  <c r="Z325" i="1" s="1"/>
  <c r="T325" i="1"/>
  <c r="W324" i="1"/>
  <c r="X324" i="1" s="1"/>
  <c r="T324" i="1"/>
  <c r="W323" i="1"/>
  <c r="CC323" i="1" s="1"/>
  <c r="T323" i="1"/>
  <c r="W322" i="1"/>
  <c r="CC322" i="1" s="1"/>
  <c r="T322" i="1"/>
  <c r="W321" i="1"/>
  <c r="CC321" i="1" s="1"/>
  <c r="T321" i="1"/>
  <c r="W320" i="1"/>
  <c r="T320" i="1"/>
  <c r="W319" i="1"/>
  <c r="X319" i="1" s="1"/>
  <c r="T319" i="1"/>
  <c r="W318" i="1"/>
  <c r="CC318" i="1" s="1"/>
  <c r="T318" i="1"/>
  <c r="W317" i="1"/>
  <c r="CC317" i="1" s="1"/>
  <c r="T317" i="1"/>
  <c r="W316" i="1"/>
  <c r="CC316" i="1" s="1"/>
  <c r="T316" i="1"/>
  <c r="W315" i="1"/>
  <c r="CC315" i="1" s="1"/>
  <c r="T315" i="1"/>
  <c r="W314" i="1"/>
  <c r="X314" i="1" s="1"/>
  <c r="T314" i="1"/>
  <c r="W313" i="1"/>
  <c r="CC313" i="1" s="1"/>
  <c r="T313" i="1"/>
  <c r="W312" i="1"/>
  <c r="CC312" i="1" s="1"/>
  <c r="T312" i="1"/>
  <c r="W311" i="1"/>
  <c r="X311" i="1" s="1"/>
  <c r="T311" i="1"/>
  <c r="W310" i="1"/>
  <c r="CC310" i="1" s="1"/>
  <c r="T310" i="1"/>
  <c r="W309" i="1"/>
  <c r="X309" i="1" s="1"/>
  <c r="T309" i="1"/>
  <c r="W308" i="1"/>
  <c r="CC308" i="1" s="1"/>
  <c r="T308" i="1"/>
  <c r="W307" i="1"/>
  <c r="CC307" i="1" s="1"/>
  <c r="T307" i="1"/>
  <c r="W306" i="1"/>
  <c r="X306" i="1" s="1"/>
  <c r="T306" i="1"/>
  <c r="W305" i="1"/>
  <c r="CC305" i="1" s="1"/>
  <c r="T305" i="1"/>
  <c r="W304" i="1"/>
  <c r="CC304" i="1" s="1"/>
  <c r="T304" i="1"/>
  <c r="W303" i="1"/>
  <c r="X303" i="1" s="1"/>
  <c r="T303" i="1"/>
  <c r="W302" i="1"/>
  <c r="X302" i="1" s="1"/>
  <c r="T302" i="1"/>
  <c r="W301" i="1"/>
  <c r="CC301" i="1" s="1"/>
  <c r="T301" i="1"/>
  <c r="W300" i="1"/>
  <c r="T300" i="1"/>
  <c r="W299" i="1"/>
  <c r="CC299" i="1" s="1"/>
  <c r="T299" i="1"/>
  <c r="W298" i="1"/>
  <c r="T298" i="1"/>
  <c r="W297" i="1"/>
  <c r="CC297" i="1" s="1"/>
  <c r="T297" i="1"/>
  <c r="W296" i="1"/>
  <c r="CC296" i="1" s="1"/>
  <c r="T296" i="1"/>
  <c r="W295" i="1"/>
  <c r="T295" i="1"/>
  <c r="W294" i="1"/>
  <c r="CC294" i="1" s="1"/>
  <c r="T294" i="1"/>
  <c r="W293" i="1"/>
  <c r="X293" i="1" s="1"/>
  <c r="T293" i="1"/>
  <c r="W292" i="1"/>
  <c r="CC292" i="1" s="1"/>
  <c r="T292" i="1"/>
  <c r="W291" i="1"/>
  <c r="CC291" i="1" s="1"/>
  <c r="T291" i="1"/>
  <c r="W290" i="1"/>
  <c r="X290" i="1" s="1"/>
  <c r="T290" i="1"/>
  <c r="W289" i="1"/>
  <c r="T289" i="1"/>
  <c r="W288" i="1"/>
  <c r="CC288" i="1" s="1"/>
  <c r="T288" i="1"/>
  <c r="W287" i="1"/>
  <c r="X287" i="1" s="1"/>
  <c r="T287" i="1"/>
  <c r="W286" i="1"/>
  <c r="CC286" i="1" s="1"/>
  <c r="T286" i="1"/>
  <c r="W285" i="1"/>
  <c r="CC285" i="1" s="1"/>
  <c r="T285" i="1"/>
  <c r="W284" i="1"/>
  <c r="T284" i="1"/>
  <c r="W283" i="1"/>
  <c r="CC283" i="1" s="1"/>
  <c r="T283" i="1"/>
  <c r="W282" i="1"/>
  <c r="T282" i="1"/>
  <c r="W281" i="1"/>
  <c r="CC281" i="1" s="1"/>
  <c r="T281" i="1"/>
  <c r="W280" i="1"/>
  <c r="X280" i="1" s="1"/>
  <c r="T280" i="1"/>
  <c r="W279" i="1"/>
  <c r="T279" i="1"/>
  <c r="W278" i="1"/>
  <c r="CC278" i="1" s="1"/>
  <c r="T278" i="1"/>
  <c r="W277" i="1"/>
  <c r="X277" i="1" s="1"/>
  <c r="T277" i="1"/>
  <c r="W276" i="1"/>
  <c r="CC276" i="1" s="1"/>
  <c r="T276" i="1"/>
  <c r="W275" i="1"/>
  <c r="CC275" i="1" s="1"/>
  <c r="T275" i="1"/>
  <c r="W274" i="1"/>
  <c r="T274" i="1"/>
  <c r="W273" i="1"/>
  <c r="CC273" i="1" s="1"/>
  <c r="T273" i="1"/>
  <c r="W272" i="1"/>
  <c r="T272" i="1"/>
  <c r="W271" i="1"/>
  <c r="CC271" i="1" s="1"/>
  <c r="T271" i="1"/>
  <c r="W270" i="1"/>
  <c r="T270" i="1"/>
  <c r="W269" i="1"/>
  <c r="CC269" i="1" s="1"/>
  <c r="T269" i="1"/>
  <c r="W268" i="1"/>
  <c r="T268" i="1"/>
  <c r="W267" i="1"/>
  <c r="CC267" i="1" s="1"/>
  <c r="T267" i="1"/>
  <c r="W266" i="1"/>
  <c r="X266" i="1" s="1"/>
  <c r="T266" i="1"/>
  <c r="W265" i="1"/>
  <c r="T265" i="1"/>
  <c r="W264" i="1"/>
  <c r="CC264" i="1" s="1"/>
  <c r="T264" i="1"/>
  <c r="W263" i="1"/>
  <c r="T263" i="1"/>
  <c r="W262" i="1"/>
  <c r="CC262" i="1" s="1"/>
  <c r="T262" i="1"/>
  <c r="W261" i="1"/>
  <c r="X261" i="1" s="1"/>
  <c r="T261" i="1"/>
  <c r="W260" i="1"/>
  <c r="T260" i="1"/>
  <c r="W259" i="1"/>
  <c r="T259" i="1"/>
  <c r="W258" i="1"/>
  <c r="CC258" i="1" s="1"/>
  <c r="T258" i="1"/>
  <c r="W257" i="1"/>
  <c r="CC257" i="1" s="1"/>
  <c r="T257" i="1"/>
  <c r="W256" i="1"/>
  <c r="T256" i="1"/>
  <c r="W255" i="1"/>
  <c r="CC255" i="1" s="1"/>
  <c r="T255" i="1"/>
  <c r="W254" i="1"/>
  <c r="T254" i="1"/>
  <c r="W253" i="1"/>
  <c r="X253" i="1" s="1"/>
  <c r="T253" i="1"/>
  <c r="W252" i="1"/>
  <c r="CC252" i="1" s="1"/>
  <c r="T252" i="1"/>
  <c r="W251" i="1"/>
  <c r="CC251" i="1" s="1"/>
  <c r="T251" i="1"/>
  <c r="W250" i="1"/>
  <c r="CC250" i="1" s="1"/>
  <c r="T250" i="1"/>
  <c r="W249" i="1"/>
  <c r="Z249" i="1" s="1"/>
  <c r="T249" i="1"/>
  <c r="W248" i="1"/>
  <c r="CC248" i="1" s="1"/>
  <c r="T248" i="1"/>
  <c r="W247" i="1"/>
  <c r="T247" i="1"/>
  <c r="W246" i="1"/>
  <c r="T246" i="1"/>
  <c r="W245" i="1"/>
  <c r="CC245" i="1" s="1"/>
  <c r="T245" i="1"/>
  <c r="W244" i="1"/>
  <c r="T244" i="1"/>
  <c r="W243" i="1"/>
  <c r="T243" i="1"/>
  <c r="W242" i="1"/>
  <c r="T242" i="1"/>
  <c r="W241" i="1"/>
  <c r="T241" i="1"/>
  <c r="W240" i="1"/>
  <c r="T240" i="1"/>
  <c r="W239" i="1"/>
  <c r="T239" i="1"/>
  <c r="W238" i="1"/>
  <c r="X238" i="1" s="1"/>
  <c r="T238" i="1"/>
  <c r="W237" i="1"/>
  <c r="CC237" i="1" s="1"/>
  <c r="T237" i="1"/>
  <c r="W236" i="1"/>
  <c r="T236" i="1"/>
  <c r="W235" i="1"/>
  <c r="CC235" i="1" s="1"/>
  <c r="T235" i="1"/>
  <c r="W234" i="1"/>
  <c r="X234" i="1" s="1"/>
  <c r="T234" i="1"/>
  <c r="W233" i="1"/>
  <c r="Z233" i="1" s="1"/>
  <c r="T233" i="1"/>
  <c r="W232" i="1"/>
  <c r="CC232" i="1" s="1"/>
  <c r="T232" i="1"/>
  <c r="W231" i="1"/>
  <c r="CC231" i="1" s="1"/>
  <c r="T231" i="1"/>
  <c r="W230" i="1"/>
  <c r="CC230" i="1" s="1"/>
  <c r="T230" i="1"/>
  <c r="W229" i="1"/>
  <c r="CC229" i="1" s="1"/>
  <c r="T229" i="1"/>
  <c r="W228" i="1"/>
  <c r="T228" i="1"/>
  <c r="W227" i="1"/>
  <c r="CC227" i="1" s="1"/>
  <c r="T227" i="1"/>
  <c r="W226" i="1"/>
  <c r="Z226" i="1" s="1"/>
  <c r="T226" i="1"/>
  <c r="W225" i="1"/>
  <c r="Z225" i="1" s="1"/>
  <c r="T225" i="1"/>
  <c r="W224" i="1"/>
  <c r="CC224" i="1" s="1"/>
  <c r="T224" i="1"/>
  <c r="W223" i="1"/>
  <c r="CC223" i="1" s="1"/>
  <c r="T223" i="1"/>
  <c r="W222" i="1"/>
  <c r="X222" i="1" s="1"/>
  <c r="T222" i="1"/>
  <c r="W221" i="1"/>
  <c r="T221" i="1"/>
  <c r="W220" i="1"/>
  <c r="T220" i="1"/>
  <c r="W219" i="1"/>
  <c r="CC219" i="1" s="1"/>
  <c r="T219" i="1"/>
  <c r="W218" i="1"/>
  <c r="T218" i="1"/>
  <c r="W217" i="1"/>
  <c r="T217" i="1"/>
  <c r="W216" i="1"/>
  <c r="T216" i="1"/>
  <c r="W215" i="1"/>
  <c r="CC215" i="1" s="1"/>
  <c r="T215" i="1"/>
  <c r="W214" i="1"/>
  <c r="CC214" i="1" s="1"/>
  <c r="T214" i="1"/>
  <c r="W213" i="1"/>
  <c r="X213" i="1" s="1"/>
  <c r="T213" i="1"/>
  <c r="W212" i="1"/>
  <c r="T212" i="1"/>
  <c r="W211" i="1"/>
  <c r="CC211" i="1" s="1"/>
  <c r="T211" i="1"/>
  <c r="W210" i="1"/>
  <c r="CC210" i="1" s="1"/>
  <c r="T210" i="1"/>
  <c r="W209" i="1"/>
  <c r="T209" i="1"/>
  <c r="W208" i="1"/>
  <c r="T208" i="1"/>
  <c r="W207" i="1"/>
  <c r="CC207" i="1" s="1"/>
  <c r="T207" i="1"/>
  <c r="W206" i="1"/>
  <c r="T206" i="1"/>
  <c r="W205" i="1"/>
  <c r="T205" i="1"/>
  <c r="W204" i="1"/>
  <c r="T204" i="1"/>
  <c r="W203" i="1"/>
  <c r="CC203" i="1" s="1"/>
  <c r="T203" i="1"/>
  <c r="W202" i="1"/>
  <c r="T202" i="1"/>
  <c r="W201" i="1"/>
  <c r="CC201" i="1" s="1"/>
  <c r="T201" i="1"/>
  <c r="W200" i="1"/>
  <c r="CC200" i="1" s="1"/>
  <c r="T200" i="1"/>
  <c r="W199" i="1"/>
  <c r="CC199" i="1" s="1"/>
  <c r="T199" i="1"/>
  <c r="W198" i="1"/>
  <c r="CC198" i="1" s="1"/>
  <c r="T198" i="1"/>
  <c r="W197" i="1"/>
  <c r="CC197" i="1" s="1"/>
  <c r="T197" i="1"/>
  <c r="W196" i="1"/>
  <c r="Z196" i="1" s="1"/>
  <c r="T196" i="1"/>
  <c r="W195" i="1"/>
  <c r="CC195" i="1" s="1"/>
  <c r="T195" i="1"/>
  <c r="W194" i="1"/>
  <c r="Z194" i="1" s="1"/>
  <c r="T194" i="1"/>
  <c r="W193" i="1"/>
  <c r="T193" i="1"/>
  <c r="W192" i="1"/>
  <c r="CC192" i="1" s="1"/>
  <c r="T192" i="1"/>
  <c r="W191" i="1"/>
  <c r="T191" i="1"/>
  <c r="W190" i="1"/>
  <c r="X190" i="1" s="1"/>
  <c r="T190" i="1"/>
  <c r="W189" i="1"/>
  <c r="T189" i="1"/>
  <c r="W188" i="1"/>
  <c r="T188" i="1"/>
  <c r="W187" i="1"/>
  <c r="CC187" i="1" s="1"/>
  <c r="T187" i="1"/>
  <c r="W186" i="1"/>
  <c r="Z186" i="1" s="1"/>
  <c r="T186" i="1"/>
  <c r="W185" i="1"/>
  <c r="T185" i="1"/>
  <c r="W184" i="1"/>
  <c r="T184" i="1"/>
  <c r="W183" i="1"/>
  <c r="T183" i="1"/>
  <c r="W182" i="1"/>
  <c r="CC182" i="1" s="1"/>
  <c r="T182" i="1"/>
  <c r="W181" i="1"/>
  <c r="CC181" i="1" s="1"/>
  <c r="T181" i="1"/>
  <c r="W180" i="1"/>
  <c r="Z180" i="1" s="1"/>
  <c r="T180" i="1"/>
  <c r="W179" i="1"/>
  <c r="CC179" i="1" s="1"/>
  <c r="T179" i="1"/>
  <c r="W178" i="1"/>
  <c r="CC178" i="1" s="1"/>
  <c r="T178" i="1"/>
  <c r="W177" i="1"/>
  <c r="Z177" i="1" s="1"/>
  <c r="T177" i="1"/>
  <c r="W176" i="1"/>
  <c r="CC176" i="1" s="1"/>
  <c r="T176" i="1"/>
  <c r="W175" i="1"/>
  <c r="X175" i="1" s="1"/>
  <c r="T175" i="1"/>
  <c r="W174" i="1"/>
  <c r="T174" i="1"/>
  <c r="W173" i="1"/>
  <c r="T173" i="1"/>
  <c r="W172" i="1"/>
  <c r="X172" i="1" s="1"/>
  <c r="T172" i="1"/>
  <c r="W171" i="1"/>
  <c r="CC171" i="1" s="1"/>
  <c r="T171" i="1"/>
  <c r="W170" i="1"/>
  <c r="T170" i="1"/>
  <c r="W169" i="1"/>
  <c r="T169" i="1"/>
  <c r="W168" i="1"/>
  <c r="CC168" i="1" s="1"/>
  <c r="T168" i="1"/>
  <c r="W167" i="1"/>
  <c r="T167" i="1"/>
  <c r="W166" i="1"/>
  <c r="CC166" i="1" s="1"/>
  <c r="T166" i="1"/>
  <c r="W165" i="1"/>
  <c r="CC165" i="1" s="1"/>
  <c r="T165" i="1"/>
  <c r="W164" i="1"/>
  <c r="T164" i="1"/>
  <c r="W163" i="1"/>
  <c r="CC163" i="1" s="1"/>
  <c r="T163" i="1"/>
  <c r="W162" i="1"/>
  <c r="T162" i="1"/>
  <c r="W161" i="1"/>
  <c r="T161" i="1"/>
  <c r="W160" i="1"/>
  <c r="T160" i="1"/>
  <c r="W159" i="1"/>
  <c r="X159" i="1" s="1"/>
  <c r="T159" i="1"/>
  <c r="W158" i="1"/>
  <c r="X158" i="1" s="1"/>
  <c r="T158" i="1"/>
  <c r="W157" i="1"/>
  <c r="T157" i="1"/>
  <c r="W156" i="1"/>
  <c r="CC156" i="1" s="1"/>
  <c r="T156" i="1"/>
  <c r="W155" i="1"/>
  <c r="CC155" i="1" s="1"/>
  <c r="T155" i="1"/>
  <c r="W154" i="1"/>
  <c r="Z154" i="1" s="1"/>
  <c r="T154" i="1"/>
  <c r="W153" i="1"/>
  <c r="T153" i="1"/>
  <c r="W152" i="1"/>
  <c r="X152" i="1" s="1"/>
  <c r="T152" i="1"/>
  <c r="W151" i="1"/>
  <c r="T151" i="1"/>
  <c r="W150" i="1"/>
  <c r="CC150" i="1" s="1"/>
  <c r="T150" i="1"/>
  <c r="W149" i="1"/>
  <c r="T149" i="1"/>
  <c r="W148" i="1"/>
  <c r="Z148" i="1" s="1"/>
  <c r="T148" i="1"/>
  <c r="W147" i="1"/>
  <c r="CC147" i="1" s="1"/>
  <c r="T147" i="1"/>
  <c r="W146" i="1"/>
  <c r="T146" i="1"/>
  <c r="W145" i="1"/>
  <c r="Z145" i="1" s="1"/>
  <c r="T145" i="1"/>
  <c r="W144" i="1"/>
  <c r="CC144" i="1" s="1"/>
  <c r="T144" i="1"/>
  <c r="W143" i="1"/>
  <c r="CC143" i="1" s="1"/>
  <c r="T143" i="1"/>
  <c r="W142" i="1"/>
  <c r="T142" i="1"/>
  <c r="W141" i="1"/>
  <c r="Z141" i="1" s="1"/>
  <c r="T141" i="1"/>
  <c r="W140" i="1"/>
  <c r="T140" i="1"/>
  <c r="W139" i="1"/>
  <c r="CC139" i="1" s="1"/>
  <c r="T139" i="1"/>
  <c r="W138" i="1"/>
  <c r="X138" i="1" s="1"/>
  <c r="T138" i="1"/>
  <c r="W137" i="1"/>
  <c r="X137" i="1" s="1"/>
  <c r="T137" i="1"/>
  <c r="W136" i="1"/>
  <c r="Z136" i="1" s="1"/>
  <c r="T136" i="1"/>
  <c r="W135" i="1"/>
  <c r="CC135" i="1" s="1"/>
  <c r="T135" i="1"/>
  <c r="W134" i="1"/>
  <c r="CC134" i="1" s="1"/>
  <c r="T134" i="1"/>
  <c r="W133" i="1"/>
  <c r="Z133" i="1" s="1"/>
  <c r="T133" i="1"/>
  <c r="W132" i="1"/>
  <c r="CC132" i="1" s="1"/>
  <c r="T132" i="1"/>
  <c r="W131" i="1"/>
  <c r="T131" i="1"/>
  <c r="W130" i="1"/>
  <c r="T130" i="1"/>
  <c r="W129" i="1"/>
  <c r="CC129" i="1" s="1"/>
  <c r="T129" i="1"/>
  <c r="W128" i="1"/>
  <c r="Z128" i="1" s="1"/>
  <c r="T128" i="1"/>
  <c r="W127" i="1"/>
  <c r="CC127" i="1" s="1"/>
  <c r="T127" i="1"/>
  <c r="W126" i="1"/>
  <c r="CC126" i="1" s="1"/>
  <c r="T126" i="1"/>
  <c r="W125" i="1"/>
  <c r="T125" i="1"/>
  <c r="W124" i="1"/>
  <c r="T124" i="1"/>
  <c r="W123" i="1"/>
  <c r="CC123" i="1" s="1"/>
  <c r="T123" i="1"/>
  <c r="W122" i="1"/>
  <c r="T122" i="1"/>
  <c r="W121" i="1"/>
  <c r="T121" i="1"/>
  <c r="W120" i="1"/>
  <c r="T120" i="1"/>
  <c r="W119" i="1"/>
  <c r="CC119" i="1" s="1"/>
  <c r="T119" i="1"/>
  <c r="W118" i="1"/>
  <c r="CC118" i="1" s="1"/>
  <c r="T118" i="1"/>
  <c r="W117" i="1"/>
  <c r="CC117" i="1" s="1"/>
  <c r="T117" i="1"/>
  <c r="W116" i="1"/>
  <c r="CC116" i="1" s="1"/>
  <c r="T116" i="1"/>
  <c r="W115" i="1"/>
  <c r="CC115" i="1" s="1"/>
  <c r="T115" i="1"/>
  <c r="W114" i="1"/>
  <c r="Z114" i="1" s="1"/>
  <c r="T114" i="1"/>
  <c r="W113" i="1"/>
  <c r="CC113" i="1" s="1"/>
  <c r="T113" i="1"/>
  <c r="W112" i="1"/>
  <c r="T112" i="1"/>
  <c r="W111" i="1"/>
  <c r="T111" i="1"/>
  <c r="W110" i="1"/>
  <c r="CC110" i="1" s="1"/>
  <c r="T110" i="1"/>
  <c r="W109" i="1"/>
  <c r="Z109" i="1" s="1"/>
  <c r="T109" i="1"/>
  <c r="W108" i="1"/>
  <c r="T108" i="1"/>
  <c r="W107" i="1"/>
  <c r="CC107" i="1" s="1"/>
  <c r="T107" i="1"/>
  <c r="W106" i="1"/>
  <c r="T106" i="1"/>
  <c r="W105" i="1"/>
  <c r="T105" i="1"/>
  <c r="W104" i="1"/>
  <c r="CC104" i="1" s="1"/>
  <c r="T104" i="1"/>
  <c r="W103" i="1"/>
  <c r="Z103" i="1" s="1"/>
  <c r="T103" i="1"/>
  <c r="W102" i="1"/>
  <c r="T102" i="1"/>
  <c r="W101" i="1"/>
  <c r="T101" i="1"/>
  <c r="W100" i="1"/>
  <c r="CC100" i="1" s="1"/>
  <c r="T100" i="1"/>
  <c r="W99" i="1"/>
  <c r="T99" i="1"/>
  <c r="W98" i="1"/>
  <c r="T98" i="1"/>
  <c r="W97" i="1"/>
  <c r="CC97" i="1" s="1"/>
  <c r="T97" i="1"/>
  <c r="W96" i="1"/>
  <c r="X96" i="1" s="1"/>
  <c r="T96" i="1"/>
  <c r="W95" i="1"/>
  <c r="CC95" i="1" s="1"/>
  <c r="T95" i="1"/>
  <c r="W94" i="1"/>
  <c r="CC94" i="1" s="1"/>
  <c r="T94" i="1"/>
  <c r="W93" i="1"/>
  <c r="CC93" i="1" s="1"/>
  <c r="T93" i="1"/>
  <c r="W92" i="1"/>
  <c r="T92" i="1"/>
  <c r="W91" i="1"/>
  <c r="CC91" i="1" s="1"/>
  <c r="T91" i="1"/>
  <c r="W90" i="1"/>
  <c r="T90" i="1"/>
  <c r="W89" i="1"/>
  <c r="X89" i="1" s="1"/>
  <c r="T89" i="1"/>
  <c r="W88" i="1"/>
  <c r="T88" i="1"/>
  <c r="W87" i="1"/>
  <c r="T87" i="1"/>
  <c r="W86" i="1"/>
  <c r="Z86" i="1" s="1"/>
  <c r="T86" i="1"/>
  <c r="W85" i="1"/>
  <c r="CC85" i="1" s="1"/>
  <c r="T85" i="1"/>
  <c r="W84" i="1"/>
  <c r="CC84" i="1" s="1"/>
  <c r="T84" i="1"/>
  <c r="W83" i="1"/>
  <c r="T83" i="1"/>
  <c r="W82" i="1"/>
  <c r="X82" i="1" s="1"/>
  <c r="T82" i="1"/>
  <c r="W81" i="1"/>
  <c r="CC81" i="1" s="1"/>
  <c r="T81" i="1"/>
  <c r="W80" i="1"/>
  <c r="Z80" i="1" s="1"/>
  <c r="T80" i="1"/>
  <c r="W79" i="1"/>
  <c r="T79" i="1"/>
  <c r="W78" i="1"/>
  <c r="CC78" i="1" s="1"/>
  <c r="T78" i="1"/>
  <c r="W77" i="1"/>
  <c r="T77" i="1"/>
  <c r="W76" i="1"/>
  <c r="CC76" i="1" s="1"/>
  <c r="T76" i="1"/>
  <c r="W75" i="1"/>
  <c r="T75" i="1"/>
  <c r="W74" i="1"/>
  <c r="T74" i="1"/>
  <c r="W73" i="1"/>
  <c r="Z73" i="1" s="1"/>
  <c r="T73" i="1"/>
  <c r="W72" i="1"/>
  <c r="T72" i="1"/>
  <c r="W71" i="1"/>
  <c r="T71" i="1"/>
  <c r="W70" i="1"/>
  <c r="T70" i="1"/>
  <c r="W69" i="1"/>
  <c r="Z69" i="1" s="1"/>
  <c r="T69" i="1"/>
  <c r="W68" i="1"/>
  <c r="CC68" i="1" s="1"/>
  <c r="T68" i="1"/>
  <c r="W67" i="1"/>
  <c r="CC67" i="1" s="1"/>
  <c r="T67" i="1"/>
  <c r="W66" i="1"/>
  <c r="X66" i="1" s="1"/>
  <c r="T66" i="1"/>
  <c r="W65" i="1"/>
  <c r="CC65" i="1" s="1"/>
  <c r="T65" i="1"/>
  <c r="W64" i="1"/>
  <c r="CC64" i="1" s="1"/>
  <c r="T64" i="1"/>
  <c r="W63" i="1"/>
  <c r="T63" i="1"/>
  <c r="W62" i="1"/>
  <c r="CC62" i="1" s="1"/>
  <c r="T62" i="1"/>
  <c r="W61" i="1"/>
  <c r="CC61" i="1" s="1"/>
  <c r="T61" i="1"/>
  <c r="W60" i="1"/>
  <c r="CC60" i="1" s="1"/>
  <c r="T60" i="1"/>
  <c r="W59" i="1"/>
  <c r="CC59" i="1" s="1"/>
  <c r="T59" i="1"/>
  <c r="W58" i="1"/>
  <c r="CC58" i="1" s="1"/>
  <c r="T58" i="1"/>
  <c r="W57" i="1"/>
  <c r="CC57" i="1" s="1"/>
  <c r="T57" i="1"/>
  <c r="W56" i="1"/>
  <c r="T56" i="1"/>
  <c r="W55" i="1"/>
  <c r="CC55" i="1" s="1"/>
  <c r="T55" i="1"/>
  <c r="W54" i="1"/>
  <c r="CC54" i="1" s="1"/>
  <c r="T54" i="1"/>
  <c r="W53" i="1"/>
  <c r="CC53" i="1" s="1"/>
  <c r="T53" i="1"/>
  <c r="W52" i="1"/>
  <c r="T52" i="1"/>
  <c r="W51" i="1"/>
  <c r="CC51" i="1" s="1"/>
  <c r="T51" i="1"/>
  <c r="W50" i="1"/>
  <c r="T50" i="1"/>
  <c r="W49" i="1"/>
  <c r="T49" i="1"/>
  <c r="W48" i="1"/>
  <c r="CC48" i="1" s="1"/>
  <c r="T48" i="1"/>
  <c r="W47" i="1"/>
  <c r="X47" i="1" s="1"/>
  <c r="T47" i="1"/>
  <c r="W46" i="1"/>
  <c r="CC46" i="1" s="1"/>
  <c r="T46" i="1"/>
  <c r="W45" i="1"/>
  <c r="CC45" i="1" s="1"/>
  <c r="T45" i="1"/>
  <c r="W44" i="1"/>
  <c r="X44" i="1" s="1"/>
  <c r="T44" i="1"/>
  <c r="W43" i="1"/>
  <c r="T43" i="1"/>
  <c r="W42" i="1"/>
  <c r="Z42" i="1" s="1"/>
  <c r="T42" i="1"/>
  <c r="W41" i="1"/>
  <c r="CC41" i="1" s="1"/>
  <c r="T41" i="1"/>
  <c r="W40" i="1"/>
  <c r="T40" i="1"/>
  <c r="W39" i="1"/>
  <c r="CC39" i="1" s="1"/>
  <c r="T39" i="1"/>
  <c r="W38" i="1"/>
  <c r="CC38" i="1" s="1"/>
  <c r="T38" i="1"/>
  <c r="W37" i="1"/>
  <c r="CC37" i="1" s="1"/>
  <c r="T37" i="1"/>
  <c r="W36" i="1"/>
  <c r="Z36" i="1" s="1"/>
  <c r="T36" i="1"/>
  <c r="W35" i="1"/>
  <c r="X35" i="1" s="1"/>
  <c r="T35" i="1"/>
  <c r="W34" i="1"/>
  <c r="T34" i="1"/>
  <c r="W33" i="1"/>
  <c r="T33" i="1"/>
  <c r="W32" i="1"/>
  <c r="X32" i="1" s="1"/>
  <c r="T32" i="1"/>
  <c r="W31" i="1"/>
  <c r="CC31" i="1" s="1"/>
  <c r="T31" i="1"/>
  <c r="W30" i="1"/>
  <c r="CC30" i="1" s="1"/>
  <c r="T30" i="1"/>
  <c r="W29" i="1"/>
  <c r="Z29" i="1" s="1"/>
  <c r="T29" i="1"/>
  <c r="W28" i="1"/>
  <c r="CC28" i="1" s="1"/>
  <c r="T28" i="1"/>
  <c r="W27" i="1"/>
  <c r="Z27" i="1" s="1"/>
  <c r="T27" i="1"/>
  <c r="W26" i="1"/>
  <c r="Z26" i="1" s="1"/>
  <c r="T26" i="1"/>
  <c r="W25" i="1"/>
  <c r="CC25" i="1" s="1"/>
  <c r="T25" i="1"/>
  <c r="W24" i="1"/>
  <c r="T24" i="1"/>
  <c r="W23" i="1"/>
  <c r="CC23" i="1" s="1"/>
  <c r="T23" i="1"/>
  <c r="W22" i="1"/>
  <c r="Z22" i="1" s="1"/>
  <c r="T22" i="1"/>
  <c r="W21" i="1"/>
  <c r="CC21" i="1" s="1"/>
  <c r="T21" i="1"/>
  <c r="W20" i="1"/>
  <c r="Z20" i="1" s="1"/>
  <c r="T20" i="1"/>
  <c r="W19" i="1"/>
  <c r="X19" i="1" s="1"/>
  <c r="T19" i="1"/>
  <c r="W18" i="1"/>
  <c r="T18" i="1"/>
  <c r="W17" i="1"/>
  <c r="Z17" i="1" s="1"/>
  <c r="T17" i="1"/>
  <c r="W16" i="1"/>
  <c r="CC16" i="1" s="1"/>
  <c r="T16" i="1"/>
  <c r="W15" i="1"/>
  <c r="CC15" i="1" s="1"/>
  <c r="T15" i="1"/>
  <c r="W14" i="1"/>
  <c r="CC14" i="1" s="1"/>
  <c r="T14" i="1"/>
  <c r="W13" i="1"/>
  <c r="Z13" i="1" s="1"/>
  <c r="T13" i="1"/>
  <c r="W12" i="1"/>
  <c r="CC12" i="1" s="1"/>
  <c r="T12" i="1"/>
  <c r="W11" i="1"/>
  <c r="CC11" i="1" s="1"/>
  <c r="T11" i="1"/>
  <c r="W10" i="1"/>
  <c r="CC10" i="1" s="1"/>
  <c r="T10" i="1"/>
  <c r="W9" i="1"/>
  <c r="X9" i="1" s="1"/>
  <c r="T9" i="1"/>
  <c r="W8" i="1"/>
  <c r="T8" i="1"/>
  <c r="W7" i="1"/>
  <c r="CC7" i="1" s="1"/>
  <c r="T7" i="1"/>
  <c r="W6" i="1"/>
  <c r="CC6" i="1" s="1"/>
  <c r="T6" i="1"/>
  <c r="W5" i="1"/>
  <c r="T5" i="1"/>
  <c r="W4" i="1"/>
  <c r="CC4" i="1" s="1"/>
  <c r="T4" i="1"/>
  <c r="W3" i="1"/>
  <c r="CC3" i="1" s="1"/>
  <c r="T3" i="1"/>
  <c r="W2" i="1"/>
  <c r="T2" i="1"/>
  <c r="CC1072" i="1" l="1"/>
  <c r="CC1060" i="1"/>
  <c r="CC1000" i="1"/>
  <c r="CC1056" i="1"/>
  <c r="CC1077" i="1"/>
  <c r="CC1065" i="1"/>
  <c r="CC936" i="1"/>
  <c r="CC1068" i="1"/>
  <c r="CC660" i="1"/>
  <c r="CC1013" i="1"/>
  <c r="CC921" i="1"/>
  <c r="CC725" i="1"/>
  <c r="CC857" i="1"/>
  <c r="CC710" i="1"/>
  <c r="CC868" i="1"/>
  <c r="CC572" i="1"/>
  <c r="CC652" i="1"/>
  <c r="CC881" i="1"/>
  <c r="CC1057" i="1"/>
  <c r="CC730" i="1"/>
  <c r="CC504" i="1"/>
  <c r="CC552" i="1"/>
  <c r="CC436" i="1"/>
  <c r="CC775" i="1"/>
  <c r="CC966" i="1"/>
  <c r="CC1058" i="1"/>
  <c r="CC465" i="1"/>
  <c r="CC656" i="1"/>
  <c r="CC1037" i="1"/>
  <c r="CC497" i="1"/>
  <c r="CC689" i="1"/>
  <c r="CC982" i="1"/>
  <c r="CC1070" i="1"/>
  <c r="CC1050" i="1"/>
  <c r="CC1066" i="1"/>
  <c r="CC858" i="1"/>
  <c r="CC1062" i="1"/>
  <c r="CC453" i="1"/>
  <c r="CC1064" i="1"/>
  <c r="CC1073" i="1"/>
  <c r="X847" i="1"/>
  <c r="CC839" i="1"/>
  <c r="CC995" i="1"/>
  <c r="CC697" i="1"/>
  <c r="CC823" i="1"/>
  <c r="CC963" i="1"/>
  <c r="CC877" i="1"/>
  <c r="CC893" i="1"/>
  <c r="X858" i="1"/>
  <c r="AA858" i="1" s="1"/>
  <c r="AC858" i="1" s="1"/>
  <c r="CC659" i="1"/>
  <c r="Z357" i="1"/>
  <c r="CC915" i="1"/>
  <c r="CC887" i="1"/>
  <c r="CC491" i="1"/>
  <c r="CC911" i="1"/>
  <c r="CC883" i="1"/>
  <c r="CC967" i="1"/>
  <c r="CC979" i="1"/>
  <c r="X3" i="1"/>
  <c r="CC625" i="1"/>
  <c r="CC853" i="1"/>
  <c r="CC996" i="1"/>
  <c r="CC1028" i="1"/>
  <c r="CC577" i="1"/>
  <c r="CC633" i="1"/>
  <c r="CC673" i="1"/>
  <c r="CC720" i="1"/>
  <c r="CC849" i="1"/>
  <c r="CC865" i="1"/>
  <c r="CC974" i="1"/>
  <c r="CC446" i="1"/>
  <c r="CC478" i="1"/>
  <c r="CC884" i="1"/>
  <c r="Z1039" i="1"/>
  <c r="AA1039" i="1" s="1"/>
  <c r="AC1039" i="1" s="1"/>
  <c r="X1000" i="1"/>
  <c r="AA1000" i="1" s="1"/>
  <c r="AC1000" i="1" s="1"/>
  <c r="CC755" i="1"/>
  <c r="CC443" i="1"/>
  <c r="CC621" i="1"/>
  <c r="CC925" i="1"/>
  <c r="X404" i="1"/>
  <c r="CC482" i="1"/>
  <c r="CC649" i="1"/>
  <c r="CC855" i="1"/>
  <c r="CC873" i="1"/>
  <c r="CC898" i="1"/>
  <c r="CC940" i="1"/>
  <c r="CC970" i="1"/>
  <c r="CC986" i="1"/>
  <c r="CC1012" i="1"/>
  <c r="CC1024" i="1"/>
  <c r="Z560" i="1"/>
  <c r="X855" i="1"/>
  <c r="AA855" i="1" s="1"/>
  <c r="AC855" i="1" s="1"/>
  <c r="CC944" i="1"/>
  <c r="CC1039" i="1"/>
  <c r="CC475" i="1"/>
  <c r="CC507" i="1"/>
  <c r="CC641" i="1"/>
  <c r="CC450" i="1"/>
  <c r="CC503" i="1"/>
  <c r="CC629" i="1"/>
  <c r="CC682" i="1"/>
  <c r="CC711" i="1"/>
  <c r="CC831" i="1"/>
  <c r="CC851" i="1"/>
  <c r="CC1019" i="1"/>
  <c r="CC1031" i="1"/>
  <c r="CC1059" i="1"/>
  <c r="CC1071" i="1"/>
  <c r="CC506" i="1"/>
  <c r="CC544" i="1"/>
  <c r="CC567" i="1"/>
  <c r="CC597" i="1"/>
  <c r="CC726" i="1"/>
  <c r="CC770" i="1"/>
  <c r="CC817" i="1"/>
  <c r="CC860" i="1"/>
  <c r="CC876" i="1"/>
  <c r="CC1009" i="1"/>
  <c r="X608" i="1"/>
  <c r="AA608" i="1" s="1"/>
  <c r="AC608" i="1" s="1"/>
  <c r="Z962" i="1"/>
  <c r="X1025" i="1"/>
  <c r="AA1025" i="1" s="1"/>
  <c r="AC1025" i="1" s="1"/>
  <c r="X1044" i="1"/>
  <c r="AA1044" i="1" s="1"/>
  <c r="AC1044" i="1" s="1"/>
  <c r="CC631" i="1"/>
  <c r="Z302" i="1"/>
  <c r="AA302" i="1" s="1"/>
  <c r="AC302" i="1" s="1"/>
  <c r="CC514" i="1"/>
  <c r="CC545" i="1"/>
  <c r="CC581" i="1"/>
  <c r="CC792" i="1"/>
  <c r="CC840" i="1"/>
  <c r="CC933" i="1"/>
  <c r="BA938" i="1"/>
  <c r="BC938" i="1" s="1"/>
  <c r="CC943" i="1"/>
  <c r="CC955" i="1"/>
  <c r="Z443" i="1"/>
  <c r="AA443" i="1" s="1"/>
  <c r="AC443" i="1" s="1"/>
  <c r="X675" i="1"/>
  <c r="AA675" i="1" s="1"/>
  <c r="AC675" i="1" s="1"/>
  <c r="Z215" i="1"/>
  <c r="CC528" i="1"/>
  <c r="CC569" i="1"/>
  <c r="CC662" i="1"/>
  <c r="CC739" i="1"/>
  <c r="CC772" i="1"/>
  <c r="CC786" i="1"/>
  <c r="CC829" i="1"/>
  <c r="CC867" i="1"/>
  <c r="BA994" i="1"/>
  <c r="BC994" i="1" s="1"/>
  <c r="CC1005" i="1"/>
  <c r="CC1025" i="1"/>
  <c r="Z656" i="1"/>
  <c r="AA656" i="1" s="1"/>
  <c r="AC656" i="1" s="1"/>
  <c r="X1073" i="1"/>
  <c r="AA1073" i="1" s="1"/>
  <c r="AC1073" i="1" s="1"/>
  <c r="CC595" i="1"/>
  <c r="CC728" i="1"/>
  <c r="CC759" i="1"/>
  <c r="CC836" i="1"/>
  <c r="CC902" i="1"/>
  <c r="CC918" i="1"/>
  <c r="CC951" i="1"/>
  <c r="CC1043" i="1"/>
  <c r="CC608" i="1"/>
  <c r="CC879" i="1"/>
  <c r="CC890" i="1"/>
  <c r="X6" i="1"/>
  <c r="CC536" i="1"/>
  <c r="CC548" i="1"/>
  <c r="CC596" i="1"/>
  <c r="CC821" i="1"/>
  <c r="CC903" i="1"/>
  <c r="CC1044" i="1"/>
  <c r="Z548" i="1"/>
  <c r="AA548" i="1" s="1"/>
  <c r="AC548" i="1" s="1"/>
  <c r="X829" i="1"/>
  <c r="AA829" i="1" s="1"/>
  <c r="AC829" i="1" s="1"/>
  <c r="X296" i="1"/>
  <c r="Z1055" i="1"/>
  <c r="AA1055" i="1" s="1"/>
  <c r="AC1055" i="1" s="1"/>
  <c r="Z4" i="1"/>
  <c r="Z534" i="1"/>
  <c r="AA534" i="1" s="1"/>
  <c r="AC534" i="1" s="1"/>
  <c r="X631" i="1"/>
  <c r="AA631" i="1" s="1"/>
  <c r="AC631" i="1" s="1"/>
  <c r="Z852" i="1"/>
  <c r="AA852" i="1" s="1"/>
  <c r="AC852" i="1" s="1"/>
  <c r="CC949" i="1"/>
  <c r="Z527" i="1"/>
  <c r="AA527" i="1" s="1"/>
  <c r="AC527" i="1" s="1"/>
  <c r="Z356" i="1"/>
  <c r="CC194" i="1"/>
  <c r="CC607" i="1"/>
  <c r="CC859" i="1"/>
  <c r="BA915" i="1"/>
  <c r="BC915" i="1" s="1"/>
  <c r="CC1048" i="1"/>
  <c r="X758" i="1"/>
  <c r="AA758" i="1" s="1"/>
  <c r="AC758" i="1" s="1"/>
  <c r="Z924" i="1"/>
  <c r="AA924" i="1" s="1"/>
  <c r="AC924" i="1" s="1"/>
  <c r="X992" i="1"/>
  <c r="Z39" i="1"/>
  <c r="CC302" i="1"/>
  <c r="CC493" i="1"/>
  <c r="BA505" i="1"/>
  <c r="BC505" i="1" s="1"/>
  <c r="CC527" i="1"/>
  <c r="BA643" i="1"/>
  <c r="BC643" i="1" s="1"/>
  <c r="CC681" i="1"/>
  <c r="CC761" i="1"/>
  <c r="CC789" i="1"/>
  <c r="CC833" i="1"/>
  <c r="CC842" i="1"/>
  <c r="CC900" i="1"/>
  <c r="CC932" i="1"/>
  <c r="CC945" i="1"/>
  <c r="CC1006" i="1"/>
  <c r="Z636" i="1"/>
  <c r="X921" i="1"/>
  <c r="AA921" i="1" s="1"/>
  <c r="AC921" i="1" s="1"/>
  <c r="X936" i="1"/>
  <c r="AA936" i="1" s="1"/>
  <c r="AC936" i="1" s="1"/>
  <c r="Z992" i="1"/>
  <c r="X1053" i="1"/>
  <c r="AA1053" i="1" s="1"/>
  <c r="AC1053" i="1" s="1"/>
  <c r="BA459" i="1"/>
  <c r="BC459" i="1" s="1"/>
  <c r="CC642" i="1"/>
  <c r="CC800" i="1"/>
  <c r="Z595" i="1"/>
  <c r="AA595" i="1" s="1"/>
  <c r="AC595" i="1" s="1"/>
  <c r="X773" i="1"/>
  <c r="AA773" i="1" s="1"/>
  <c r="AC773" i="1" s="1"/>
  <c r="X961" i="1"/>
  <c r="AA961" i="1" s="1"/>
  <c r="AC961" i="1" s="1"/>
  <c r="Z1071" i="1"/>
  <c r="AA1071" i="1" s="1"/>
  <c r="AC1071" i="1" s="1"/>
  <c r="Z386" i="1"/>
  <c r="BA1052" i="1"/>
  <c r="BC1052" i="1" s="1"/>
  <c r="X607" i="1"/>
  <c r="AA607" i="1" s="1"/>
  <c r="AC607" i="1" s="1"/>
  <c r="X1045" i="1"/>
  <c r="CC603" i="1"/>
  <c r="CC613" i="1"/>
  <c r="CC624" i="1"/>
  <c r="CC639" i="1"/>
  <c r="CC757" i="1"/>
  <c r="CC773" i="1"/>
  <c r="CC838" i="1"/>
  <c r="CC964" i="1"/>
  <c r="CC968" i="1"/>
  <c r="CC972" i="1"/>
  <c r="CC988" i="1"/>
  <c r="CC1002" i="1"/>
  <c r="CC1049" i="1"/>
  <c r="BA775" i="1"/>
  <c r="BC775" i="1" s="1"/>
  <c r="CC953" i="1"/>
  <c r="CC1033" i="1"/>
  <c r="Z572" i="1"/>
  <c r="AA572" i="1" s="1"/>
  <c r="AC572" i="1" s="1"/>
  <c r="CC837" i="1"/>
  <c r="Z504" i="1"/>
  <c r="AA504" i="1" s="1"/>
  <c r="AC504" i="1" s="1"/>
  <c r="CC417" i="1"/>
  <c r="CC457" i="1"/>
  <c r="CC549" i="1"/>
  <c r="CC635" i="1"/>
  <c r="CC657" i="1"/>
  <c r="CC691" i="1"/>
  <c r="CC746" i="1"/>
  <c r="CC762" i="1"/>
  <c r="CC785" i="1"/>
  <c r="CC834" i="1"/>
  <c r="CC852" i="1"/>
  <c r="CC874" i="1"/>
  <c r="CC886" i="1"/>
  <c r="CC896" i="1"/>
  <c r="CC924" i="1"/>
  <c r="CC998" i="1"/>
  <c r="CC1041" i="1"/>
  <c r="CC1053" i="1"/>
  <c r="X884" i="1"/>
  <c r="AA884" i="1" s="1"/>
  <c r="AC884" i="1" s="1"/>
  <c r="Z986" i="1"/>
  <c r="AA986" i="1" s="1"/>
  <c r="AC986" i="1" s="1"/>
  <c r="X10" i="1"/>
  <c r="CC1055" i="1"/>
  <c r="Z691" i="1"/>
  <c r="AA691" i="1" s="1"/>
  <c r="AC691" i="1" s="1"/>
  <c r="CC680" i="1"/>
  <c r="CC845" i="1"/>
  <c r="X624" i="1"/>
  <c r="AA624" i="1" s="1"/>
  <c r="AC624" i="1" s="1"/>
  <c r="Z6" i="1"/>
  <c r="CC17" i="1"/>
  <c r="CC534" i="1"/>
  <c r="BA539" i="1"/>
  <c r="BC539" i="1" s="1"/>
  <c r="BA572" i="1"/>
  <c r="BC572" i="1" s="1"/>
  <c r="CC666" i="1"/>
  <c r="CC714" i="1"/>
  <c r="CC758" i="1"/>
  <c r="BA774" i="1"/>
  <c r="BC774" i="1" s="1"/>
  <c r="CC882" i="1"/>
  <c r="CC892" i="1"/>
  <c r="CC961" i="1"/>
  <c r="CC965" i="1"/>
  <c r="CC969" i="1"/>
  <c r="CC994" i="1"/>
  <c r="CC1003" i="1"/>
  <c r="CC1018" i="1"/>
  <c r="CC1022" i="1"/>
  <c r="CC1074" i="1"/>
  <c r="Z552" i="1"/>
  <c r="AA552" i="1" s="1"/>
  <c r="AC552" i="1" s="1"/>
  <c r="Z563" i="1"/>
  <c r="X619" i="1"/>
  <c r="X814" i="1"/>
  <c r="Z840" i="1"/>
  <c r="AA840" i="1" s="1"/>
  <c r="AC840" i="1" s="1"/>
  <c r="X903" i="1"/>
  <c r="AA903" i="1" s="1"/>
  <c r="AC903" i="1" s="1"/>
  <c r="X723" i="1"/>
  <c r="Z697" i="1"/>
  <c r="AA697" i="1" s="1"/>
  <c r="AC697" i="1" s="1"/>
  <c r="X760" i="1"/>
  <c r="Z798" i="1"/>
  <c r="AA798" i="1" s="1"/>
  <c r="AC798" i="1" s="1"/>
  <c r="CC669" i="1"/>
  <c r="CC693" i="1"/>
  <c r="CC768" i="1"/>
  <c r="X673" i="1"/>
  <c r="AA673" i="1" s="1"/>
  <c r="AC673" i="1" s="1"/>
  <c r="X746" i="1"/>
  <c r="AA746" i="1" s="1"/>
  <c r="AC746" i="1" s="1"/>
  <c r="X791" i="1"/>
  <c r="CC675" i="1"/>
  <c r="CC703" i="1"/>
  <c r="CC798" i="1"/>
  <c r="CC794" i="1"/>
  <c r="CC820" i="1"/>
  <c r="CC805" i="1"/>
  <c r="X689" i="1"/>
  <c r="AA689" i="1" s="1"/>
  <c r="AC689" i="1" s="1"/>
  <c r="X725" i="1"/>
  <c r="AA725" i="1" s="1"/>
  <c r="AC725" i="1" s="1"/>
  <c r="X803" i="1"/>
  <c r="CC790" i="1"/>
  <c r="AZ777" i="1"/>
  <c r="BA777" i="1" s="1"/>
  <c r="BC777" i="1" s="1"/>
  <c r="X426" i="1"/>
  <c r="Z426" i="1"/>
  <c r="CC426" i="1"/>
  <c r="X753" i="1"/>
  <c r="CC753" i="1"/>
  <c r="X819" i="1"/>
  <c r="Z819" i="1"/>
  <c r="Z10" i="1"/>
  <c r="X93" i="1"/>
  <c r="Z119" i="1"/>
  <c r="Z397" i="1"/>
  <c r="AA397" i="1" s="1"/>
  <c r="AC397" i="1" s="1"/>
  <c r="Z404" i="1"/>
  <c r="BA225" i="1"/>
  <c r="BC225" i="1" s="1"/>
  <c r="CC547" i="1"/>
  <c r="BA595" i="1"/>
  <c r="BC595" i="1" s="1"/>
  <c r="CC788" i="1"/>
  <c r="AZ1018" i="1"/>
  <c r="BA1018" i="1" s="1"/>
  <c r="BC1018" i="1" s="1"/>
  <c r="Z531" i="1"/>
  <c r="AA531" i="1" s="1"/>
  <c r="AC531" i="1" s="1"/>
  <c r="Z575" i="1"/>
  <c r="X575" i="1"/>
  <c r="Z643" i="1"/>
  <c r="X888" i="1"/>
  <c r="AA888" i="1" s="1"/>
  <c r="AC888" i="1" s="1"/>
  <c r="CC888" i="1"/>
  <c r="Z919" i="1"/>
  <c r="X919" i="1"/>
  <c r="Z944" i="1"/>
  <c r="AA944" i="1" s="1"/>
  <c r="AC944" i="1" s="1"/>
  <c r="X1027" i="1"/>
  <c r="CC1027" i="1"/>
  <c r="Z93" i="1"/>
  <c r="X268" i="1"/>
  <c r="CC268" i="1"/>
  <c r="CC238" i="1"/>
  <c r="CC557" i="1"/>
  <c r="AZ579" i="1"/>
  <c r="BA579" i="1" s="1"/>
  <c r="BC579" i="1" s="1"/>
  <c r="AZ1058" i="1"/>
  <c r="BA1058" i="1" s="1"/>
  <c r="BC1058" i="1" s="1"/>
  <c r="Z490" i="1"/>
  <c r="CC490" i="1"/>
  <c r="X494" i="1"/>
  <c r="CC494" i="1"/>
  <c r="Z601" i="1"/>
  <c r="CC601" i="1"/>
  <c r="CC721" i="1"/>
  <c r="Z721" i="1"/>
  <c r="X721" i="1"/>
  <c r="Z769" i="1"/>
  <c r="X769" i="1"/>
  <c r="Z941" i="1"/>
  <c r="CC941" i="1"/>
  <c r="CC1075" i="1"/>
  <c r="X1075" i="1"/>
  <c r="Z175" i="1"/>
  <c r="AA175" i="1" s="1"/>
  <c r="AC175" i="1" s="1"/>
  <c r="CC175" i="1"/>
  <c r="CC306" i="1"/>
  <c r="CC538" i="1"/>
  <c r="X551" i="1"/>
  <c r="Z551" i="1"/>
  <c r="Z698" i="1"/>
  <c r="X698" i="1"/>
  <c r="Z788" i="1"/>
  <c r="AA788" i="1" s="1"/>
  <c r="AC788" i="1" s="1"/>
  <c r="Z810" i="1"/>
  <c r="X810" i="1"/>
  <c r="X885" i="1"/>
  <c r="Z904" i="1"/>
  <c r="CC904" i="1"/>
  <c r="Z912" i="1"/>
  <c r="X912" i="1"/>
  <c r="X941" i="1"/>
  <c r="X960" i="1"/>
  <c r="Z48" i="1"/>
  <c r="Z276" i="1"/>
  <c r="Z306" i="1"/>
  <c r="AA306" i="1" s="1"/>
  <c r="AC306" i="1" s="1"/>
  <c r="Z19" i="1"/>
  <c r="AA19" i="1" s="1"/>
  <c r="AC19" i="1" s="1"/>
  <c r="X91" i="1"/>
  <c r="Z237" i="1"/>
  <c r="X338" i="1"/>
  <c r="X372" i="1"/>
  <c r="AA372" i="1" s="1"/>
  <c r="AC372" i="1" s="1"/>
  <c r="CC372" i="1"/>
  <c r="X584" i="1"/>
  <c r="Z619" i="1"/>
  <c r="CC668" i="1"/>
  <c r="Z668" i="1"/>
  <c r="AA668" i="1" s="1"/>
  <c r="AC668" i="1" s="1"/>
  <c r="X714" i="1"/>
  <c r="AA714" i="1" s="1"/>
  <c r="AC714" i="1" s="1"/>
  <c r="CC832" i="1"/>
  <c r="Z832" i="1"/>
  <c r="AA832" i="1" s="1"/>
  <c r="AC832" i="1" s="1"/>
  <c r="X868" i="1"/>
  <c r="AA868" i="1" s="1"/>
  <c r="AC868" i="1" s="1"/>
  <c r="X901" i="1"/>
  <c r="CC901" i="1"/>
  <c r="CC957" i="1"/>
  <c r="Z957" i="1"/>
  <c r="AA957" i="1" s="1"/>
  <c r="AC957" i="1" s="1"/>
  <c r="Z960" i="1"/>
  <c r="Z1021" i="1"/>
  <c r="X1021" i="1"/>
  <c r="Z1069" i="1"/>
  <c r="X1069" i="1"/>
  <c r="CC819" i="1"/>
  <c r="CC895" i="1"/>
  <c r="Z584" i="1"/>
  <c r="Z609" i="1"/>
  <c r="CC609" i="1"/>
  <c r="X627" i="1"/>
  <c r="CC627" i="1"/>
  <c r="Z627" i="1"/>
  <c r="CC928" i="1"/>
  <c r="Z928" i="1"/>
  <c r="X223" i="1"/>
  <c r="CC571" i="1"/>
  <c r="X421" i="1"/>
  <c r="CC421" i="1"/>
  <c r="X433" i="1"/>
  <c r="CC433" i="1"/>
  <c r="X468" i="1"/>
  <c r="CC468" i="1"/>
  <c r="X488" i="1"/>
  <c r="Z488" i="1"/>
  <c r="CC488" i="1"/>
  <c r="Z588" i="1"/>
  <c r="Z665" i="1"/>
  <c r="X665" i="1"/>
  <c r="X737" i="1"/>
  <c r="CC737" i="1"/>
  <c r="CC778" i="1"/>
  <c r="Z778" i="1"/>
  <c r="X778" i="1"/>
  <c r="X928" i="1"/>
  <c r="X954" i="1"/>
  <c r="Z954" i="1"/>
  <c r="Z1014" i="1"/>
  <c r="CC1014" i="1"/>
  <c r="X1037" i="1"/>
  <c r="AA1037" i="1" s="1"/>
  <c r="AC1037" i="1" s="1"/>
  <c r="X27" i="1"/>
  <c r="AA27" i="1" s="1"/>
  <c r="AC27" i="1" s="1"/>
  <c r="Z85" i="1"/>
  <c r="Z192" i="1"/>
  <c r="CC27" i="1"/>
  <c r="Z223" i="1"/>
  <c r="Z414" i="1"/>
  <c r="BA482" i="1"/>
  <c r="BC482" i="1" s="1"/>
  <c r="CC531" i="1"/>
  <c r="BA633" i="1"/>
  <c r="BC633" i="1" s="1"/>
  <c r="CC637" i="1"/>
  <c r="CC653" i="1"/>
  <c r="CC801" i="1"/>
  <c r="CC850" i="1"/>
  <c r="BA854" i="1"/>
  <c r="BC854" i="1" s="1"/>
  <c r="AZ920" i="1"/>
  <c r="BA920" i="1" s="1"/>
  <c r="BC920" i="1" s="1"/>
  <c r="CC954" i="1"/>
  <c r="CC980" i="1"/>
  <c r="CC990" i="1"/>
  <c r="CC1007" i="1"/>
  <c r="X560" i="1"/>
  <c r="X563" i="1"/>
  <c r="CC676" i="1"/>
  <c r="Z676" i="1"/>
  <c r="AA676" i="1" s="1"/>
  <c r="AC676" i="1" s="1"/>
  <c r="X1034" i="1"/>
  <c r="CC1034" i="1"/>
  <c r="Z1034" i="1"/>
  <c r="X741" i="1"/>
  <c r="Z744" i="1"/>
  <c r="AA744" i="1" s="1"/>
  <c r="AC744" i="1" s="1"/>
  <c r="Z754" i="1"/>
  <c r="AA754" i="1" s="1"/>
  <c r="AC754" i="1" s="1"/>
  <c r="X841" i="1"/>
  <c r="AA841" i="1" s="1"/>
  <c r="AC841" i="1" s="1"/>
  <c r="X881" i="1"/>
  <c r="AA881" i="1" s="1"/>
  <c r="AC881" i="1" s="1"/>
  <c r="X909" i="1"/>
  <c r="AA909" i="1" s="1"/>
  <c r="AC909" i="1" s="1"/>
  <c r="X977" i="1"/>
  <c r="AA977" i="1" s="1"/>
  <c r="AC977" i="1" s="1"/>
  <c r="X1008" i="1"/>
  <c r="Z1018" i="1"/>
  <c r="AA1018" i="1" s="1"/>
  <c r="AC1018" i="1" s="1"/>
  <c r="X1040" i="1"/>
  <c r="AA1040" i="1" s="1"/>
  <c r="AC1040" i="1" s="1"/>
  <c r="X1056" i="1"/>
  <c r="AA1056" i="1" s="1"/>
  <c r="AC1056" i="1" s="1"/>
  <c r="Z1066" i="1"/>
  <c r="AA1066" i="1" s="1"/>
  <c r="AC1066" i="1" s="1"/>
  <c r="CC522" i="1"/>
  <c r="CC600" i="1"/>
  <c r="CC706" i="1"/>
  <c r="CC744" i="1"/>
  <c r="CC765" i="1"/>
  <c r="CC807" i="1"/>
  <c r="X684" i="1"/>
  <c r="Z712" i="1"/>
  <c r="AA712" i="1" s="1"/>
  <c r="AC712" i="1" s="1"/>
  <c r="Z741" i="1"/>
  <c r="Z786" i="1"/>
  <c r="AA786" i="1" s="1"/>
  <c r="AC786" i="1" s="1"/>
  <c r="X802" i="1"/>
  <c r="X836" i="1"/>
  <c r="AA836" i="1" s="1"/>
  <c r="AC836" i="1" s="1"/>
  <c r="Z839" i="1"/>
  <c r="AA839" i="1" s="1"/>
  <c r="AC839" i="1" s="1"/>
  <c r="X845" i="1"/>
  <c r="AA845" i="1" s="1"/>
  <c r="AC845" i="1" s="1"/>
  <c r="X848" i="1"/>
  <c r="X872" i="1"/>
  <c r="X879" i="1"/>
  <c r="AA879" i="1" s="1"/>
  <c r="AC879" i="1" s="1"/>
  <c r="X896" i="1"/>
  <c r="AA896" i="1" s="1"/>
  <c r="AC896" i="1" s="1"/>
  <c r="Z974" i="1"/>
  <c r="AA974" i="1" s="1"/>
  <c r="AC974" i="1" s="1"/>
  <c r="Z1008" i="1"/>
  <c r="Z1015" i="1"/>
  <c r="X1028" i="1"/>
  <c r="AA1028" i="1" s="1"/>
  <c r="AC1028" i="1" s="1"/>
  <c r="Z684" i="1"/>
  <c r="Z802" i="1"/>
  <c r="Z848" i="1"/>
  <c r="Z872" i="1"/>
  <c r="CC461" i="1"/>
  <c r="CC593" i="1"/>
  <c r="CC696" i="1"/>
  <c r="CC724" i="1"/>
  <c r="CC745" i="1"/>
  <c r="CC754" i="1"/>
  <c r="CC889" i="1"/>
  <c r="CC905" i="1"/>
  <c r="CC909" i="1"/>
  <c r="CC977" i="1"/>
  <c r="CC984" i="1"/>
  <c r="X579" i="1"/>
  <c r="AA579" i="1" s="1"/>
  <c r="AC579" i="1" s="1"/>
  <c r="X600" i="1"/>
  <c r="AA600" i="1" s="1"/>
  <c r="AC600" i="1" s="1"/>
  <c r="X649" i="1"/>
  <c r="AA649" i="1" s="1"/>
  <c r="AC649" i="1" s="1"/>
  <c r="Z652" i="1"/>
  <c r="AA652" i="1" s="1"/>
  <c r="AC652" i="1" s="1"/>
  <c r="X699" i="1"/>
  <c r="AA699" i="1" s="1"/>
  <c r="AC699" i="1" s="1"/>
  <c r="X706" i="1"/>
  <c r="AA706" i="1" s="1"/>
  <c r="AC706" i="1" s="1"/>
  <c r="X739" i="1"/>
  <c r="AA739" i="1" s="1"/>
  <c r="AC739" i="1" s="1"/>
  <c r="X765" i="1"/>
  <c r="AA765" i="1" s="1"/>
  <c r="AC765" i="1" s="1"/>
  <c r="X768" i="1"/>
  <c r="AA768" i="1" s="1"/>
  <c r="AC768" i="1" s="1"/>
  <c r="Z800" i="1"/>
  <c r="AA800" i="1" s="1"/>
  <c r="AC800" i="1" s="1"/>
  <c r="X805" i="1"/>
  <c r="AA805" i="1" s="1"/>
  <c r="AC805" i="1" s="1"/>
  <c r="X831" i="1"/>
  <c r="AA831" i="1" s="1"/>
  <c r="AC831" i="1" s="1"/>
  <c r="X860" i="1"/>
  <c r="AA860" i="1" s="1"/>
  <c r="AC860" i="1" s="1"/>
  <c r="X867" i="1"/>
  <c r="AA867" i="1" s="1"/>
  <c r="AC867" i="1" s="1"/>
  <c r="X890" i="1"/>
  <c r="AA890" i="1" s="1"/>
  <c r="AC890" i="1" s="1"/>
  <c r="X933" i="1"/>
  <c r="AA933" i="1" s="1"/>
  <c r="AC933" i="1" s="1"/>
  <c r="X949" i="1"/>
  <c r="AA949" i="1" s="1"/>
  <c r="AC949" i="1" s="1"/>
  <c r="X972" i="1"/>
  <c r="AA972" i="1" s="1"/>
  <c r="AC972" i="1" s="1"/>
  <c r="Z982" i="1"/>
  <c r="AA982" i="1" s="1"/>
  <c r="AC982" i="1" s="1"/>
  <c r="Z1006" i="1"/>
  <c r="AA1006" i="1" s="1"/>
  <c r="AC1006" i="1" s="1"/>
  <c r="X1041" i="1"/>
  <c r="AA1041" i="1" s="1"/>
  <c r="AC1041" i="1" s="1"/>
  <c r="X1057" i="1"/>
  <c r="AA1057" i="1" s="1"/>
  <c r="AC1057" i="1" s="1"/>
  <c r="CC500" i="1"/>
  <c r="BA528" i="1"/>
  <c r="BC528" i="1" s="1"/>
  <c r="CC579" i="1"/>
  <c r="CC672" i="1"/>
  <c r="CC699" i="1"/>
  <c r="CC712" i="1"/>
  <c r="CC841" i="1"/>
  <c r="BA921" i="1"/>
  <c r="BC921" i="1" s="1"/>
  <c r="CC981" i="1"/>
  <c r="CC997" i="1"/>
  <c r="CC1001" i="1"/>
  <c r="Z458" i="1"/>
  <c r="AA458" i="1" s="1"/>
  <c r="AC458" i="1" s="1"/>
  <c r="Z519" i="1"/>
  <c r="AA519" i="1" s="1"/>
  <c r="AC519" i="1" s="1"/>
  <c r="X659" i="1"/>
  <c r="AA659" i="1" s="1"/>
  <c r="AC659" i="1" s="1"/>
  <c r="X669" i="1"/>
  <c r="AA669" i="1" s="1"/>
  <c r="AC669" i="1" s="1"/>
  <c r="Z682" i="1"/>
  <c r="AA682" i="1" s="1"/>
  <c r="AC682" i="1" s="1"/>
  <c r="X703" i="1"/>
  <c r="AA703" i="1" s="1"/>
  <c r="AC703" i="1" s="1"/>
  <c r="X720" i="1"/>
  <c r="AA720" i="1" s="1"/>
  <c r="AC720" i="1" s="1"/>
  <c r="Z728" i="1"/>
  <c r="AA728" i="1" s="1"/>
  <c r="AC728" i="1" s="1"/>
  <c r="X882" i="1"/>
  <c r="AA882" i="1" s="1"/>
  <c r="AC882" i="1" s="1"/>
  <c r="X1009" i="1"/>
  <c r="AA1009" i="1" s="1"/>
  <c r="AC1009" i="1" s="1"/>
  <c r="Z561" i="1"/>
  <c r="CC561" i="1"/>
  <c r="X139" i="1"/>
  <c r="X176" i="1"/>
  <c r="Z973" i="1"/>
  <c r="X973" i="1"/>
  <c r="X21" i="1"/>
  <c r="X73" i="1"/>
  <c r="AA73" i="1" s="1"/>
  <c r="AC73" i="1" s="1"/>
  <c r="X288" i="1"/>
  <c r="X462" i="1"/>
  <c r="X474" i="1"/>
  <c r="Z474" i="1"/>
  <c r="Z555" i="1"/>
  <c r="CC555" i="1"/>
  <c r="X16" i="1"/>
  <c r="Z35" i="1"/>
  <c r="AA35" i="1" s="1"/>
  <c r="AC35" i="1" s="1"/>
  <c r="X45" i="1"/>
  <c r="Z66" i="1"/>
  <c r="AA66" i="1" s="1"/>
  <c r="AC66" i="1" s="1"/>
  <c r="Z104" i="1"/>
  <c r="Z137" i="1"/>
  <c r="AA137" i="1" s="1"/>
  <c r="AC137" i="1" s="1"/>
  <c r="X143" i="1"/>
  <c r="Z176" i="1"/>
  <c r="X179" i="1"/>
  <c r="X211" i="1"/>
  <c r="Z242" i="1"/>
  <c r="CC242" i="1"/>
  <c r="X254" i="1"/>
  <c r="CC254" i="1"/>
  <c r="Z254" i="1"/>
  <c r="X292" i="1"/>
  <c r="X308" i="1"/>
  <c r="Z348" i="1"/>
  <c r="CC400" i="1"/>
  <c r="X400" i="1"/>
  <c r="CC82" i="1"/>
  <c r="CC103" i="1"/>
  <c r="CC172" i="1"/>
  <c r="CC213" i="1"/>
  <c r="CC226" i="1"/>
  <c r="Z456" i="1"/>
  <c r="CC456" i="1"/>
  <c r="X555" i="1"/>
  <c r="Z559" i="1"/>
  <c r="X559" i="1"/>
  <c r="Z702" i="1"/>
  <c r="X702" i="1"/>
  <c r="CC822" i="1"/>
  <c r="X822" i="1"/>
  <c r="Z929" i="1"/>
  <c r="X929" i="1"/>
  <c r="CC929" i="1"/>
  <c r="Z825" i="1"/>
  <c r="AA825" i="1" s="1"/>
  <c r="AC825" i="1" s="1"/>
  <c r="CC825" i="1"/>
  <c r="X104" i="1"/>
  <c r="CC47" i="1"/>
  <c r="BA1023" i="1"/>
  <c r="BC1023" i="1" s="1"/>
  <c r="CC459" i="1"/>
  <c r="Z459" i="1"/>
  <c r="AA459" i="1" s="1"/>
  <c r="AC459" i="1" s="1"/>
  <c r="Z766" i="1"/>
  <c r="CC766" i="1"/>
  <c r="X766" i="1"/>
  <c r="Z948" i="1"/>
  <c r="X948" i="1"/>
  <c r="CC948" i="1"/>
  <c r="Z16" i="1"/>
  <c r="Z45" i="1"/>
  <c r="Z143" i="1"/>
  <c r="X320" i="1"/>
  <c r="CC320" i="1"/>
  <c r="CC136" i="1"/>
  <c r="Z520" i="1"/>
  <c r="X520" i="1"/>
  <c r="X576" i="1"/>
  <c r="CC576" i="1"/>
  <c r="CC583" i="1"/>
  <c r="Z583" i="1"/>
  <c r="X583" i="1"/>
  <c r="Z688" i="1"/>
  <c r="X688" i="1"/>
  <c r="Z715" i="1"/>
  <c r="CC715" i="1"/>
  <c r="X715" i="1"/>
  <c r="Z910" i="1"/>
  <c r="CC910" i="1"/>
  <c r="Z913" i="1"/>
  <c r="X913" i="1"/>
  <c r="CC913" i="1"/>
  <c r="X392" i="1"/>
  <c r="CC392" i="1"/>
  <c r="CC205" i="1"/>
  <c r="X205" i="1"/>
  <c r="Z292" i="1"/>
  <c r="Z308" i="1"/>
  <c r="X335" i="1"/>
  <c r="CC335" i="1"/>
  <c r="CC352" i="1"/>
  <c r="X352" i="1"/>
  <c r="CC44" i="1"/>
  <c r="CC148" i="1"/>
  <c r="Z3" i="1"/>
  <c r="X14" i="1"/>
  <c r="X48" i="1"/>
  <c r="X85" i="1"/>
  <c r="X109" i="1"/>
  <c r="AA109" i="1" s="1"/>
  <c r="AC109" i="1" s="1"/>
  <c r="CC109" i="1"/>
  <c r="CC159" i="1"/>
  <c r="Z159" i="1"/>
  <c r="AA159" i="1" s="1"/>
  <c r="AC159" i="1" s="1"/>
  <c r="CC191" i="1"/>
  <c r="Z191" i="1"/>
  <c r="Z205" i="1"/>
  <c r="Z258" i="1"/>
  <c r="Z261" i="1"/>
  <c r="AA261" i="1" s="1"/>
  <c r="AC261" i="1" s="1"/>
  <c r="Z335" i="1"/>
  <c r="Z338" i="1"/>
  <c r="CC349" i="1"/>
  <c r="X349" i="1"/>
  <c r="AA349" i="1" s="1"/>
  <c r="AC349" i="1" s="1"/>
  <c r="CC13" i="1"/>
  <c r="BA64" i="1"/>
  <c r="BC64" i="1" s="1"/>
  <c r="AZ265" i="1"/>
  <c r="BA265" i="1" s="1"/>
  <c r="BC265" i="1" s="1"/>
  <c r="BA324" i="1"/>
  <c r="BC324" i="1" s="1"/>
  <c r="BA495" i="1"/>
  <c r="BC495" i="1" s="1"/>
  <c r="AZ602" i="1"/>
  <c r="BA602" i="1" s="1"/>
  <c r="BC602" i="1" s="1"/>
  <c r="CC605" i="1"/>
  <c r="BA609" i="1"/>
  <c r="BC609" i="1" s="1"/>
  <c r="CC709" i="1"/>
  <c r="CC796" i="1"/>
  <c r="AZ999" i="1"/>
  <c r="BA999" i="1" s="1"/>
  <c r="BC999" i="1" s="1"/>
  <c r="AZ1006" i="1"/>
  <c r="BA1006" i="1" s="1"/>
  <c r="BC1006" i="1" s="1"/>
  <c r="Z438" i="1"/>
  <c r="CC438" i="1"/>
  <c r="CC442" i="1"/>
  <c r="Z442" i="1"/>
  <c r="AA442" i="1" s="1"/>
  <c r="AC442" i="1" s="1"/>
  <c r="X449" i="1"/>
  <c r="CC449" i="1"/>
  <c r="X505" i="1"/>
  <c r="CC505" i="1"/>
  <c r="Z576" i="1"/>
  <c r="CC615" i="1"/>
  <c r="Z615" i="1"/>
  <c r="AA615" i="1" s="1"/>
  <c r="AC615" i="1" s="1"/>
  <c r="X646" i="1"/>
  <c r="CC646" i="1"/>
  <c r="X709" i="1"/>
  <c r="AA709" i="1" s="1"/>
  <c r="AC709" i="1" s="1"/>
  <c r="Z747" i="1"/>
  <c r="X747" i="1"/>
  <c r="CC747" i="1"/>
  <c r="X751" i="1"/>
  <c r="CC751" i="1"/>
  <c r="Z813" i="1"/>
  <c r="AA813" i="1" s="1"/>
  <c r="AC813" i="1" s="1"/>
  <c r="CC813" i="1"/>
  <c r="X816" i="1"/>
  <c r="Z816" i="1"/>
  <c r="CC816" i="1"/>
  <c r="Z871" i="1"/>
  <c r="AA871" i="1" s="1"/>
  <c r="AC871" i="1" s="1"/>
  <c r="CC871" i="1"/>
  <c r="Z880" i="1"/>
  <c r="AA880" i="1" s="1"/>
  <c r="AC880" i="1" s="1"/>
  <c r="CC880" i="1"/>
  <c r="Z897" i="1"/>
  <c r="X897" i="1"/>
  <c r="CC897" i="1"/>
  <c r="Z1035" i="1"/>
  <c r="X1038" i="1"/>
  <c r="Z1038" i="1"/>
  <c r="CC1038" i="1"/>
  <c r="X1054" i="1"/>
  <c r="Z1054" i="1"/>
  <c r="CC1054" i="1"/>
  <c r="Z1076" i="1"/>
  <c r="CC1076" i="1"/>
  <c r="X1076" i="1"/>
  <c r="CC260" i="1"/>
  <c r="Z260" i="1"/>
  <c r="BA1046" i="1"/>
  <c r="BC1046" i="1" s="1"/>
  <c r="Z234" i="1"/>
  <c r="AA234" i="1" s="1"/>
  <c r="AC234" i="1" s="1"/>
  <c r="Z718" i="1"/>
  <c r="AA718" i="1" s="1"/>
  <c r="AC718" i="1" s="1"/>
  <c r="CC718" i="1"/>
  <c r="X156" i="1"/>
  <c r="X300" i="1"/>
  <c r="CC300" i="1"/>
  <c r="CC332" i="1"/>
  <c r="Z332" i="1"/>
  <c r="X353" i="1"/>
  <c r="CC353" i="1"/>
  <c r="CC293" i="1"/>
  <c r="BA591" i="1"/>
  <c r="BC591" i="1" s="1"/>
  <c r="AZ710" i="1"/>
  <c r="BA710" i="1" s="1"/>
  <c r="BC710" i="1" s="1"/>
  <c r="AZ855" i="1"/>
  <c r="BA855" i="1" s="1"/>
  <c r="BC855" i="1" s="1"/>
  <c r="CC532" i="1"/>
  <c r="Z532" i="1"/>
  <c r="X539" i="1"/>
  <c r="CC539" i="1"/>
  <c r="Z539" i="1"/>
  <c r="Z679" i="1"/>
  <c r="CC679" i="1"/>
  <c r="Z685" i="1"/>
  <c r="X685" i="1"/>
  <c r="Z776" i="1"/>
  <c r="X776" i="1"/>
  <c r="CC776" i="1"/>
  <c r="X783" i="1"/>
  <c r="CC783" i="1"/>
  <c r="Z989" i="1"/>
  <c r="X989" i="1"/>
  <c r="CC989" i="1"/>
  <c r="Z1029" i="1"/>
  <c r="X1029" i="1"/>
  <c r="Z380" i="1"/>
  <c r="CC380" i="1"/>
  <c r="CC564" i="1"/>
  <c r="Z564" i="1"/>
  <c r="X564" i="1"/>
  <c r="X13" i="1"/>
  <c r="AA13" i="1" s="1"/>
  <c r="AC13" i="1" s="1"/>
  <c r="Z231" i="1"/>
  <c r="Z12" i="1"/>
  <c r="X20" i="1"/>
  <c r="AA20" i="1" s="1"/>
  <c r="AC20" i="1" s="1"/>
  <c r="Z46" i="1"/>
  <c r="X128" i="1"/>
  <c r="AA128" i="1" s="1"/>
  <c r="AC128" i="1" s="1"/>
  <c r="Z138" i="1"/>
  <c r="AA138" i="1" s="1"/>
  <c r="AC138" i="1" s="1"/>
  <c r="Z156" i="1"/>
  <c r="X216" i="1"/>
  <c r="CC216" i="1"/>
  <c r="CC284" i="1"/>
  <c r="Z284" i="1"/>
  <c r="Z287" i="1"/>
  <c r="AA287" i="1" s="1"/>
  <c r="AC287" i="1" s="1"/>
  <c r="Z293" i="1"/>
  <c r="AA293" i="1" s="1"/>
  <c r="AC293" i="1" s="1"/>
  <c r="Z300" i="1"/>
  <c r="Z303" i="1"/>
  <c r="AA303" i="1" s="1"/>
  <c r="AC303" i="1" s="1"/>
  <c r="X325" i="1"/>
  <c r="AA325" i="1" s="1"/>
  <c r="AC325" i="1" s="1"/>
  <c r="CC20" i="1"/>
  <c r="CC138" i="1"/>
  <c r="CC234" i="1"/>
  <c r="AZ577" i="1"/>
  <c r="BA577" i="1" s="1"/>
  <c r="BC577" i="1" s="1"/>
  <c r="AZ650" i="1"/>
  <c r="BA650" i="1" s="1"/>
  <c r="BC650" i="1" s="1"/>
  <c r="BA889" i="1"/>
  <c r="BC889" i="1" s="1"/>
  <c r="BA1059" i="1"/>
  <c r="BC1059" i="1" s="1"/>
  <c r="X532" i="1"/>
  <c r="CC612" i="1"/>
  <c r="X612" i="1"/>
  <c r="X679" i="1"/>
  <c r="Z695" i="1"/>
  <c r="X695" i="1"/>
  <c r="Z742" i="1"/>
  <c r="X742" i="1"/>
  <c r="CC742" i="1"/>
  <c r="X787" i="1"/>
  <c r="CC787" i="1"/>
  <c r="Z808" i="1"/>
  <c r="CC808" i="1"/>
  <c r="X808" i="1"/>
  <c r="X169" i="1"/>
  <c r="CC169" i="1"/>
  <c r="Z224" i="1"/>
  <c r="X260" i="1"/>
  <c r="AZ229" i="1"/>
  <c r="BA229" i="1" s="1"/>
  <c r="BC229" i="1" s="1"/>
  <c r="CC253" i="1"/>
  <c r="X4" i="1"/>
  <c r="X15" i="1"/>
  <c r="Z178" i="1"/>
  <c r="X181" i="1"/>
  <c r="X192" i="1"/>
  <c r="Z199" i="1"/>
  <c r="Z210" i="1"/>
  <c r="X256" i="1"/>
  <c r="CC256" i="1"/>
  <c r="Z266" i="1"/>
  <c r="AA266" i="1" s="1"/>
  <c r="AC266" i="1" s="1"/>
  <c r="CC277" i="1"/>
  <c r="Z277" i="1"/>
  <c r="AA277" i="1" s="1"/>
  <c r="AC277" i="1" s="1"/>
  <c r="X284" i="1"/>
  <c r="Z343" i="1"/>
  <c r="X357" i="1"/>
  <c r="Z405" i="1"/>
  <c r="BA128" i="1"/>
  <c r="BC128" i="1" s="1"/>
  <c r="CC573" i="1"/>
  <c r="AZ655" i="1"/>
  <c r="BA655" i="1" s="1"/>
  <c r="BC655" i="1" s="1"/>
  <c r="BA727" i="1"/>
  <c r="BC727" i="1" s="1"/>
  <c r="BA818" i="1"/>
  <c r="BC818" i="1" s="1"/>
  <c r="BA879" i="1"/>
  <c r="BC879" i="1" s="1"/>
  <c r="CC1029" i="1"/>
  <c r="X424" i="1"/>
  <c r="CC424" i="1"/>
  <c r="Z424" i="1"/>
  <c r="X485" i="1"/>
  <c r="CC485" i="1"/>
  <c r="X526" i="1"/>
  <c r="Z526" i="1"/>
  <c r="Z736" i="1"/>
  <c r="X736" i="1"/>
  <c r="CC736" i="1"/>
  <c r="Z976" i="1"/>
  <c r="X976" i="1"/>
  <c r="CC976" i="1"/>
  <c r="Z628" i="1"/>
  <c r="X628" i="1"/>
  <c r="Z774" i="1"/>
  <c r="Z856" i="1"/>
  <c r="X856" i="1"/>
  <c r="Z920" i="1"/>
  <c r="X920" i="1"/>
  <c r="Z993" i="1"/>
  <c r="X993" i="1"/>
  <c r="BA859" i="1"/>
  <c r="BC859" i="1" s="1"/>
  <c r="BA862" i="1"/>
  <c r="BC862" i="1" s="1"/>
  <c r="BA982" i="1"/>
  <c r="BC982" i="1" s="1"/>
  <c r="BA1050" i="1"/>
  <c r="BC1050" i="1" s="1"/>
  <c r="Z421" i="1"/>
  <c r="Z453" i="1"/>
  <c r="AA453" i="1" s="1"/>
  <c r="AC453" i="1" s="1"/>
  <c r="Z500" i="1"/>
  <c r="AA500" i="1" s="1"/>
  <c r="AC500" i="1" s="1"/>
  <c r="Z503" i="1"/>
  <c r="AA503" i="1" s="1"/>
  <c r="AC503" i="1" s="1"/>
  <c r="X543" i="1"/>
  <c r="AA543" i="1" s="1"/>
  <c r="AC543" i="1" s="1"/>
  <c r="X567" i="1"/>
  <c r="AA567" i="1" s="1"/>
  <c r="AC567" i="1" s="1"/>
  <c r="X596" i="1"/>
  <c r="AA596" i="1" s="1"/>
  <c r="AC596" i="1" s="1"/>
  <c r="X644" i="1"/>
  <c r="X705" i="1"/>
  <c r="Z719" i="1"/>
  <c r="X719" i="1"/>
  <c r="X774" i="1"/>
  <c r="Z797" i="1"/>
  <c r="Z817" i="1"/>
  <c r="AA817" i="1" s="1"/>
  <c r="AC817" i="1" s="1"/>
  <c r="X854" i="1"/>
  <c r="Z908" i="1"/>
  <c r="X927" i="1"/>
  <c r="Z927" i="1"/>
  <c r="X958" i="1"/>
  <c r="Z958" i="1"/>
  <c r="X1052" i="1"/>
  <c r="Z1052" i="1"/>
  <c r="BA104" i="1"/>
  <c r="BC104" i="1" s="1"/>
  <c r="CC145" i="1"/>
  <c r="BA205" i="1"/>
  <c r="BC205" i="1" s="1"/>
  <c r="AZ270" i="1"/>
  <c r="BA270" i="1" s="1"/>
  <c r="BC270" i="1" s="1"/>
  <c r="CC427" i="1"/>
  <c r="BA452" i="1"/>
  <c r="BC452" i="1" s="1"/>
  <c r="CC543" i="1"/>
  <c r="BA600" i="1"/>
  <c r="BC600" i="1" s="1"/>
  <c r="BA663" i="1"/>
  <c r="BC663" i="1" s="1"/>
  <c r="BA732" i="1"/>
  <c r="BC732" i="1" s="1"/>
  <c r="BA743" i="1"/>
  <c r="BC743" i="1" s="1"/>
  <c r="BA829" i="1"/>
  <c r="BC829" i="1" s="1"/>
  <c r="AZ836" i="1"/>
  <c r="BA836" i="1" s="1"/>
  <c r="BC836" i="1" s="1"/>
  <c r="BA922" i="1"/>
  <c r="BC922" i="1" s="1"/>
  <c r="CC993" i="1"/>
  <c r="CC1040" i="1"/>
  <c r="X506" i="1"/>
  <c r="AA506" i="1" s="1"/>
  <c r="AC506" i="1" s="1"/>
  <c r="X524" i="1"/>
  <c r="Z603" i="1"/>
  <c r="AA603" i="1" s="1"/>
  <c r="AC603" i="1" s="1"/>
  <c r="CC616" i="1"/>
  <c r="Z616" i="1"/>
  <c r="X616" i="1"/>
  <c r="X639" i="1"/>
  <c r="AA639" i="1" s="1"/>
  <c r="AC639" i="1" s="1"/>
  <c r="Z644" i="1"/>
  <c r="X660" i="1"/>
  <c r="AA660" i="1" s="1"/>
  <c r="AC660" i="1" s="1"/>
  <c r="Z666" i="1"/>
  <c r="AA666" i="1" s="1"/>
  <c r="AC666" i="1" s="1"/>
  <c r="X672" i="1"/>
  <c r="AA672" i="1" s="1"/>
  <c r="AC672" i="1" s="1"/>
  <c r="X680" i="1"/>
  <c r="AA680" i="1" s="1"/>
  <c r="AC680" i="1" s="1"/>
  <c r="X693" i="1"/>
  <c r="AA693" i="1" s="1"/>
  <c r="AC693" i="1" s="1"/>
  <c r="Z705" i="1"/>
  <c r="X710" i="1"/>
  <c r="AA710" i="1" s="1"/>
  <c r="AC710" i="1" s="1"/>
  <c r="Z730" i="1"/>
  <c r="AA730" i="1" s="1"/>
  <c r="AC730" i="1" s="1"/>
  <c r="Z734" i="1"/>
  <c r="X734" i="1"/>
  <c r="Z737" i="1"/>
  <c r="X756" i="1"/>
  <c r="Z756" i="1"/>
  <c r="X772" i="1"/>
  <c r="AA772" i="1" s="1"/>
  <c r="AC772" i="1" s="1"/>
  <c r="X794" i="1"/>
  <c r="AA794" i="1" s="1"/>
  <c r="AC794" i="1" s="1"/>
  <c r="X797" i="1"/>
  <c r="X804" i="1"/>
  <c r="X806" i="1"/>
  <c r="Z854" i="1"/>
  <c r="X908" i="1"/>
  <c r="X918" i="1"/>
  <c r="AA918" i="1" s="1"/>
  <c r="AC918" i="1" s="1"/>
  <c r="X940" i="1"/>
  <c r="AA940" i="1" s="1"/>
  <c r="AC940" i="1" s="1"/>
  <c r="Z953" i="1"/>
  <c r="AA953" i="1" s="1"/>
  <c r="AC953" i="1" s="1"/>
  <c r="Z991" i="1"/>
  <c r="X991" i="1"/>
  <c r="Z1024" i="1"/>
  <c r="AA1024" i="1" s="1"/>
  <c r="AC1024" i="1" s="1"/>
  <c r="BA118" i="1"/>
  <c r="BC118" i="1" s="1"/>
  <c r="BA733" i="1"/>
  <c r="BC733" i="1" s="1"/>
  <c r="CC856" i="1"/>
  <c r="BA860" i="1"/>
  <c r="BC860" i="1" s="1"/>
  <c r="Z524" i="1"/>
  <c r="Z722" i="1"/>
  <c r="X722" i="1"/>
  <c r="Z804" i="1"/>
  <c r="Z806" i="1"/>
  <c r="Z937" i="1"/>
  <c r="X937" i="1"/>
  <c r="BA669" i="1"/>
  <c r="BC669" i="1" s="1"/>
  <c r="BA827" i="1"/>
  <c r="BC827" i="1" s="1"/>
  <c r="Z591" i="1"/>
  <c r="X591" i="1"/>
  <c r="Z678" i="1"/>
  <c r="X678" i="1"/>
  <c r="Z708" i="1"/>
  <c r="X708" i="1"/>
  <c r="Z731" i="1"/>
  <c r="X731" i="1"/>
  <c r="Z735" i="1"/>
  <c r="X735" i="1"/>
  <c r="Z738" i="1"/>
  <c r="X738" i="1"/>
  <c r="Z750" i="1"/>
  <c r="X750" i="1"/>
  <c r="Z770" i="1"/>
  <c r="AA770" i="1" s="1"/>
  <c r="AC770" i="1" s="1"/>
  <c r="Z782" i="1"/>
  <c r="X782" i="1"/>
  <c r="Z864" i="1"/>
  <c r="X864" i="1"/>
  <c r="BA565" i="1"/>
  <c r="BC565" i="1" s="1"/>
  <c r="BA621" i="1"/>
  <c r="BC621" i="1" s="1"/>
  <c r="BA681" i="1"/>
  <c r="BC681" i="1" s="1"/>
  <c r="BA784" i="1"/>
  <c r="BC784" i="1" s="1"/>
  <c r="AZ1025" i="1"/>
  <c r="BA1025" i="1" s="1"/>
  <c r="BC1025" i="1" s="1"/>
  <c r="Z491" i="1"/>
  <c r="AA491" i="1" s="1"/>
  <c r="AC491" i="1" s="1"/>
  <c r="X588" i="1"/>
  <c r="CC640" i="1"/>
  <c r="Z640" i="1"/>
  <c r="AA640" i="1" s="1"/>
  <c r="AC640" i="1" s="1"/>
  <c r="Z694" i="1"/>
  <c r="X694" i="1"/>
  <c r="Z828" i="1"/>
  <c r="X828" i="1"/>
  <c r="Z906" i="1"/>
  <c r="X906" i="1"/>
  <c r="Z916" i="1"/>
  <c r="X916" i="1"/>
  <c r="Z922" i="1"/>
  <c r="X922" i="1"/>
  <c r="Z932" i="1"/>
  <c r="AA932" i="1" s="1"/>
  <c r="AC932" i="1" s="1"/>
  <c r="X844" i="1"/>
  <c r="X876" i="1"/>
  <c r="AA876" i="1" s="1"/>
  <c r="AC876" i="1" s="1"/>
  <c r="X887" i="1"/>
  <c r="AA887" i="1" s="1"/>
  <c r="AC887" i="1" s="1"/>
  <c r="X900" i="1"/>
  <c r="AA900" i="1" s="1"/>
  <c r="AC900" i="1" s="1"/>
  <c r="X904" i="1"/>
  <c r="Z943" i="1"/>
  <c r="AA943" i="1" s="1"/>
  <c r="AC943" i="1" s="1"/>
  <c r="X945" i="1"/>
  <c r="AA945" i="1" s="1"/>
  <c r="AC945" i="1" s="1"/>
  <c r="X963" i="1"/>
  <c r="AA963" i="1" s="1"/>
  <c r="AC963" i="1" s="1"/>
  <c r="X969" i="1"/>
  <c r="AA969" i="1" s="1"/>
  <c r="AC969" i="1" s="1"/>
  <c r="X984" i="1"/>
  <c r="AA984" i="1" s="1"/>
  <c r="AC984" i="1" s="1"/>
  <c r="X1017" i="1"/>
  <c r="Z1033" i="1"/>
  <c r="AA1033" i="1" s="1"/>
  <c r="AC1033" i="1" s="1"/>
  <c r="Z1065" i="1"/>
  <c r="AA1065" i="1" s="1"/>
  <c r="AC1065" i="1" s="1"/>
  <c r="X1072" i="1"/>
  <c r="AA1072" i="1" s="1"/>
  <c r="AC1072" i="1" s="1"/>
  <c r="X726" i="1"/>
  <c r="AA726" i="1" s="1"/>
  <c r="AC726" i="1" s="1"/>
  <c r="Z753" i="1"/>
  <c r="X762" i="1"/>
  <c r="AA762" i="1" s="1"/>
  <c r="AC762" i="1" s="1"/>
  <c r="Z785" i="1"/>
  <c r="AA785" i="1" s="1"/>
  <c r="AC785" i="1" s="1"/>
  <c r="X790" i="1"/>
  <c r="AA790" i="1" s="1"/>
  <c r="AC790" i="1" s="1"/>
  <c r="X801" i="1"/>
  <c r="AA801" i="1" s="1"/>
  <c r="AC801" i="1" s="1"/>
  <c r="X821" i="1"/>
  <c r="AA821" i="1" s="1"/>
  <c r="AC821" i="1" s="1"/>
  <c r="X833" i="1"/>
  <c r="AA833" i="1" s="1"/>
  <c r="AC833" i="1" s="1"/>
  <c r="X842" i="1"/>
  <c r="AA842" i="1" s="1"/>
  <c r="AC842" i="1" s="1"/>
  <c r="Z844" i="1"/>
  <c r="X849" i="1"/>
  <c r="AA849" i="1" s="1"/>
  <c r="AC849" i="1" s="1"/>
  <c r="X851" i="1"/>
  <c r="AA851" i="1" s="1"/>
  <c r="AC851" i="1" s="1"/>
  <c r="X874" i="1"/>
  <c r="AA874" i="1" s="1"/>
  <c r="AC874" i="1" s="1"/>
  <c r="X892" i="1"/>
  <c r="AA892" i="1" s="1"/>
  <c r="AC892" i="1" s="1"/>
  <c r="X925" i="1"/>
  <c r="AA925" i="1" s="1"/>
  <c r="AC925" i="1" s="1"/>
  <c r="X996" i="1"/>
  <c r="AA996" i="1" s="1"/>
  <c r="AC996" i="1" s="1"/>
  <c r="Z1002" i="1"/>
  <c r="AA1002" i="1" s="1"/>
  <c r="AC1002" i="1" s="1"/>
  <c r="X1005" i="1"/>
  <c r="AA1005" i="1" s="1"/>
  <c r="AC1005" i="1" s="1"/>
  <c r="X1007" i="1"/>
  <c r="AA1007" i="1" s="1"/>
  <c r="AC1007" i="1" s="1"/>
  <c r="X1012" i="1"/>
  <c r="AA1012" i="1" s="1"/>
  <c r="AC1012" i="1" s="1"/>
  <c r="Z1017" i="1"/>
  <c r="Z1022" i="1"/>
  <c r="AA1022" i="1" s="1"/>
  <c r="AC1022" i="1" s="1"/>
  <c r="Z1050" i="1"/>
  <c r="AA1050" i="1" s="1"/>
  <c r="AC1050" i="1" s="1"/>
  <c r="Z1068" i="1"/>
  <c r="AA1068" i="1" s="1"/>
  <c r="AC1068" i="1" s="1"/>
  <c r="Z1070" i="1"/>
  <c r="AA1070" i="1" s="1"/>
  <c r="AC1070" i="1" s="1"/>
  <c r="X865" i="1"/>
  <c r="AA865" i="1" s="1"/>
  <c r="AC865" i="1" s="1"/>
  <c r="X877" i="1"/>
  <c r="AA877" i="1" s="1"/>
  <c r="AC877" i="1" s="1"/>
  <c r="X905" i="1"/>
  <c r="AA905" i="1" s="1"/>
  <c r="AC905" i="1" s="1"/>
  <c r="X964" i="1"/>
  <c r="AA964" i="1" s="1"/>
  <c r="AC964" i="1" s="1"/>
  <c r="Z970" i="1"/>
  <c r="AA970" i="1" s="1"/>
  <c r="AC970" i="1" s="1"/>
  <c r="X980" i="1"/>
  <c r="AA980" i="1" s="1"/>
  <c r="AC980" i="1" s="1"/>
  <c r="Z988" i="1"/>
  <c r="AA988" i="1" s="1"/>
  <c r="AC988" i="1" s="1"/>
  <c r="Z990" i="1"/>
  <c r="AA990" i="1" s="1"/>
  <c r="AC990" i="1" s="1"/>
  <c r="X1013" i="1"/>
  <c r="AA1013" i="1" s="1"/>
  <c r="AC1013" i="1" s="1"/>
  <c r="X1060" i="1"/>
  <c r="AA1060" i="1" s="1"/>
  <c r="AC1060" i="1" s="1"/>
  <c r="CC472" i="1"/>
  <c r="CC489" i="1"/>
  <c r="CC553" i="1"/>
  <c r="CC611" i="1"/>
  <c r="CC623" i="1"/>
  <c r="Z427" i="1"/>
  <c r="AA427" i="1" s="1"/>
  <c r="AC427" i="1" s="1"/>
  <c r="X440" i="1"/>
  <c r="Z452" i="1"/>
  <c r="AA452" i="1" s="1"/>
  <c r="AC452" i="1" s="1"/>
  <c r="Z472" i="1"/>
  <c r="AA472" i="1" s="1"/>
  <c r="AC472" i="1" s="1"/>
  <c r="Z487" i="1"/>
  <c r="X507" i="1"/>
  <c r="AA507" i="1" s="1"/>
  <c r="AC507" i="1" s="1"/>
  <c r="X510" i="1"/>
  <c r="X516" i="1"/>
  <c r="Z518" i="1"/>
  <c r="AA518" i="1" s="1"/>
  <c r="AC518" i="1" s="1"/>
  <c r="Z523" i="1"/>
  <c r="X542" i="1"/>
  <c r="AA542" i="1" s="1"/>
  <c r="AC542" i="1" s="1"/>
  <c r="X556" i="1"/>
  <c r="X568" i="1"/>
  <c r="X580" i="1"/>
  <c r="Z587" i="1"/>
  <c r="AA587" i="1" s="1"/>
  <c r="AC587" i="1" s="1"/>
  <c r="X592" i="1"/>
  <c r="X599" i="1"/>
  <c r="X611" i="1"/>
  <c r="AA611" i="1" s="1"/>
  <c r="AC611" i="1" s="1"/>
  <c r="Z620" i="1"/>
  <c r="AA620" i="1" s="1"/>
  <c r="AC620" i="1" s="1"/>
  <c r="X623" i="1"/>
  <c r="AA623" i="1" s="1"/>
  <c r="AC623" i="1" s="1"/>
  <c r="X632" i="1"/>
  <c r="Z648" i="1"/>
  <c r="AA648" i="1" s="1"/>
  <c r="AC648" i="1" s="1"/>
  <c r="Z650" i="1"/>
  <c r="Z655" i="1"/>
  <c r="AA655" i="1" s="1"/>
  <c r="AC655" i="1" s="1"/>
  <c r="Z664" i="1"/>
  <c r="AA664" i="1" s="1"/>
  <c r="AC664" i="1" s="1"/>
  <c r="CC437" i="1"/>
  <c r="CC441" i="1"/>
  <c r="CC513" i="1"/>
  <c r="CC587" i="1"/>
  <c r="CC620" i="1"/>
  <c r="CC664" i="1"/>
  <c r="Z440" i="1"/>
  <c r="Z455" i="1"/>
  <c r="X475" i="1"/>
  <c r="AA475" i="1" s="1"/>
  <c r="AC475" i="1" s="1"/>
  <c r="X490" i="1"/>
  <c r="Z516" i="1"/>
  <c r="X528" i="1"/>
  <c r="AA528" i="1" s="1"/>
  <c r="AC528" i="1" s="1"/>
  <c r="Z535" i="1"/>
  <c r="X540" i="1"/>
  <c r="X544" i="1"/>
  <c r="AA544" i="1" s="1"/>
  <c r="AC544" i="1" s="1"/>
  <c r="X547" i="1"/>
  <c r="AA547" i="1" s="1"/>
  <c r="AC547" i="1" s="1"/>
  <c r="Z556" i="1"/>
  <c r="Z568" i="1"/>
  <c r="X571" i="1"/>
  <c r="AA571" i="1" s="1"/>
  <c r="AC571" i="1" s="1"/>
  <c r="Z580" i="1"/>
  <c r="Z592" i="1"/>
  <c r="Z599" i="1"/>
  <c r="X604" i="1"/>
  <c r="Z632" i="1"/>
  <c r="X635" i="1"/>
  <c r="AA635" i="1" s="1"/>
  <c r="AC635" i="1" s="1"/>
  <c r="Z646" i="1"/>
  <c r="X653" i="1"/>
  <c r="AA653" i="1" s="1"/>
  <c r="AC653" i="1" s="1"/>
  <c r="Z662" i="1"/>
  <c r="AA662" i="1" s="1"/>
  <c r="AC662" i="1" s="1"/>
  <c r="CC466" i="1"/>
  <c r="Z437" i="1"/>
  <c r="AA437" i="1" s="1"/>
  <c r="AC437" i="1" s="1"/>
  <c r="X558" i="1"/>
  <c r="X650" i="1"/>
  <c r="CC425" i="1"/>
  <c r="CC565" i="1"/>
  <c r="CC568" i="1"/>
  <c r="CC617" i="1"/>
  <c r="Z485" i="1"/>
  <c r="Z540" i="1"/>
  <c r="Z604" i="1"/>
  <c r="CC430" i="1"/>
  <c r="CC518" i="1"/>
  <c r="CC655" i="1"/>
  <c r="CC648" i="1"/>
  <c r="Z436" i="1"/>
  <c r="AA436" i="1" s="1"/>
  <c r="AC436" i="1" s="1"/>
  <c r="X456" i="1"/>
  <c r="Z468" i="1"/>
  <c r="Z471" i="1"/>
  <c r="AA471" i="1" s="1"/>
  <c r="AC471" i="1" s="1"/>
  <c r="X515" i="1"/>
  <c r="X536" i="1"/>
  <c r="AA536" i="1" s="1"/>
  <c r="AC536" i="1" s="1"/>
  <c r="Z484" i="1"/>
  <c r="X523" i="1"/>
  <c r="CC439" i="1"/>
  <c r="Z439" i="1"/>
  <c r="AA439" i="1" s="1"/>
  <c r="AC439" i="1" s="1"/>
  <c r="Z515" i="1"/>
  <c r="Z612" i="1"/>
  <c r="X636" i="1"/>
  <c r="X643" i="1"/>
  <c r="Z420" i="1"/>
  <c r="AA420" i="1" s="1"/>
  <c r="AC420" i="1" s="1"/>
  <c r="Z423" i="1"/>
  <c r="AA423" i="1" s="1"/>
  <c r="AC423" i="1" s="1"/>
  <c r="CC423" i="1"/>
  <c r="CC420" i="1"/>
  <c r="CC419" i="1"/>
  <c r="Z570" i="1"/>
  <c r="X570" i="1"/>
  <c r="Z602" i="1"/>
  <c r="X602" i="1"/>
  <c r="Z618" i="1"/>
  <c r="X618" i="1"/>
  <c r="CC451" i="1"/>
  <c r="Z429" i="1"/>
  <c r="AA429" i="1" s="1"/>
  <c r="AC429" i="1" s="1"/>
  <c r="X432" i="1"/>
  <c r="X448" i="1"/>
  <c r="X451" i="1"/>
  <c r="Z461" i="1"/>
  <c r="AA461" i="1" s="1"/>
  <c r="AC461" i="1" s="1"/>
  <c r="X464" i="1"/>
  <c r="X467" i="1"/>
  <c r="Z477" i="1"/>
  <c r="X480" i="1"/>
  <c r="X483" i="1"/>
  <c r="Z493" i="1"/>
  <c r="AA493" i="1" s="1"/>
  <c r="AC493" i="1" s="1"/>
  <c r="X496" i="1"/>
  <c r="X499" i="1"/>
  <c r="Z509" i="1"/>
  <c r="AA509" i="1" s="1"/>
  <c r="AC509" i="1" s="1"/>
  <c r="X512" i="1"/>
  <c r="Z546" i="1"/>
  <c r="Z700" i="1"/>
  <c r="X700" i="1"/>
  <c r="Z707" i="1"/>
  <c r="X707" i="1"/>
  <c r="X717" i="1"/>
  <c r="Z717" i="1"/>
  <c r="Z811" i="1"/>
  <c r="X811" i="1"/>
  <c r="X935" i="1"/>
  <c r="Z935" i="1"/>
  <c r="CC935" i="1"/>
  <c r="CC570" i="1"/>
  <c r="CC618" i="1"/>
  <c r="CC717" i="1"/>
  <c r="CC811" i="1"/>
  <c r="Z416" i="1"/>
  <c r="AA416" i="1" s="1"/>
  <c r="AC416" i="1" s="1"/>
  <c r="Z419" i="1"/>
  <c r="AA419" i="1" s="1"/>
  <c r="AC419" i="1" s="1"/>
  <c r="Z432" i="1"/>
  <c r="Z435" i="1"/>
  <c r="AA435" i="1" s="1"/>
  <c r="AC435" i="1" s="1"/>
  <c r="X438" i="1"/>
  <c r="Z448" i="1"/>
  <c r="Z451" i="1"/>
  <c r="X454" i="1"/>
  <c r="Z464" i="1"/>
  <c r="Z467" i="1"/>
  <c r="X470" i="1"/>
  <c r="X473" i="1"/>
  <c r="CC473" i="1"/>
  <c r="Z480" i="1"/>
  <c r="Z483" i="1"/>
  <c r="X486" i="1"/>
  <c r="Z496" i="1"/>
  <c r="Z499" i="1"/>
  <c r="X502" i="1"/>
  <c r="Z512" i="1"/>
  <c r="X546" i="1"/>
  <c r="Z550" i="1"/>
  <c r="Z566" i="1"/>
  <c r="X566" i="1"/>
  <c r="Z582" i="1"/>
  <c r="X582" i="1"/>
  <c r="Z598" i="1"/>
  <c r="X598" i="1"/>
  <c r="Z614" i="1"/>
  <c r="X614" i="1"/>
  <c r="Z630" i="1"/>
  <c r="X630" i="1"/>
  <c r="Z645" i="1"/>
  <c r="X645" i="1"/>
  <c r="Z677" i="1"/>
  <c r="Z686" i="1"/>
  <c r="X686" i="1"/>
  <c r="Z692" i="1"/>
  <c r="CC692" i="1"/>
  <c r="X692" i="1"/>
  <c r="Z748" i="1"/>
  <c r="X748" i="1"/>
  <c r="Z861" i="1"/>
  <c r="X861" i="1"/>
  <c r="CC416" i="1"/>
  <c r="CC418" i="1"/>
  <c r="Z422" i="1"/>
  <c r="AA422" i="1" s="1"/>
  <c r="AC422" i="1" s="1"/>
  <c r="Z425" i="1"/>
  <c r="AA425" i="1" s="1"/>
  <c r="AC425" i="1" s="1"/>
  <c r="X428" i="1"/>
  <c r="X431" i="1"/>
  <c r="Z441" i="1"/>
  <c r="AA441" i="1" s="1"/>
  <c r="AC441" i="1" s="1"/>
  <c r="X444" i="1"/>
  <c r="X447" i="1"/>
  <c r="Z454" i="1"/>
  <c r="Z457" i="1"/>
  <c r="AA457" i="1" s="1"/>
  <c r="AC457" i="1" s="1"/>
  <c r="X460" i="1"/>
  <c r="X463" i="1"/>
  <c r="Z470" i="1"/>
  <c r="Z473" i="1"/>
  <c r="X476" i="1"/>
  <c r="X479" i="1"/>
  <c r="Z486" i="1"/>
  <c r="Z489" i="1"/>
  <c r="AA489" i="1" s="1"/>
  <c r="AC489" i="1" s="1"/>
  <c r="X492" i="1"/>
  <c r="X495" i="1"/>
  <c r="CC498" i="1"/>
  <c r="Z502" i="1"/>
  <c r="Z505" i="1"/>
  <c r="X508" i="1"/>
  <c r="X511" i="1"/>
  <c r="Z517" i="1"/>
  <c r="X517" i="1"/>
  <c r="Z525" i="1"/>
  <c r="X525" i="1"/>
  <c r="CC525" i="1"/>
  <c r="Z533" i="1"/>
  <c r="X533" i="1"/>
  <c r="Z541" i="1"/>
  <c r="X541" i="1"/>
  <c r="X550" i="1"/>
  <c r="Z554" i="1"/>
  <c r="X677" i="1"/>
  <c r="Z779" i="1"/>
  <c r="X477" i="1"/>
  <c r="CC477" i="1"/>
  <c r="Z586" i="1"/>
  <c r="X586" i="1"/>
  <c r="Z634" i="1"/>
  <c r="X634" i="1"/>
  <c r="Z667" i="1"/>
  <c r="AA667" i="1" s="1"/>
  <c r="AC667" i="1" s="1"/>
  <c r="CC667" i="1"/>
  <c r="Z445" i="1"/>
  <c r="AA445" i="1" s="1"/>
  <c r="AC445" i="1" s="1"/>
  <c r="CC470" i="1"/>
  <c r="CC435" i="1"/>
  <c r="CC452" i="1"/>
  <c r="CC463" i="1"/>
  <c r="CC471" i="1"/>
  <c r="CC502" i="1"/>
  <c r="CC508" i="1"/>
  <c r="CC519" i="1"/>
  <c r="CC530" i="1"/>
  <c r="CC541" i="1"/>
  <c r="CC677" i="1"/>
  <c r="CC700" i="1"/>
  <c r="X418" i="1"/>
  <c r="Z428" i="1"/>
  <c r="Z431" i="1"/>
  <c r="X434" i="1"/>
  <c r="Z444" i="1"/>
  <c r="Z447" i="1"/>
  <c r="X450" i="1"/>
  <c r="AA450" i="1" s="1"/>
  <c r="AC450" i="1" s="1"/>
  <c r="Z460" i="1"/>
  <c r="Z463" i="1"/>
  <c r="X466" i="1"/>
  <c r="AA466" i="1" s="1"/>
  <c r="AC466" i="1" s="1"/>
  <c r="X469" i="1"/>
  <c r="AA469" i="1" s="1"/>
  <c r="AC469" i="1" s="1"/>
  <c r="CC469" i="1"/>
  <c r="Z476" i="1"/>
  <c r="Z479" i="1"/>
  <c r="X482" i="1"/>
  <c r="AA482" i="1" s="1"/>
  <c r="AC482" i="1" s="1"/>
  <c r="Z492" i="1"/>
  <c r="Z495" i="1"/>
  <c r="X498" i="1"/>
  <c r="AA498" i="1" s="1"/>
  <c r="AC498" i="1" s="1"/>
  <c r="X501" i="1"/>
  <c r="AA501" i="1" s="1"/>
  <c r="AC501" i="1" s="1"/>
  <c r="CC501" i="1"/>
  <c r="Z508" i="1"/>
  <c r="Z511" i="1"/>
  <c r="X514" i="1"/>
  <c r="AA514" i="1" s="1"/>
  <c r="AC514" i="1" s="1"/>
  <c r="X522" i="1"/>
  <c r="AA522" i="1" s="1"/>
  <c r="AC522" i="1" s="1"/>
  <c r="X530" i="1"/>
  <c r="AA530" i="1" s="1"/>
  <c r="AC530" i="1" s="1"/>
  <c r="X535" i="1"/>
  <c r="X538" i="1"/>
  <c r="AA538" i="1" s="1"/>
  <c r="AC538" i="1" s="1"/>
  <c r="X554" i="1"/>
  <c r="Z558" i="1"/>
  <c r="Z562" i="1"/>
  <c r="X562" i="1"/>
  <c r="CC578" i="1"/>
  <c r="Z578" i="1"/>
  <c r="X578" i="1"/>
  <c r="Z594" i="1"/>
  <c r="X594" i="1"/>
  <c r="Z610" i="1"/>
  <c r="X610" i="1"/>
  <c r="Z626" i="1"/>
  <c r="X626" i="1"/>
  <c r="Z642" i="1"/>
  <c r="AA642" i="1" s="1"/>
  <c r="AC642" i="1" s="1"/>
  <c r="Z661" i="1"/>
  <c r="X661" i="1"/>
  <c r="Z671" i="1"/>
  <c r="X671" i="1"/>
  <c r="Z704" i="1"/>
  <c r="X704" i="1"/>
  <c r="Z724" i="1"/>
  <c r="AA724" i="1" s="1"/>
  <c r="AC724" i="1" s="1"/>
  <c r="X779" i="1"/>
  <c r="CC429" i="1"/>
  <c r="CC586" i="1"/>
  <c r="Z418" i="1"/>
  <c r="Z434" i="1"/>
  <c r="Z690" i="1"/>
  <c r="X690" i="1"/>
  <c r="Z740" i="1"/>
  <c r="Z767" i="1"/>
  <c r="X767" i="1"/>
  <c r="Z777" i="1"/>
  <c r="X777" i="1"/>
  <c r="CC445" i="1"/>
  <c r="CC509" i="1"/>
  <c r="CC546" i="1"/>
  <c r="X481" i="1"/>
  <c r="CC481" i="1"/>
  <c r="Z574" i="1"/>
  <c r="X574" i="1"/>
  <c r="Z590" i="1"/>
  <c r="X590" i="1"/>
  <c r="CC606" i="1"/>
  <c r="Z606" i="1"/>
  <c r="X606" i="1"/>
  <c r="Z622" i="1"/>
  <c r="X622" i="1"/>
  <c r="Z638" i="1"/>
  <c r="X638" i="1"/>
  <c r="Z651" i="1"/>
  <c r="X651" i="1"/>
  <c r="Z658" i="1"/>
  <c r="Z674" i="1"/>
  <c r="X740" i="1"/>
  <c r="Z763" i="1"/>
  <c r="X763" i="1"/>
  <c r="Z827" i="1"/>
  <c r="X827" i="1"/>
  <c r="CC422" i="1"/>
  <c r="Z417" i="1"/>
  <c r="AA417" i="1" s="1"/>
  <c r="AC417" i="1" s="1"/>
  <c r="Z430" i="1"/>
  <c r="AA430" i="1" s="1"/>
  <c r="AC430" i="1" s="1"/>
  <c r="Z433" i="1"/>
  <c r="Z446" i="1"/>
  <c r="AA446" i="1" s="1"/>
  <c r="AC446" i="1" s="1"/>
  <c r="Z449" i="1"/>
  <c r="X455" i="1"/>
  <c r="CC458" i="1"/>
  <c r="Z462" i="1"/>
  <c r="Z465" i="1"/>
  <c r="AA465" i="1" s="1"/>
  <c r="AC465" i="1" s="1"/>
  <c r="Z478" i="1"/>
  <c r="AA478" i="1" s="1"/>
  <c r="AC478" i="1" s="1"/>
  <c r="Z481" i="1"/>
  <c r="X484" i="1"/>
  <c r="X487" i="1"/>
  <c r="Z494" i="1"/>
  <c r="Z497" i="1"/>
  <c r="AA497" i="1" s="1"/>
  <c r="AC497" i="1" s="1"/>
  <c r="Z510" i="1"/>
  <c r="Z513" i="1"/>
  <c r="AA513" i="1" s="1"/>
  <c r="AC513" i="1" s="1"/>
  <c r="Z521" i="1"/>
  <c r="X521" i="1"/>
  <c r="CC521" i="1"/>
  <c r="Z529" i="1"/>
  <c r="X529" i="1"/>
  <c r="Z537" i="1"/>
  <c r="X537" i="1"/>
  <c r="CC542" i="1"/>
  <c r="X658" i="1"/>
  <c r="X674" i="1"/>
  <c r="Z732" i="1"/>
  <c r="X732" i="1"/>
  <c r="Z749" i="1"/>
  <c r="X749" i="1"/>
  <c r="Z764" i="1"/>
  <c r="Z793" i="1"/>
  <c r="Z812" i="1"/>
  <c r="X812" i="1"/>
  <c r="Z869" i="1"/>
  <c r="X869" i="1"/>
  <c r="X654" i="1"/>
  <c r="X681" i="1"/>
  <c r="AA681" i="1" s="1"/>
  <c r="AC681" i="1" s="1"/>
  <c r="Z683" i="1"/>
  <c r="X687" i="1"/>
  <c r="X696" i="1"/>
  <c r="AA696" i="1" s="1"/>
  <c r="AC696" i="1" s="1"/>
  <c r="X701" i="1"/>
  <c r="X711" i="1"/>
  <c r="AA711" i="1" s="1"/>
  <c r="AC711" i="1" s="1"/>
  <c r="Z713" i="1"/>
  <c r="X764" i="1"/>
  <c r="Z780" i="1"/>
  <c r="X780" i="1"/>
  <c r="X793" i="1"/>
  <c r="Z795" i="1"/>
  <c r="X795" i="1"/>
  <c r="Z930" i="1"/>
  <c r="X930" i="1"/>
  <c r="CC585" i="1"/>
  <c r="CC589" i="1"/>
  <c r="CC647" i="1"/>
  <c r="CC654" i="1"/>
  <c r="CC663" i="1"/>
  <c r="CC701" i="1"/>
  <c r="CC732" i="1"/>
  <c r="CC869" i="1"/>
  <c r="X545" i="1"/>
  <c r="AA545" i="1" s="1"/>
  <c r="AC545" i="1" s="1"/>
  <c r="X549" i="1"/>
  <c r="AA549" i="1" s="1"/>
  <c r="AC549" i="1" s="1"/>
  <c r="X553" i="1"/>
  <c r="AA553" i="1" s="1"/>
  <c r="AC553" i="1" s="1"/>
  <c r="X557" i="1"/>
  <c r="AA557" i="1" s="1"/>
  <c r="AC557" i="1" s="1"/>
  <c r="X561" i="1"/>
  <c r="X565" i="1"/>
  <c r="AA565" i="1" s="1"/>
  <c r="AC565" i="1" s="1"/>
  <c r="X569" i="1"/>
  <c r="AA569" i="1" s="1"/>
  <c r="AC569" i="1" s="1"/>
  <c r="X573" i="1"/>
  <c r="AA573" i="1" s="1"/>
  <c r="AC573" i="1" s="1"/>
  <c r="X577" i="1"/>
  <c r="AA577" i="1" s="1"/>
  <c r="AC577" i="1" s="1"/>
  <c r="X581" i="1"/>
  <c r="AA581" i="1" s="1"/>
  <c r="AC581" i="1" s="1"/>
  <c r="X585" i="1"/>
  <c r="AA585" i="1" s="1"/>
  <c r="AC585" i="1" s="1"/>
  <c r="X589" i="1"/>
  <c r="AA589" i="1" s="1"/>
  <c r="AC589" i="1" s="1"/>
  <c r="X593" i="1"/>
  <c r="AA593" i="1" s="1"/>
  <c r="AC593" i="1" s="1"/>
  <c r="X597" i="1"/>
  <c r="AA597" i="1" s="1"/>
  <c r="AC597" i="1" s="1"/>
  <c r="X601" i="1"/>
  <c r="X605" i="1"/>
  <c r="AA605" i="1" s="1"/>
  <c r="AC605" i="1" s="1"/>
  <c r="X609" i="1"/>
  <c r="X613" i="1"/>
  <c r="AA613" i="1" s="1"/>
  <c r="AC613" i="1" s="1"/>
  <c r="X617" i="1"/>
  <c r="AA617" i="1" s="1"/>
  <c r="AC617" i="1" s="1"/>
  <c r="X621" i="1"/>
  <c r="AA621" i="1" s="1"/>
  <c r="AC621" i="1" s="1"/>
  <c r="X625" i="1"/>
  <c r="AA625" i="1" s="1"/>
  <c r="AC625" i="1" s="1"/>
  <c r="X629" i="1"/>
  <c r="AA629" i="1" s="1"/>
  <c r="AC629" i="1" s="1"/>
  <c r="X633" i="1"/>
  <c r="AA633" i="1" s="1"/>
  <c r="AC633" i="1" s="1"/>
  <c r="X637" i="1"/>
  <c r="AA637" i="1" s="1"/>
  <c r="AC637" i="1" s="1"/>
  <c r="X641" i="1"/>
  <c r="AA641" i="1" s="1"/>
  <c r="AC641" i="1" s="1"/>
  <c r="X647" i="1"/>
  <c r="AA647" i="1" s="1"/>
  <c r="AC647" i="1" s="1"/>
  <c r="Z654" i="1"/>
  <c r="X657" i="1"/>
  <c r="AA657" i="1" s="1"/>
  <c r="AC657" i="1" s="1"/>
  <c r="X663" i="1"/>
  <c r="AA663" i="1" s="1"/>
  <c r="AC663" i="1" s="1"/>
  <c r="X683" i="1"/>
  <c r="Z687" i="1"/>
  <c r="Z701" i="1"/>
  <c r="X713" i="1"/>
  <c r="Z733" i="1"/>
  <c r="X733" i="1"/>
  <c r="Z752" i="1"/>
  <c r="X752" i="1"/>
  <c r="Z799" i="1"/>
  <c r="X799" i="1"/>
  <c r="Z815" i="1"/>
  <c r="X815" i="1"/>
  <c r="Z863" i="1"/>
  <c r="X863" i="1"/>
  <c r="Z914" i="1"/>
  <c r="X914" i="1"/>
  <c r="Z723" i="1"/>
  <c r="Z743" i="1"/>
  <c r="X743" i="1"/>
  <c r="Z781" i="1"/>
  <c r="X781" i="1"/>
  <c r="Z796" i="1"/>
  <c r="AA796" i="1" s="1"/>
  <c r="AC796" i="1" s="1"/>
  <c r="Z830" i="1"/>
  <c r="X830" i="1"/>
  <c r="Z835" i="1"/>
  <c r="X835" i="1"/>
  <c r="X670" i="1"/>
  <c r="Z727" i="1"/>
  <c r="X727" i="1"/>
  <c r="Z729" i="1"/>
  <c r="Z809" i="1"/>
  <c r="X809" i="1"/>
  <c r="Z824" i="1"/>
  <c r="Z899" i="1"/>
  <c r="X899" i="1"/>
  <c r="Z670" i="1"/>
  <c r="Z716" i="1"/>
  <c r="X716" i="1"/>
  <c r="X729" i="1"/>
  <c r="Z761" i="1"/>
  <c r="AA761" i="1" s="1"/>
  <c r="AC761" i="1" s="1"/>
  <c r="Z784" i="1"/>
  <c r="X784" i="1"/>
  <c r="X824" i="1"/>
  <c r="Z866" i="1"/>
  <c r="X866" i="1"/>
  <c r="Z1016" i="1"/>
  <c r="X1016" i="1"/>
  <c r="Z755" i="1"/>
  <c r="AA755" i="1" s="1"/>
  <c r="AC755" i="1" s="1"/>
  <c r="Z787" i="1"/>
  <c r="Z818" i="1"/>
  <c r="Z838" i="1"/>
  <c r="AA838" i="1" s="1"/>
  <c r="AC838" i="1" s="1"/>
  <c r="Z843" i="1"/>
  <c r="Z894" i="1"/>
  <c r="X894" i="1"/>
  <c r="Z902" i="1"/>
  <c r="AA902" i="1" s="1"/>
  <c r="AC902" i="1" s="1"/>
  <c r="Z907" i="1"/>
  <c r="Z959" i="1"/>
  <c r="X959" i="1"/>
  <c r="X971" i="1"/>
  <c r="Z971" i="1"/>
  <c r="X983" i="1"/>
  <c r="Z983" i="1"/>
  <c r="X1026" i="1"/>
  <c r="Z775" i="1"/>
  <c r="AA775" i="1" s="1"/>
  <c r="AC775" i="1" s="1"/>
  <c r="Z807" i="1"/>
  <c r="AA807" i="1" s="1"/>
  <c r="AC807" i="1" s="1"/>
  <c r="X818" i="1"/>
  <c r="X843" i="1"/>
  <c r="Z853" i="1"/>
  <c r="AA853" i="1" s="1"/>
  <c r="AC853" i="1" s="1"/>
  <c r="X886" i="1"/>
  <c r="AA886" i="1" s="1"/>
  <c r="AC886" i="1" s="1"/>
  <c r="X889" i="1"/>
  <c r="AA889" i="1" s="1"/>
  <c r="AC889" i="1" s="1"/>
  <c r="X907" i="1"/>
  <c r="Z926" i="1"/>
  <c r="X926" i="1"/>
  <c r="Z942" i="1"/>
  <c r="X942" i="1"/>
  <c r="Z981" i="1"/>
  <c r="AA981" i="1" s="1"/>
  <c r="AC981" i="1" s="1"/>
  <c r="Z995" i="1"/>
  <c r="AA995" i="1" s="1"/>
  <c r="AC995" i="1" s="1"/>
  <c r="X1014" i="1"/>
  <c r="Z1026" i="1"/>
  <c r="Z1032" i="1"/>
  <c r="X1032" i="1"/>
  <c r="X1042" i="1"/>
  <c r="Z1042" i="1"/>
  <c r="Z826" i="1"/>
  <c r="Z878" i="1"/>
  <c r="X878" i="1"/>
  <c r="Z891" i="1"/>
  <c r="Z931" i="1"/>
  <c r="X931" i="1"/>
  <c r="Z952" i="1"/>
  <c r="X952" i="1"/>
  <c r="Z745" i="1"/>
  <c r="AA745" i="1" s="1"/>
  <c r="AC745" i="1" s="1"/>
  <c r="Z751" i="1"/>
  <c r="Z757" i="1"/>
  <c r="AA757" i="1" s="1"/>
  <c r="AC757" i="1" s="1"/>
  <c r="Z760" i="1"/>
  <c r="Z783" i="1"/>
  <c r="Z789" i="1"/>
  <c r="AA789" i="1" s="1"/>
  <c r="AC789" i="1" s="1"/>
  <c r="Z792" i="1"/>
  <c r="AA792" i="1" s="1"/>
  <c r="AC792" i="1" s="1"/>
  <c r="Z814" i="1"/>
  <c r="Z820" i="1"/>
  <c r="AA820" i="1" s="1"/>
  <c r="AC820" i="1" s="1"/>
  <c r="Z823" i="1"/>
  <c r="AA823" i="1" s="1"/>
  <c r="AC823" i="1" s="1"/>
  <c r="X826" i="1"/>
  <c r="Z837" i="1"/>
  <c r="AA837" i="1" s="1"/>
  <c r="AC837" i="1" s="1"/>
  <c r="Z847" i="1"/>
  <c r="Z850" i="1"/>
  <c r="AA850" i="1" s="1"/>
  <c r="AC850" i="1" s="1"/>
  <c r="X870" i="1"/>
  <c r="X873" i="1"/>
  <c r="AA873" i="1" s="1"/>
  <c r="AC873" i="1" s="1"/>
  <c r="Z883" i="1"/>
  <c r="AA883" i="1" s="1"/>
  <c r="AC883" i="1" s="1"/>
  <c r="X891" i="1"/>
  <c r="Z901" i="1"/>
  <c r="Z911" i="1"/>
  <c r="AA911" i="1" s="1"/>
  <c r="AC911" i="1" s="1"/>
  <c r="Z915" i="1"/>
  <c r="AA915" i="1" s="1"/>
  <c r="AC915" i="1" s="1"/>
  <c r="Z938" i="1"/>
  <c r="X938" i="1"/>
  <c r="X962" i="1"/>
  <c r="Z771" i="1"/>
  <c r="Z803" i="1"/>
  <c r="Z862" i="1"/>
  <c r="X862" i="1"/>
  <c r="Z870" i="1"/>
  <c r="Z875" i="1"/>
  <c r="X893" i="1"/>
  <c r="AA893" i="1" s="1"/>
  <c r="AC893" i="1" s="1"/>
  <c r="X895" i="1"/>
  <c r="AA895" i="1" s="1"/>
  <c r="AC895" i="1" s="1"/>
  <c r="Z917" i="1"/>
  <c r="X917" i="1"/>
  <c r="X950" i="1"/>
  <c r="Z1004" i="1"/>
  <c r="X1030" i="1"/>
  <c r="Z1030" i="1"/>
  <c r="X1036" i="1"/>
  <c r="X1046" i="1"/>
  <c r="Z1046" i="1"/>
  <c r="Z759" i="1"/>
  <c r="AA759" i="1" s="1"/>
  <c r="AC759" i="1" s="1"/>
  <c r="X771" i="1"/>
  <c r="Z791" i="1"/>
  <c r="Z822" i="1"/>
  <c r="Z834" i="1"/>
  <c r="AA834" i="1" s="1"/>
  <c r="AC834" i="1" s="1"/>
  <c r="X857" i="1"/>
  <c r="AA857" i="1" s="1"/>
  <c r="AC857" i="1" s="1"/>
  <c r="X875" i="1"/>
  <c r="Z885" i="1"/>
  <c r="Z898" i="1"/>
  <c r="AA898" i="1" s="1"/>
  <c r="AC898" i="1" s="1"/>
  <c r="Z934" i="1"/>
  <c r="X934" i="1"/>
  <c r="Z950" i="1"/>
  <c r="Z985" i="1"/>
  <c r="X985" i="1"/>
  <c r="X1004" i="1"/>
  <c r="Z1023" i="1"/>
  <c r="X1023" i="1"/>
  <c r="Z1036" i="1"/>
  <c r="Z846" i="1"/>
  <c r="X846" i="1"/>
  <c r="Z859" i="1"/>
  <c r="AA859" i="1" s="1"/>
  <c r="AC859" i="1" s="1"/>
  <c r="Z923" i="1"/>
  <c r="X923" i="1"/>
  <c r="Z939" i="1"/>
  <c r="X939" i="1"/>
  <c r="X978" i="1"/>
  <c r="Z1051" i="1"/>
  <c r="X1051" i="1"/>
  <c r="Z1067" i="1"/>
  <c r="X1067" i="1"/>
  <c r="X947" i="1"/>
  <c r="X956" i="1"/>
  <c r="Z966" i="1"/>
  <c r="AA966" i="1" s="1"/>
  <c r="AC966" i="1" s="1"/>
  <c r="Z978" i="1"/>
  <c r="X987" i="1"/>
  <c r="X997" i="1"/>
  <c r="AA997" i="1" s="1"/>
  <c r="AC997" i="1" s="1"/>
  <c r="X999" i="1"/>
  <c r="X1011" i="1"/>
  <c r="X1020" i="1"/>
  <c r="Z1049" i="1"/>
  <c r="AA1049" i="1" s="1"/>
  <c r="AC1049" i="1" s="1"/>
  <c r="X910" i="1"/>
  <c r="Z947" i="1"/>
  <c r="Z956" i="1"/>
  <c r="X968" i="1"/>
  <c r="AA968" i="1" s="1"/>
  <c r="AC968" i="1" s="1"/>
  <c r="X975" i="1"/>
  <c r="Z987" i="1"/>
  <c r="X994" i="1"/>
  <c r="AA994" i="1" s="1"/>
  <c r="AC994" i="1" s="1"/>
  <c r="Z999" i="1"/>
  <c r="X1001" i="1"/>
  <c r="AA1001" i="1" s="1"/>
  <c r="AC1001" i="1" s="1"/>
  <c r="Z1011" i="1"/>
  <c r="Z1020" i="1"/>
  <c r="Z1027" i="1"/>
  <c r="X1058" i="1"/>
  <c r="AA1058" i="1" s="1"/>
  <c r="AC1058" i="1" s="1"/>
  <c r="X1074" i="1"/>
  <c r="AA1074" i="1" s="1"/>
  <c r="AC1074" i="1" s="1"/>
  <c r="X951" i="1"/>
  <c r="AA951" i="1" s="1"/>
  <c r="AC951" i="1" s="1"/>
  <c r="Z975" i="1"/>
  <c r="X1003" i="1"/>
  <c r="AA1003" i="1" s="1"/>
  <c r="AC1003" i="1" s="1"/>
  <c r="X1015" i="1"/>
  <c r="X1031" i="1"/>
  <c r="AA1031" i="1" s="1"/>
  <c r="AC1031" i="1" s="1"/>
  <c r="X1035" i="1"/>
  <c r="Z1045" i="1"/>
  <c r="X946" i="1"/>
  <c r="X1010" i="1"/>
  <c r="Z1061" i="1"/>
  <c r="Z1077" i="1"/>
  <c r="AA1077" i="1" s="1"/>
  <c r="AC1077" i="1" s="1"/>
  <c r="Z946" i="1"/>
  <c r="X955" i="1"/>
  <c r="AA955" i="1" s="1"/>
  <c r="AC955" i="1" s="1"/>
  <c r="X965" i="1"/>
  <c r="AA965" i="1" s="1"/>
  <c r="AC965" i="1" s="1"/>
  <c r="X967" i="1"/>
  <c r="AA967" i="1" s="1"/>
  <c r="AC967" i="1" s="1"/>
  <c r="X979" i="1"/>
  <c r="AA979" i="1" s="1"/>
  <c r="AC979" i="1" s="1"/>
  <c r="Z998" i="1"/>
  <c r="AA998" i="1" s="1"/>
  <c r="AC998" i="1" s="1"/>
  <c r="Z1010" i="1"/>
  <c r="X1019" i="1"/>
  <c r="AA1019" i="1" s="1"/>
  <c r="AC1019" i="1" s="1"/>
  <c r="Z1048" i="1"/>
  <c r="AA1048" i="1" s="1"/>
  <c r="AC1048" i="1" s="1"/>
  <c r="X1061" i="1"/>
  <c r="Z1064" i="1"/>
  <c r="AA1064" i="1" s="1"/>
  <c r="AC1064" i="1" s="1"/>
  <c r="X1047" i="1"/>
  <c r="X1063" i="1"/>
  <c r="Z1047" i="1"/>
  <c r="Z1063" i="1"/>
  <c r="Z1043" i="1"/>
  <c r="AA1043" i="1" s="1"/>
  <c r="AC1043" i="1" s="1"/>
  <c r="Z1059" i="1"/>
  <c r="AA1059" i="1" s="1"/>
  <c r="AC1059" i="1" s="1"/>
  <c r="Z1062" i="1"/>
  <c r="AA1062" i="1" s="1"/>
  <c r="AC1062" i="1" s="1"/>
  <c r="Z1075" i="1"/>
  <c r="Z52" i="1"/>
  <c r="CC52" i="1"/>
  <c r="X121" i="1"/>
  <c r="Z121" i="1"/>
  <c r="CC121" i="1"/>
  <c r="Z146" i="1"/>
  <c r="CC146" i="1"/>
  <c r="CC162" i="1"/>
  <c r="Z162" i="1"/>
  <c r="Z212" i="1"/>
  <c r="CC212" i="1"/>
  <c r="Z8" i="1"/>
  <c r="CC8" i="1"/>
  <c r="X61" i="1"/>
  <c r="Z92" i="1"/>
  <c r="X174" i="1"/>
  <c r="CC174" i="1"/>
  <c r="Z183" i="1"/>
  <c r="CC183" i="1"/>
  <c r="Z241" i="1"/>
  <c r="CC241" i="1"/>
  <c r="Z382" i="1"/>
  <c r="AZ77" i="1"/>
  <c r="BA77" i="1" s="1"/>
  <c r="BC77" i="1" s="1"/>
  <c r="CC222" i="1"/>
  <c r="AZ464" i="1"/>
  <c r="BA464" i="1" s="1"/>
  <c r="BC464" i="1" s="1"/>
  <c r="BA1074" i="1"/>
  <c r="BC1074" i="1" s="1"/>
  <c r="Z33" i="1"/>
  <c r="CC33" i="1"/>
  <c r="CC364" i="1"/>
  <c r="Z364" i="1"/>
  <c r="X101" i="1"/>
  <c r="CC101" i="1"/>
  <c r="Z127" i="1"/>
  <c r="X157" i="1"/>
  <c r="CC157" i="1"/>
  <c r="CC341" i="1"/>
  <c r="Z341" i="1"/>
  <c r="X341" i="1"/>
  <c r="X375" i="1"/>
  <c r="CC375" i="1"/>
  <c r="X407" i="1"/>
  <c r="Z407" i="1"/>
  <c r="CC190" i="1"/>
  <c r="BA232" i="1"/>
  <c r="BC232" i="1" s="1"/>
  <c r="AZ336" i="1"/>
  <c r="BA336" i="1" s="1"/>
  <c r="BC336" i="1" s="1"/>
  <c r="CC396" i="1"/>
  <c r="Z115" i="1"/>
  <c r="CC40" i="1"/>
  <c r="X40" i="1"/>
  <c r="Z64" i="1"/>
  <c r="CC71" i="1"/>
  <c r="Z71" i="1"/>
  <c r="CC108" i="1"/>
  <c r="X108" i="1"/>
  <c r="X122" i="1"/>
  <c r="CC122" i="1"/>
  <c r="Z167" i="1"/>
  <c r="CC167" i="1"/>
  <c r="Z40" i="1"/>
  <c r="Z53" i="1"/>
  <c r="X98" i="1"/>
  <c r="CC98" i="1"/>
  <c r="X144" i="1"/>
  <c r="X184" i="1"/>
  <c r="CC184" i="1"/>
  <c r="Z193" i="1"/>
  <c r="CC193" i="1"/>
  <c r="X204" i="1"/>
  <c r="CC204" i="1"/>
  <c r="Z239" i="1"/>
  <c r="CC239" i="1"/>
  <c r="CC282" i="1"/>
  <c r="X282" i="1"/>
  <c r="AZ14" i="1"/>
  <c r="BA14" i="1" s="1"/>
  <c r="BC14" i="1" s="1"/>
  <c r="CC29" i="1"/>
  <c r="CC35" i="1"/>
  <c r="CC89" i="1"/>
  <c r="CC128" i="1"/>
  <c r="AZ142" i="1"/>
  <c r="BA142" i="1" s="1"/>
  <c r="BC142" i="1" s="1"/>
  <c r="CC152" i="1"/>
  <c r="CC249" i="1"/>
  <c r="CC407" i="1"/>
  <c r="X70" i="1"/>
  <c r="CC70" i="1"/>
  <c r="Z209" i="1"/>
  <c r="CC209" i="1"/>
  <c r="AZ799" i="1"/>
  <c r="BA799" i="1" s="1"/>
  <c r="BC799" i="1" s="1"/>
  <c r="Z5" i="1"/>
  <c r="CC5" i="1"/>
  <c r="X64" i="1"/>
  <c r="X90" i="1"/>
  <c r="Z90" i="1"/>
  <c r="CC90" i="1"/>
  <c r="X127" i="1"/>
  <c r="X154" i="1"/>
  <c r="AA154" i="1" s="1"/>
  <c r="AC154" i="1" s="1"/>
  <c r="CC154" i="1"/>
  <c r="X206" i="1"/>
  <c r="CC206" i="1"/>
  <c r="Z228" i="1"/>
  <c r="CC228" i="1"/>
  <c r="CC309" i="1"/>
  <c r="Z309" i="1"/>
  <c r="AA309" i="1" s="1"/>
  <c r="AC309" i="1" s="1"/>
  <c r="X364" i="1"/>
  <c r="X410" i="1"/>
  <c r="X8" i="1"/>
  <c r="X25" i="1"/>
  <c r="X34" i="1"/>
  <c r="CC34" i="1"/>
  <c r="Z56" i="1"/>
  <c r="CC56" i="1"/>
  <c r="Z61" i="1"/>
  <c r="X74" i="1"/>
  <c r="Z74" i="1"/>
  <c r="CC74" i="1"/>
  <c r="CC87" i="1"/>
  <c r="Z87" i="1"/>
  <c r="Z111" i="1"/>
  <c r="CC111" i="1"/>
  <c r="Z125" i="1"/>
  <c r="CC125" i="1"/>
  <c r="X18" i="1"/>
  <c r="CC18" i="1"/>
  <c r="X38" i="1"/>
  <c r="Z38" i="1"/>
  <c r="Z43" i="1"/>
  <c r="CC43" i="1"/>
  <c r="X50" i="1"/>
  <c r="CC50" i="1"/>
  <c r="X56" i="1"/>
  <c r="X59" i="1"/>
  <c r="X102" i="1"/>
  <c r="CC102" i="1"/>
  <c r="X111" i="1"/>
  <c r="Z122" i="1"/>
  <c r="X125" i="1"/>
  <c r="X147" i="1"/>
  <c r="CC151" i="1"/>
  <c r="Z151" i="1"/>
  <c r="Z157" i="1"/>
  <c r="Z160" i="1"/>
  <c r="CC160" i="1"/>
  <c r="Z207" i="1"/>
  <c r="X207" i="1"/>
  <c r="X220" i="1"/>
  <c r="CC220" i="1"/>
  <c r="Z246" i="1"/>
  <c r="CC246" i="1"/>
  <c r="X246" i="1"/>
  <c r="Z253" i="1"/>
  <c r="AA253" i="1" s="1"/>
  <c r="AC253" i="1" s="1"/>
  <c r="X259" i="1"/>
  <c r="CC259" i="1"/>
  <c r="Z259" i="1"/>
  <c r="Z265" i="1"/>
  <c r="CC265" i="1"/>
  <c r="CC272" i="1"/>
  <c r="Z272" i="1"/>
  <c r="X2" i="1"/>
  <c r="CC2" i="1"/>
  <c r="Z9" i="1"/>
  <c r="AA9" i="1" s="1"/>
  <c r="AC9" i="1" s="1"/>
  <c r="CC9" i="1"/>
  <c r="X26" i="1"/>
  <c r="AA26" i="1" s="1"/>
  <c r="AC26" i="1" s="1"/>
  <c r="CC26" i="1"/>
  <c r="X43" i="1"/>
  <c r="Z50" i="1"/>
  <c r="CC72" i="1"/>
  <c r="Z72" i="1"/>
  <c r="X75" i="1"/>
  <c r="CC75" i="1"/>
  <c r="X88" i="1"/>
  <c r="CC88" i="1"/>
  <c r="Z95" i="1"/>
  <c r="CC105" i="1"/>
  <c r="Z105" i="1"/>
  <c r="X114" i="1"/>
  <c r="AA114" i="1" s="1"/>
  <c r="AC114" i="1" s="1"/>
  <c r="CC114" i="1"/>
  <c r="CC131" i="1"/>
  <c r="X131" i="1"/>
  <c r="X142" i="1"/>
  <c r="CC142" i="1"/>
  <c r="Z144" i="1"/>
  <c r="X160" i="1"/>
  <c r="Z164" i="1"/>
  <c r="CC164" i="1"/>
  <c r="X188" i="1"/>
  <c r="Z188" i="1"/>
  <c r="CC188" i="1"/>
  <c r="X191" i="1"/>
  <c r="X201" i="1"/>
  <c r="Z201" i="1"/>
  <c r="X217" i="1"/>
  <c r="CC217" i="1"/>
  <c r="Z220" i="1"/>
  <c r="X233" i="1"/>
  <c r="AA233" i="1" s="1"/>
  <c r="AC233" i="1" s="1"/>
  <c r="CC233" i="1"/>
  <c r="X236" i="1"/>
  <c r="CC236" i="1"/>
  <c r="X239" i="1"/>
  <c r="X250" i="1"/>
  <c r="X276" i="1"/>
  <c r="CC19" i="1"/>
  <c r="BA73" i="1"/>
  <c r="BC73" i="1" s="1"/>
  <c r="CC280" i="1"/>
  <c r="AZ403" i="1"/>
  <c r="BA403" i="1" s="1"/>
  <c r="BC403" i="1" s="1"/>
  <c r="AZ408" i="1"/>
  <c r="BA408" i="1" s="1"/>
  <c r="BC408" i="1" s="1"/>
  <c r="AZ578" i="1"/>
  <c r="BA578" i="1" s="1"/>
  <c r="BC578" i="1" s="1"/>
  <c r="Z77" i="1"/>
  <c r="CC77" i="1"/>
  <c r="CC133" i="1"/>
  <c r="X133" i="1"/>
  <c r="AA133" i="1" s="1"/>
  <c r="AC133" i="1" s="1"/>
  <c r="X170" i="1"/>
  <c r="Z170" i="1"/>
  <c r="CC170" i="1"/>
  <c r="CC324" i="1"/>
  <c r="Z324" i="1"/>
  <c r="AA324" i="1" s="1"/>
  <c r="AC324" i="1" s="1"/>
  <c r="AZ33" i="1"/>
  <c r="BA33" i="1" s="1"/>
  <c r="BC33" i="1" s="1"/>
  <c r="X77" i="1"/>
  <c r="CC24" i="1"/>
  <c r="X54" i="1"/>
  <c r="Z54" i="1"/>
  <c r="X79" i="1"/>
  <c r="CC79" i="1"/>
  <c r="Z99" i="1"/>
  <c r="CC99" i="1"/>
  <c r="X99" i="1"/>
  <c r="CC112" i="1"/>
  <c r="CC120" i="1"/>
  <c r="Z120" i="1"/>
  <c r="X208" i="1"/>
  <c r="CC208" i="1"/>
  <c r="X243" i="1"/>
  <c r="CC243" i="1"/>
  <c r="X247" i="1"/>
  <c r="CC247" i="1"/>
  <c r="X279" i="1"/>
  <c r="CC279" i="1"/>
  <c r="Z279" i="1"/>
  <c r="CC298" i="1"/>
  <c r="Z298" i="1"/>
  <c r="CC402" i="1"/>
  <c r="Z402" i="1"/>
  <c r="X402" i="1"/>
  <c r="CC96" i="1"/>
  <c r="AZ532" i="1"/>
  <c r="BA532" i="1" s="1"/>
  <c r="BC532" i="1" s="1"/>
  <c r="CC92" i="1"/>
  <c r="X92" i="1"/>
  <c r="BA8" i="1"/>
  <c r="BC8" i="1" s="1"/>
  <c r="Z30" i="1"/>
  <c r="CC141" i="1"/>
  <c r="X141" i="1"/>
  <c r="AA141" i="1" s="1"/>
  <c r="AC141" i="1" s="1"/>
  <c r="X12" i="1"/>
  <c r="X24" i="1"/>
  <c r="X29" i="1"/>
  <c r="AA29" i="1" s="1"/>
  <c r="AC29" i="1" s="1"/>
  <c r="Z32" i="1"/>
  <c r="AA32" i="1" s="1"/>
  <c r="AC32" i="1" s="1"/>
  <c r="Z51" i="1"/>
  <c r="X51" i="1"/>
  <c r="Z60" i="1"/>
  <c r="Z63" i="1"/>
  <c r="CC63" i="1"/>
  <c r="CC73" i="1"/>
  <c r="X83" i="1"/>
  <c r="CC83" i="1"/>
  <c r="X106" i="1"/>
  <c r="Z106" i="1"/>
  <c r="CC106" i="1"/>
  <c r="X112" i="1"/>
  <c r="X117" i="1"/>
  <c r="X120" i="1"/>
  <c r="Z135" i="1"/>
  <c r="X140" i="1"/>
  <c r="CC140" i="1"/>
  <c r="Z161" i="1"/>
  <c r="CC161" i="1"/>
  <c r="Z173" i="1"/>
  <c r="CC173" i="1"/>
  <c r="X202" i="1"/>
  <c r="CC202" i="1"/>
  <c r="Z208" i="1"/>
  <c r="X218" i="1"/>
  <c r="CC218" i="1"/>
  <c r="CC221" i="1"/>
  <c r="Z221" i="1"/>
  <c r="Z240" i="1"/>
  <c r="CC240" i="1"/>
  <c r="CC295" i="1"/>
  <c r="Z295" i="1"/>
  <c r="CC370" i="1"/>
  <c r="Z370" i="1"/>
  <c r="Z388" i="1"/>
  <c r="X388" i="1"/>
  <c r="X399" i="1"/>
  <c r="Z399" i="1"/>
  <c r="AZ97" i="1"/>
  <c r="BA97" i="1" s="1"/>
  <c r="BC97" i="1" s="1"/>
  <c r="CC287" i="1"/>
  <c r="AZ393" i="1"/>
  <c r="BA393" i="1" s="1"/>
  <c r="BC393" i="1" s="1"/>
  <c r="CC399" i="1"/>
  <c r="AZ969" i="1"/>
  <c r="BA969" i="1" s="1"/>
  <c r="BC969" i="1" s="1"/>
  <c r="CC290" i="1"/>
  <c r="Z290" i="1"/>
  <c r="AA290" i="1" s="1"/>
  <c r="AC290" i="1" s="1"/>
  <c r="X22" i="1"/>
  <c r="AA22" i="1" s="1"/>
  <c r="AC22" i="1" s="1"/>
  <c r="CC22" i="1"/>
  <c r="Z24" i="1"/>
  <c r="X42" i="1"/>
  <c r="AA42" i="1" s="1"/>
  <c r="AC42" i="1" s="1"/>
  <c r="CC42" i="1"/>
  <c r="Z49" i="1"/>
  <c r="CC49" i="1"/>
  <c r="X49" i="1"/>
  <c r="X58" i="1"/>
  <c r="Z58" i="1"/>
  <c r="X80" i="1"/>
  <c r="AA80" i="1" s="1"/>
  <c r="AC80" i="1" s="1"/>
  <c r="CC80" i="1"/>
  <c r="Z83" i="1"/>
  <c r="X86" i="1"/>
  <c r="AA86" i="1" s="1"/>
  <c r="AC86" i="1" s="1"/>
  <c r="CC86" i="1"/>
  <c r="Z96" i="1"/>
  <c r="AA96" i="1" s="1"/>
  <c r="AC96" i="1" s="1"/>
  <c r="Z112" i="1"/>
  <c r="X124" i="1"/>
  <c r="CC124" i="1"/>
  <c r="Z124" i="1"/>
  <c r="Z140" i="1"/>
  <c r="CC149" i="1"/>
  <c r="X149" i="1"/>
  <c r="X153" i="1"/>
  <c r="CC153" i="1"/>
  <c r="X173" i="1"/>
  <c r="X186" i="1"/>
  <c r="AA186" i="1" s="1"/>
  <c r="AC186" i="1" s="1"/>
  <c r="CC186" i="1"/>
  <c r="CC189" i="1"/>
  <c r="Z189" i="1"/>
  <c r="X189" i="1"/>
  <c r="Z202" i="1"/>
  <c r="Z218" i="1"/>
  <c r="X221" i="1"/>
  <c r="X240" i="1"/>
  <c r="Z244" i="1"/>
  <c r="CC244" i="1"/>
  <c r="X263" i="1"/>
  <c r="CC263" i="1"/>
  <c r="X270" i="1"/>
  <c r="CC270" i="1"/>
  <c r="Z274" i="1"/>
  <c r="X274" i="1"/>
  <c r="CC274" i="1"/>
  <c r="CC330" i="1"/>
  <c r="Z330" i="1"/>
  <c r="AA330" i="1" s="1"/>
  <c r="AC330" i="1" s="1"/>
  <c r="X367" i="1"/>
  <c r="AA367" i="1" s="1"/>
  <c r="AC367" i="1" s="1"/>
  <c r="CC367" i="1"/>
  <c r="X370" i="1"/>
  <c r="CC413" i="1"/>
  <c r="Z413" i="1"/>
  <c r="AA413" i="1" s="1"/>
  <c r="AC413" i="1" s="1"/>
  <c r="AZ17" i="1"/>
  <c r="BA17" i="1" s="1"/>
  <c r="BC17" i="1" s="1"/>
  <c r="CC32" i="1"/>
  <c r="CC69" i="1"/>
  <c r="AZ246" i="1"/>
  <c r="BA246" i="1" s="1"/>
  <c r="BC246" i="1" s="1"/>
  <c r="CC388" i="1"/>
  <c r="CC36" i="1"/>
  <c r="CC180" i="1"/>
  <c r="BA292" i="1"/>
  <c r="BC292" i="1" s="1"/>
  <c r="CC314" i="1"/>
  <c r="AZ339" i="1"/>
  <c r="BA339" i="1" s="1"/>
  <c r="BC339" i="1" s="1"/>
  <c r="CC354" i="1"/>
  <c r="CC373" i="1"/>
  <c r="AZ622" i="1"/>
  <c r="BA622" i="1" s="1"/>
  <c r="BC622" i="1" s="1"/>
  <c r="AZ871" i="1"/>
  <c r="BA871" i="1" s="1"/>
  <c r="BC871" i="1" s="1"/>
  <c r="AZ1064" i="1"/>
  <c r="BA1064" i="1" s="1"/>
  <c r="BC1064" i="1" s="1"/>
  <c r="X316" i="1"/>
  <c r="X336" i="1"/>
  <c r="AZ24" i="1"/>
  <c r="BA24" i="1" s="1"/>
  <c r="BC24" i="1" s="1"/>
  <c r="CC66" i="1"/>
  <c r="AZ101" i="1"/>
  <c r="BA101" i="1" s="1"/>
  <c r="BC101" i="1" s="1"/>
  <c r="CC261" i="1"/>
  <c r="CC311" i="1"/>
  <c r="CC351" i="1"/>
  <c r="CC397" i="1"/>
  <c r="AZ480" i="1"/>
  <c r="BA480" i="1" s="1"/>
  <c r="BC480" i="1" s="1"/>
  <c r="AZ603" i="1"/>
  <c r="BA603" i="1" s="1"/>
  <c r="BC603" i="1" s="1"/>
  <c r="AZ657" i="1"/>
  <c r="BA657" i="1" s="1"/>
  <c r="BC657" i="1" s="1"/>
  <c r="AZ764" i="1"/>
  <c r="BA764" i="1" s="1"/>
  <c r="BC764" i="1" s="1"/>
  <c r="AZ959" i="1"/>
  <c r="BA959" i="1" s="1"/>
  <c r="BC959" i="1" s="1"/>
  <c r="Z319" i="1"/>
  <c r="AA319" i="1" s="1"/>
  <c r="AC319" i="1" s="1"/>
  <c r="X322" i="1"/>
  <c r="Z333" i="1"/>
  <c r="X344" i="1"/>
  <c r="X373" i="1"/>
  <c r="AA373" i="1" s="1"/>
  <c r="AC373" i="1" s="1"/>
  <c r="AZ192" i="1"/>
  <c r="BA192" i="1" s="1"/>
  <c r="BC192" i="1" s="1"/>
  <c r="X130" i="1"/>
  <c r="CC130" i="1"/>
  <c r="Z169" i="1"/>
  <c r="X224" i="1"/>
  <c r="X237" i="1"/>
  <c r="X245" i="1"/>
  <c r="X248" i="1"/>
  <c r="Z285" i="1"/>
  <c r="Z316" i="1"/>
  <c r="Z322" i="1"/>
  <c r="CC325" i="1"/>
  <c r="X348" i="1"/>
  <c r="X356" i="1"/>
  <c r="Z383" i="1"/>
  <c r="AA383" i="1" s="1"/>
  <c r="AC383" i="1" s="1"/>
  <c r="X386" i="1"/>
  <c r="Z391" i="1"/>
  <c r="AA391" i="1" s="1"/>
  <c r="AC391" i="1" s="1"/>
  <c r="X394" i="1"/>
  <c r="X405" i="1"/>
  <c r="AZ6" i="1"/>
  <c r="BA6" i="1" s="1"/>
  <c r="BC6" i="1" s="1"/>
  <c r="AZ137" i="1"/>
  <c r="BA137" i="1" s="1"/>
  <c r="BC137" i="1" s="1"/>
  <c r="BA161" i="1"/>
  <c r="BC161" i="1" s="1"/>
  <c r="CC177" i="1"/>
  <c r="CC196" i="1"/>
  <c r="AZ206" i="1"/>
  <c r="BA206" i="1" s="1"/>
  <c r="BC206" i="1" s="1"/>
  <c r="BA319" i="1"/>
  <c r="BC319" i="1" s="1"/>
  <c r="AZ569" i="1"/>
  <c r="BA569" i="1" s="1"/>
  <c r="BC569" i="1" s="1"/>
  <c r="AZ757" i="1"/>
  <c r="BA757" i="1" s="1"/>
  <c r="BC757" i="1" s="1"/>
  <c r="CC137" i="1"/>
  <c r="CC340" i="1"/>
  <c r="CC401" i="1"/>
  <c r="AZ587" i="1"/>
  <c r="BA587" i="1" s="1"/>
  <c r="BC587" i="1" s="1"/>
  <c r="BA899" i="1"/>
  <c r="BC899" i="1" s="1"/>
  <c r="AZ927" i="1"/>
  <c r="BA927" i="1" s="1"/>
  <c r="BC927" i="1" s="1"/>
  <c r="AZ993" i="1"/>
  <c r="BA993" i="1" s="1"/>
  <c r="BC993" i="1" s="1"/>
  <c r="X340" i="1"/>
  <c r="AA340" i="1" s="1"/>
  <c r="AC340" i="1" s="1"/>
  <c r="Z351" i="1"/>
  <c r="AA351" i="1" s="1"/>
  <c r="AC351" i="1" s="1"/>
  <c r="X354" i="1"/>
  <c r="AA354" i="1" s="1"/>
  <c r="AC354" i="1" s="1"/>
  <c r="Z359" i="1"/>
  <c r="Z381" i="1"/>
  <c r="X389" i="1"/>
  <c r="Z412" i="1"/>
  <c r="AZ16" i="1"/>
  <c r="BA16" i="1" s="1"/>
  <c r="BC16" i="1" s="1"/>
  <c r="AZ25" i="1"/>
  <c r="BA25" i="1" s="1"/>
  <c r="BC25" i="1" s="1"/>
  <c r="BA40" i="1"/>
  <c r="BC40" i="1" s="1"/>
  <c r="BA78" i="1"/>
  <c r="BC78" i="1" s="1"/>
  <c r="CC158" i="1"/>
  <c r="CC266" i="1"/>
  <c r="BA290" i="1"/>
  <c r="BC290" i="1" s="1"/>
  <c r="AZ293" i="1"/>
  <c r="BA293" i="1" s="1"/>
  <c r="BC293" i="1" s="1"/>
  <c r="BA316" i="1"/>
  <c r="BC316" i="1" s="1"/>
  <c r="CC319" i="1"/>
  <c r="BA323" i="1"/>
  <c r="BC323" i="1" s="1"/>
  <c r="CC334" i="1"/>
  <c r="CC383" i="1"/>
  <c r="CC391" i="1"/>
  <c r="AZ395" i="1"/>
  <c r="BA395" i="1" s="1"/>
  <c r="BC395" i="1" s="1"/>
  <c r="AZ402" i="1"/>
  <c r="BA402" i="1" s="1"/>
  <c r="BC402" i="1" s="1"/>
  <c r="AZ481" i="1"/>
  <c r="BA481" i="1" s="1"/>
  <c r="BC481" i="1" s="1"/>
  <c r="BA490" i="1"/>
  <c r="BC490" i="1" s="1"/>
  <c r="AZ822" i="1"/>
  <c r="BA822" i="1" s="1"/>
  <c r="BC822" i="1" s="1"/>
  <c r="AZ911" i="1"/>
  <c r="BA911" i="1" s="1"/>
  <c r="BC911" i="1" s="1"/>
  <c r="AZ935" i="1"/>
  <c r="BA935" i="1" s="1"/>
  <c r="BC935" i="1" s="1"/>
  <c r="AZ986" i="1"/>
  <c r="BA986" i="1" s="1"/>
  <c r="BC986" i="1" s="1"/>
  <c r="X185" i="1"/>
  <c r="CC185" i="1"/>
  <c r="X289" i="1"/>
  <c r="CC289" i="1"/>
  <c r="X332" i="1"/>
  <c r="Z389" i="1"/>
  <c r="X415" i="1"/>
  <c r="AA415" i="1" s="1"/>
  <c r="AC415" i="1" s="1"/>
  <c r="CC415" i="1"/>
  <c r="BA168" i="1"/>
  <c r="BC168" i="1" s="1"/>
  <c r="BA182" i="1"/>
  <c r="BC182" i="1" s="1"/>
  <c r="BA201" i="1"/>
  <c r="BC201" i="1" s="1"/>
  <c r="CC225" i="1"/>
  <c r="BA256" i="1"/>
  <c r="BC256" i="1" s="1"/>
  <c r="BA300" i="1"/>
  <c r="BC300" i="1" s="1"/>
  <c r="CC303" i="1"/>
  <c r="BA331" i="1"/>
  <c r="BC331" i="1" s="1"/>
  <c r="AZ388" i="1"/>
  <c r="BA388" i="1" s="1"/>
  <c r="BC388" i="1" s="1"/>
  <c r="AZ716" i="1"/>
  <c r="BA716" i="1" s="1"/>
  <c r="BC716" i="1" s="1"/>
  <c r="AZ816" i="1"/>
  <c r="BA816" i="1" s="1"/>
  <c r="BC816" i="1" s="1"/>
  <c r="AZ519" i="1"/>
  <c r="BA519" i="1" s="1"/>
  <c r="BC519" i="1" s="1"/>
  <c r="AZ548" i="1"/>
  <c r="BA548" i="1" s="1"/>
  <c r="BC548" i="1" s="1"/>
  <c r="AZ807" i="1"/>
  <c r="BA807" i="1" s="1"/>
  <c r="BC807" i="1" s="1"/>
  <c r="AZ924" i="1"/>
  <c r="BA924" i="1" s="1"/>
  <c r="BC924" i="1" s="1"/>
  <c r="AZ523" i="1"/>
  <c r="BA523" i="1" s="1"/>
  <c r="BC523" i="1" s="1"/>
  <c r="BA533" i="1"/>
  <c r="BC533" i="1" s="1"/>
  <c r="AZ576" i="1"/>
  <c r="BA576" i="1" s="1"/>
  <c r="BC576" i="1" s="1"/>
  <c r="AZ617" i="1"/>
  <c r="BA617" i="1" s="1"/>
  <c r="BC617" i="1" s="1"/>
  <c r="AZ667" i="1"/>
  <c r="BA667" i="1" s="1"/>
  <c r="BC667" i="1" s="1"/>
  <c r="BA674" i="1"/>
  <c r="BC674" i="1" s="1"/>
  <c r="AZ678" i="1"/>
  <c r="BA678" i="1" s="1"/>
  <c r="BC678" i="1" s="1"/>
  <c r="AZ747" i="1"/>
  <c r="BA747" i="1" s="1"/>
  <c r="BC747" i="1" s="1"/>
  <c r="AZ765" i="1"/>
  <c r="BA765" i="1" s="1"/>
  <c r="BC765" i="1" s="1"/>
  <c r="AZ796" i="1"/>
  <c r="BA796" i="1" s="1"/>
  <c r="BC796" i="1" s="1"/>
  <c r="AZ823" i="1"/>
  <c r="BA823" i="1" s="1"/>
  <c r="BC823" i="1" s="1"/>
  <c r="AZ1001" i="1"/>
  <c r="BA1001" i="1" s="1"/>
  <c r="BC1001" i="1" s="1"/>
  <c r="BA488" i="1"/>
  <c r="BC488" i="1" s="1"/>
  <c r="BA527" i="1"/>
  <c r="BC527" i="1" s="1"/>
  <c r="BA559" i="1"/>
  <c r="BC559" i="1" s="1"/>
  <c r="AZ638" i="1"/>
  <c r="BA638" i="1" s="1"/>
  <c r="BC638" i="1" s="1"/>
  <c r="AZ682" i="1"/>
  <c r="BA682" i="1" s="1"/>
  <c r="BC682" i="1" s="1"/>
  <c r="BA758" i="1"/>
  <c r="BC758" i="1" s="1"/>
  <c r="AZ943" i="1"/>
  <c r="BA943" i="1" s="1"/>
  <c r="BC943" i="1" s="1"/>
  <c r="AZ991" i="1"/>
  <c r="BA991" i="1" s="1"/>
  <c r="BC991" i="1" s="1"/>
  <c r="BA1014" i="1"/>
  <c r="BC1014" i="1" s="1"/>
  <c r="AZ1027" i="1"/>
  <c r="BA1027" i="1" s="1"/>
  <c r="BC1027" i="1" s="1"/>
  <c r="AZ571" i="1"/>
  <c r="BA571" i="1" s="1"/>
  <c r="BC571" i="1" s="1"/>
  <c r="AZ635" i="1"/>
  <c r="BA635" i="1" s="1"/>
  <c r="BC635" i="1" s="1"/>
  <c r="AZ748" i="1"/>
  <c r="BA748" i="1" s="1"/>
  <c r="BC748" i="1" s="1"/>
  <c r="AZ797" i="1"/>
  <c r="BA797" i="1" s="1"/>
  <c r="BC797" i="1" s="1"/>
  <c r="AZ954" i="1"/>
  <c r="BA954" i="1" s="1"/>
  <c r="BC954" i="1" s="1"/>
  <c r="AZ507" i="1"/>
  <c r="BA507" i="1" s="1"/>
  <c r="BC507" i="1" s="1"/>
  <c r="AZ546" i="1"/>
  <c r="BA546" i="1" s="1"/>
  <c r="BC546" i="1" s="1"/>
  <c r="BA583" i="1"/>
  <c r="BC583" i="1" s="1"/>
  <c r="AZ686" i="1"/>
  <c r="BA686" i="1" s="1"/>
  <c r="BC686" i="1" s="1"/>
  <c r="AZ715" i="1"/>
  <c r="BA715" i="1" s="1"/>
  <c r="BC715" i="1" s="1"/>
  <c r="AZ745" i="1"/>
  <c r="BA745" i="1" s="1"/>
  <c r="BC745" i="1" s="1"/>
  <c r="AZ766" i="1"/>
  <c r="BA766" i="1" s="1"/>
  <c r="BC766" i="1" s="1"/>
  <c r="BA940" i="1"/>
  <c r="BC940" i="1" s="1"/>
  <c r="AZ961" i="1"/>
  <c r="BA961" i="1" s="1"/>
  <c r="BC961" i="1" s="1"/>
  <c r="AZ975" i="1"/>
  <c r="BA975" i="1" s="1"/>
  <c r="BC975" i="1" s="1"/>
  <c r="BA995" i="1"/>
  <c r="BC995" i="1" s="1"/>
  <c r="AZ1070" i="1"/>
  <c r="BA1070" i="1" s="1"/>
  <c r="BC1070" i="1" s="1"/>
  <c r="BA474" i="1"/>
  <c r="BC474" i="1" s="1"/>
  <c r="AZ544" i="1"/>
  <c r="BA544" i="1" s="1"/>
  <c r="BC544" i="1" s="1"/>
  <c r="BA557" i="1"/>
  <c r="BC557" i="1" s="1"/>
  <c r="AZ586" i="1"/>
  <c r="BA586" i="1" s="1"/>
  <c r="BC586" i="1" s="1"/>
  <c r="AZ605" i="1"/>
  <c r="BA605" i="1" s="1"/>
  <c r="BC605" i="1" s="1"/>
  <c r="AZ615" i="1"/>
  <c r="BA615" i="1" s="1"/>
  <c r="BC615" i="1" s="1"/>
  <c r="BA624" i="1"/>
  <c r="BC624" i="1" s="1"/>
  <c r="BA665" i="1"/>
  <c r="BC665" i="1" s="1"/>
  <c r="AZ798" i="1"/>
  <c r="BA798" i="1" s="1"/>
  <c r="BC798" i="1" s="1"/>
  <c r="AZ1044" i="1"/>
  <c r="BA1044" i="1" s="1"/>
  <c r="BC1044" i="1" s="1"/>
  <c r="BA534" i="1"/>
  <c r="BC534" i="1" s="1"/>
  <c r="BA1012" i="1"/>
  <c r="BC1012" i="1" s="1"/>
  <c r="BA661" i="1"/>
  <c r="BC661" i="1" s="1"/>
  <c r="BA696" i="1"/>
  <c r="BC696" i="1" s="1"/>
  <c r="BA709" i="1"/>
  <c r="BC709" i="1" s="1"/>
  <c r="BA725" i="1"/>
  <c r="BC725" i="1" s="1"/>
  <c r="BA736" i="1"/>
  <c r="BC736" i="1" s="1"/>
  <c r="AZ753" i="1"/>
  <c r="BA753" i="1" s="1"/>
  <c r="BC753" i="1" s="1"/>
  <c r="BA759" i="1"/>
  <c r="BC759" i="1" s="1"/>
  <c r="BA874" i="1"/>
  <c r="BC874" i="1" s="1"/>
  <c r="BA890" i="1"/>
  <c r="BC890" i="1" s="1"/>
  <c r="BA906" i="1"/>
  <c r="BC906" i="1" s="1"/>
  <c r="BA930" i="1"/>
  <c r="BC930" i="1" s="1"/>
  <c r="BA970" i="1"/>
  <c r="BC970" i="1" s="1"/>
  <c r="AZ1057" i="1"/>
  <c r="BA1057" i="1" s="1"/>
  <c r="BC1057" i="1" s="1"/>
  <c r="BA1075" i="1"/>
  <c r="BC1075" i="1" s="1"/>
  <c r="BA863" i="1"/>
  <c r="BC863" i="1" s="1"/>
  <c r="BA882" i="1"/>
  <c r="BC882" i="1" s="1"/>
  <c r="AZ923" i="1"/>
  <c r="BA923" i="1" s="1"/>
  <c r="BC923" i="1" s="1"/>
  <c r="BA934" i="1"/>
  <c r="BC934" i="1" s="1"/>
  <c r="BA936" i="1"/>
  <c r="BC936" i="1" s="1"/>
  <c r="BA947" i="1"/>
  <c r="BC947" i="1" s="1"/>
  <c r="AZ960" i="1"/>
  <c r="BA960" i="1" s="1"/>
  <c r="BC960" i="1" s="1"/>
  <c r="AZ992" i="1"/>
  <c r="BA992" i="1" s="1"/>
  <c r="BC992" i="1" s="1"/>
  <c r="BA1002" i="1"/>
  <c r="BC1002" i="1" s="1"/>
  <c r="AZ1051" i="1"/>
  <c r="BA1051" i="1" s="1"/>
  <c r="BC1051" i="1" s="1"/>
  <c r="BA1073" i="1"/>
  <c r="BC1073" i="1" s="1"/>
  <c r="BA611" i="1"/>
  <c r="BC611" i="1" s="1"/>
  <c r="BA629" i="1"/>
  <c r="BC629" i="1" s="1"/>
  <c r="AZ631" i="1"/>
  <c r="BA631" i="1" s="1"/>
  <c r="BC631" i="1" s="1"/>
  <c r="BA659" i="1"/>
  <c r="BC659" i="1" s="1"/>
  <c r="BA699" i="1"/>
  <c r="BC699" i="1" s="1"/>
  <c r="BA707" i="1"/>
  <c r="BC707" i="1" s="1"/>
  <c r="BA771" i="1"/>
  <c r="BC771" i="1" s="1"/>
  <c r="AZ779" i="1"/>
  <c r="BA779" i="1" s="1"/>
  <c r="BC779" i="1" s="1"/>
  <c r="BA791" i="1"/>
  <c r="BC791" i="1" s="1"/>
  <c r="BA828" i="1"/>
  <c r="BC828" i="1" s="1"/>
  <c r="BA842" i="1"/>
  <c r="BC842" i="1" s="1"/>
  <c r="AZ861" i="1"/>
  <c r="BA861" i="1" s="1"/>
  <c r="BC861" i="1" s="1"/>
  <c r="AZ870" i="1"/>
  <c r="BA870" i="1" s="1"/>
  <c r="BC870" i="1" s="1"/>
  <c r="AZ891" i="1"/>
  <c r="BA891" i="1" s="1"/>
  <c r="BC891" i="1" s="1"/>
  <c r="BA931" i="1"/>
  <c r="BC931" i="1" s="1"/>
  <c r="BA950" i="1"/>
  <c r="BC950" i="1" s="1"/>
  <c r="AZ974" i="1"/>
  <c r="BA974" i="1" s="1"/>
  <c r="BC974" i="1" s="1"/>
  <c r="AZ1019" i="1"/>
  <c r="BA1019" i="1" s="1"/>
  <c r="BC1019" i="1" s="1"/>
  <c r="BA1024" i="1"/>
  <c r="BC1024" i="1" s="1"/>
  <c r="BA1038" i="1"/>
  <c r="BC1038" i="1" s="1"/>
  <c r="BA1066" i="1"/>
  <c r="BC1066" i="1" s="1"/>
  <c r="AZ36" i="1"/>
  <c r="BA36" i="1" s="1"/>
  <c r="BC36" i="1" s="1"/>
  <c r="AZ164" i="1"/>
  <c r="BA164" i="1" s="1"/>
  <c r="BC164" i="1" s="1"/>
  <c r="AZ98" i="1"/>
  <c r="BA98" i="1" s="1"/>
  <c r="BC98" i="1" s="1"/>
  <c r="BA224" i="1"/>
  <c r="BC224" i="1" s="1"/>
  <c r="AZ348" i="1"/>
  <c r="BA348" i="1" s="1"/>
  <c r="BC348" i="1" s="1"/>
  <c r="AZ148" i="1"/>
  <c r="BA148" i="1" s="1"/>
  <c r="BC148" i="1" s="1"/>
  <c r="BA152" i="1"/>
  <c r="BC152" i="1" s="1"/>
  <c r="AZ154" i="1"/>
  <c r="BA154" i="1" s="1"/>
  <c r="BC154" i="1" s="1"/>
  <c r="BA162" i="1"/>
  <c r="BC162" i="1" s="1"/>
  <c r="AZ212" i="1"/>
  <c r="BA212" i="1" s="1"/>
  <c r="BC212" i="1" s="1"/>
  <c r="BA216" i="1"/>
  <c r="BC216" i="1" s="1"/>
  <c r="AZ218" i="1"/>
  <c r="BA218" i="1" s="1"/>
  <c r="BC218" i="1" s="1"/>
  <c r="BA226" i="1"/>
  <c r="BC226" i="1" s="1"/>
  <c r="AZ276" i="1"/>
  <c r="BA276" i="1" s="1"/>
  <c r="BC276" i="1" s="1"/>
  <c r="BA280" i="1"/>
  <c r="BC280" i="1" s="1"/>
  <c r="AZ282" i="1"/>
  <c r="BA282" i="1" s="1"/>
  <c r="BC282" i="1" s="1"/>
  <c r="AZ367" i="1"/>
  <c r="BA367" i="1" s="1"/>
  <c r="BC367" i="1" s="1"/>
  <c r="AZ370" i="1"/>
  <c r="BA370" i="1" s="1"/>
  <c r="BC370" i="1" s="1"/>
  <c r="BA407" i="1"/>
  <c r="BC407" i="1" s="1"/>
  <c r="AZ445" i="1"/>
  <c r="BA445" i="1" s="1"/>
  <c r="BC445" i="1" s="1"/>
  <c r="AZ497" i="1"/>
  <c r="BA497" i="1" s="1"/>
  <c r="BC497" i="1" s="1"/>
  <c r="AZ525" i="1"/>
  <c r="BA525" i="1" s="1"/>
  <c r="BC525" i="1" s="1"/>
  <c r="AZ551" i="1"/>
  <c r="BA551" i="1" s="1"/>
  <c r="BC551" i="1" s="1"/>
  <c r="BA160" i="1"/>
  <c r="BC160" i="1" s="1"/>
  <c r="BA191" i="1"/>
  <c r="BC191" i="1" s="1"/>
  <c r="BA34" i="1"/>
  <c r="BC34" i="1" s="1"/>
  <c r="AZ59" i="1"/>
  <c r="BA59" i="1" s="1"/>
  <c r="BC59" i="1" s="1"/>
  <c r="AZ84" i="1"/>
  <c r="BA84" i="1" s="1"/>
  <c r="BC84" i="1" s="1"/>
  <c r="BA88" i="1"/>
  <c r="BC88" i="1" s="1"/>
  <c r="AZ90" i="1"/>
  <c r="BA90" i="1" s="1"/>
  <c r="BC90" i="1" s="1"/>
  <c r="AZ51" i="1"/>
  <c r="BA51" i="1" s="1"/>
  <c r="BC51" i="1" s="1"/>
  <c r="AZ76" i="1"/>
  <c r="BA76" i="1" s="1"/>
  <c r="BC76" i="1" s="1"/>
  <c r="BA80" i="1"/>
  <c r="BC80" i="1" s="1"/>
  <c r="BA144" i="1"/>
  <c r="BC144" i="1" s="1"/>
  <c r="AZ179" i="1"/>
  <c r="BA179" i="1" s="1"/>
  <c r="BC179" i="1" s="1"/>
  <c r="BA208" i="1"/>
  <c r="BC208" i="1" s="1"/>
  <c r="AZ243" i="1"/>
  <c r="BA243" i="1" s="1"/>
  <c r="BC243" i="1" s="1"/>
  <c r="AZ274" i="1"/>
  <c r="BA274" i="1" s="1"/>
  <c r="BC274" i="1" s="1"/>
  <c r="AZ295" i="1"/>
  <c r="BA295" i="1" s="1"/>
  <c r="BC295" i="1" s="1"/>
  <c r="AZ423" i="1"/>
  <c r="BA423" i="1" s="1"/>
  <c r="BC423" i="1" s="1"/>
  <c r="AZ426" i="1"/>
  <c r="BA426" i="1" s="1"/>
  <c r="BC426" i="1" s="1"/>
  <c r="AZ439" i="1"/>
  <c r="BA439" i="1" s="1"/>
  <c r="BC439" i="1" s="1"/>
  <c r="AZ442" i="1"/>
  <c r="BA442" i="1" s="1"/>
  <c r="BC442" i="1" s="1"/>
  <c r="AZ530" i="1"/>
  <c r="BA530" i="1" s="1"/>
  <c r="BC530" i="1" s="1"/>
  <c r="AZ634" i="1"/>
  <c r="BA634" i="1" s="1"/>
  <c r="BC634" i="1" s="1"/>
  <c r="AZ726" i="1"/>
  <c r="BA726" i="1" s="1"/>
  <c r="BC726" i="1" s="1"/>
  <c r="AZ754" i="1"/>
  <c r="BA754" i="1" s="1"/>
  <c r="BC754" i="1" s="1"/>
  <c r="AZ574" i="1"/>
  <c r="BA574" i="1" s="1"/>
  <c r="BC574" i="1" s="1"/>
  <c r="BA32" i="1"/>
  <c r="BC32" i="1" s="1"/>
  <c r="BA63" i="1"/>
  <c r="BC63" i="1" s="1"/>
  <c r="AZ71" i="1"/>
  <c r="BA71" i="1" s="1"/>
  <c r="BC71" i="1" s="1"/>
  <c r="AZ92" i="1"/>
  <c r="BA92" i="1" s="1"/>
  <c r="BC92" i="1" s="1"/>
  <c r="BA187" i="1"/>
  <c r="BC187" i="1" s="1"/>
  <c r="AZ199" i="1"/>
  <c r="BA199" i="1" s="1"/>
  <c r="BC199" i="1" s="1"/>
  <c r="BA251" i="1"/>
  <c r="BC251" i="1" s="1"/>
  <c r="BA307" i="1"/>
  <c r="BC307" i="1" s="1"/>
  <c r="BA389" i="1"/>
  <c r="BC389" i="1" s="1"/>
  <c r="BA610" i="1"/>
  <c r="BC610" i="1" s="1"/>
  <c r="AZ706" i="1"/>
  <c r="BA706" i="1" s="1"/>
  <c r="BC706" i="1" s="1"/>
  <c r="AZ793" i="1"/>
  <c r="BA793" i="1" s="1"/>
  <c r="BC793" i="1" s="1"/>
  <c r="AZ55" i="1"/>
  <c r="BA55" i="1" s="1"/>
  <c r="BC55" i="1" s="1"/>
  <c r="AZ82" i="1"/>
  <c r="BA82" i="1" s="1"/>
  <c r="BC82" i="1" s="1"/>
  <c r="AZ115" i="1"/>
  <c r="BA115" i="1" s="1"/>
  <c r="BC115" i="1" s="1"/>
  <c r="AZ119" i="1"/>
  <c r="BA119" i="1" s="1"/>
  <c r="BC119" i="1" s="1"/>
  <c r="AZ140" i="1"/>
  <c r="BA140" i="1" s="1"/>
  <c r="BC140" i="1" s="1"/>
  <c r="AZ146" i="1"/>
  <c r="BA146" i="1" s="1"/>
  <c r="BC146" i="1" s="1"/>
  <c r="AZ183" i="1"/>
  <c r="BA183" i="1" s="1"/>
  <c r="BC183" i="1" s="1"/>
  <c r="AZ204" i="1"/>
  <c r="BA204" i="1" s="1"/>
  <c r="BC204" i="1" s="1"/>
  <c r="AZ210" i="1"/>
  <c r="BA210" i="1" s="1"/>
  <c r="BC210" i="1" s="1"/>
  <c r="AZ247" i="1"/>
  <c r="BA247" i="1" s="1"/>
  <c r="BC247" i="1" s="1"/>
  <c r="AZ268" i="1"/>
  <c r="BA268" i="1" s="1"/>
  <c r="BC268" i="1" s="1"/>
  <c r="BA272" i="1"/>
  <c r="BC272" i="1" s="1"/>
  <c r="BA299" i="1"/>
  <c r="BC299" i="1" s="1"/>
  <c r="AZ301" i="1"/>
  <c r="BA301" i="1" s="1"/>
  <c r="BC301" i="1" s="1"/>
  <c r="BA321" i="1"/>
  <c r="BC321" i="1" s="1"/>
  <c r="AZ355" i="1"/>
  <c r="BA355" i="1" s="1"/>
  <c r="BC355" i="1" s="1"/>
  <c r="AZ374" i="1"/>
  <c r="BA374" i="1" s="1"/>
  <c r="BC374" i="1" s="1"/>
  <c r="AZ380" i="1"/>
  <c r="BA380" i="1" s="1"/>
  <c r="BC380" i="1" s="1"/>
  <c r="AZ387" i="1"/>
  <c r="BA387" i="1" s="1"/>
  <c r="BC387" i="1" s="1"/>
  <c r="BA35" i="1"/>
  <c r="BC35" i="1" s="1"/>
  <c r="BA39" i="1"/>
  <c r="BC39" i="1" s="1"/>
  <c r="AZ43" i="1"/>
  <c r="BA43" i="1" s="1"/>
  <c r="BC43" i="1" s="1"/>
  <c r="AZ47" i="1"/>
  <c r="BA47" i="1" s="1"/>
  <c r="BC47" i="1" s="1"/>
  <c r="AZ68" i="1"/>
  <c r="BA68" i="1" s="1"/>
  <c r="BC68" i="1" s="1"/>
  <c r="BA72" i="1"/>
  <c r="BC72" i="1" s="1"/>
  <c r="BA99" i="1"/>
  <c r="BC99" i="1" s="1"/>
  <c r="BA103" i="1"/>
  <c r="BC103" i="1" s="1"/>
  <c r="AZ107" i="1"/>
  <c r="BA107" i="1" s="1"/>
  <c r="BC107" i="1" s="1"/>
  <c r="AZ111" i="1"/>
  <c r="BA111" i="1" s="1"/>
  <c r="BC111" i="1" s="1"/>
  <c r="AZ132" i="1"/>
  <c r="BA132" i="1" s="1"/>
  <c r="BC132" i="1" s="1"/>
  <c r="BA136" i="1"/>
  <c r="BC136" i="1" s="1"/>
  <c r="BA163" i="1"/>
  <c r="BC163" i="1" s="1"/>
  <c r="BA167" i="1"/>
  <c r="BC167" i="1" s="1"/>
  <c r="AZ171" i="1"/>
  <c r="BA171" i="1" s="1"/>
  <c r="BC171" i="1" s="1"/>
  <c r="AZ175" i="1"/>
  <c r="BA175" i="1" s="1"/>
  <c r="BC175" i="1" s="1"/>
  <c r="AZ196" i="1"/>
  <c r="BA196" i="1" s="1"/>
  <c r="BC196" i="1" s="1"/>
  <c r="BA200" i="1"/>
  <c r="BC200" i="1" s="1"/>
  <c r="BA227" i="1"/>
  <c r="BC227" i="1" s="1"/>
  <c r="BA231" i="1"/>
  <c r="BC231" i="1" s="1"/>
  <c r="AZ235" i="1"/>
  <c r="BA235" i="1" s="1"/>
  <c r="BC235" i="1" s="1"/>
  <c r="AZ239" i="1"/>
  <c r="BA239" i="1" s="1"/>
  <c r="BC239" i="1" s="1"/>
  <c r="AZ260" i="1"/>
  <c r="BA260" i="1" s="1"/>
  <c r="BC260" i="1" s="1"/>
  <c r="BA264" i="1"/>
  <c r="BC264" i="1" s="1"/>
  <c r="AZ308" i="1"/>
  <c r="BA308" i="1" s="1"/>
  <c r="BC308" i="1" s="1"/>
  <c r="AZ341" i="1"/>
  <c r="BA341" i="1" s="1"/>
  <c r="BC341" i="1" s="1"/>
  <c r="AZ349" i="1"/>
  <c r="BA349" i="1" s="1"/>
  <c r="BC349" i="1" s="1"/>
  <c r="AZ371" i="1"/>
  <c r="BA371" i="1" s="1"/>
  <c r="BC371" i="1" s="1"/>
  <c r="AZ446" i="1"/>
  <c r="BA446" i="1" s="1"/>
  <c r="BC446" i="1" s="1"/>
  <c r="AZ449" i="1"/>
  <c r="BA449" i="1" s="1"/>
  <c r="BC449" i="1" s="1"/>
  <c r="AZ461" i="1"/>
  <c r="BA461" i="1" s="1"/>
  <c r="BC461" i="1" s="1"/>
  <c r="BA485" i="1"/>
  <c r="BC485" i="1" s="1"/>
  <c r="AZ513" i="1"/>
  <c r="BA513" i="1" s="1"/>
  <c r="BC513" i="1" s="1"/>
  <c r="AZ599" i="1"/>
  <c r="BA599" i="1" s="1"/>
  <c r="BC599" i="1" s="1"/>
  <c r="AZ649" i="1"/>
  <c r="BA649" i="1" s="1"/>
  <c r="BC649" i="1" s="1"/>
  <c r="AZ100" i="1"/>
  <c r="BA100" i="1" s="1"/>
  <c r="BC100" i="1" s="1"/>
  <c r="AZ471" i="1"/>
  <c r="BA471" i="1" s="1"/>
  <c r="BC471" i="1" s="1"/>
  <c r="BA127" i="1"/>
  <c r="BC127" i="1" s="1"/>
  <c r="AZ124" i="1"/>
  <c r="BA124" i="1" s="1"/>
  <c r="BC124" i="1" s="1"/>
  <c r="AZ188" i="1"/>
  <c r="BA188" i="1" s="1"/>
  <c r="BC188" i="1" s="1"/>
  <c r="AZ252" i="1"/>
  <c r="BA252" i="1" s="1"/>
  <c r="BC252" i="1" s="1"/>
  <c r="AZ289" i="1"/>
  <c r="BA289" i="1" s="1"/>
  <c r="BC289" i="1" s="1"/>
  <c r="AZ302" i="1"/>
  <c r="BA302" i="1" s="1"/>
  <c r="BC302" i="1" s="1"/>
  <c r="AZ315" i="1"/>
  <c r="BA315" i="1" s="1"/>
  <c r="BC315" i="1" s="1"/>
  <c r="AZ322" i="1"/>
  <c r="BA322" i="1" s="1"/>
  <c r="BC322" i="1" s="1"/>
  <c r="AZ381" i="1"/>
  <c r="BA381" i="1" s="1"/>
  <c r="BC381" i="1" s="1"/>
  <c r="AZ405" i="1"/>
  <c r="BA405" i="1" s="1"/>
  <c r="BC405" i="1" s="1"/>
  <c r="AZ411" i="1"/>
  <c r="BA411" i="1" s="1"/>
  <c r="BC411" i="1" s="1"/>
  <c r="AZ427" i="1"/>
  <c r="BA427" i="1" s="1"/>
  <c r="BC427" i="1" s="1"/>
  <c r="AZ430" i="1"/>
  <c r="BA430" i="1" s="1"/>
  <c r="BC430" i="1" s="1"/>
  <c r="AZ453" i="1"/>
  <c r="BA453" i="1" s="1"/>
  <c r="BC453" i="1" s="1"/>
  <c r="AZ473" i="1"/>
  <c r="BA473" i="1" s="1"/>
  <c r="BC473" i="1" s="1"/>
  <c r="AZ563" i="1"/>
  <c r="BA563" i="1" s="1"/>
  <c r="BC563" i="1" s="1"/>
  <c r="AZ594" i="1"/>
  <c r="BA594" i="1" s="1"/>
  <c r="BC594" i="1" s="1"/>
  <c r="AZ691" i="1"/>
  <c r="BA691" i="1" s="1"/>
  <c r="BC691" i="1" s="1"/>
  <c r="AZ228" i="1"/>
  <c r="BA228" i="1" s="1"/>
  <c r="BC228" i="1" s="1"/>
  <c r="BA96" i="1"/>
  <c r="BC96" i="1" s="1"/>
  <c r="AZ156" i="1"/>
  <c r="BA156" i="1" s="1"/>
  <c r="BC156" i="1" s="1"/>
  <c r="AZ351" i="1"/>
  <c r="BA351" i="1" s="1"/>
  <c r="BC351" i="1" s="1"/>
  <c r="AZ91" i="1"/>
  <c r="BA91" i="1" s="1"/>
  <c r="BC91" i="1" s="1"/>
  <c r="BA120" i="1"/>
  <c r="BC120" i="1" s="1"/>
  <c r="AZ159" i="1"/>
  <c r="BA159" i="1" s="1"/>
  <c r="BC159" i="1" s="1"/>
  <c r="AZ223" i="1"/>
  <c r="BA223" i="1" s="1"/>
  <c r="BC223" i="1" s="1"/>
  <c r="AZ283" i="1"/>
  <c r="BA283" i="1" s="1"/>
  <c r="BC283" i="1" s="1"/>
  <c r="AZ287" i="1"/>
  <c r="BA287" i="1" s="1"/>
  <c r="BC287" i="1" s="1"/>
  <c r="BA337" i="1"/>
  <c r="BC337" i="1" s="1"/>
  <c r="AZ362" i="1"/>
  <c r="BA362" i="1" s="1"/>
  <c r="BC362" i="1" s="1"/>
  <c r="BA511" i="1"/>
  <c r="BC511" i="1" s="1"/>
  <c r="AZ556" i="1"/>
  <c r="BA556" i="1" s="1"/>
  <c r="BC556" i="1" s="1"/>
  <c r="AZ695" i="1"/>
  <c r="BA695" i="1" s="1"/>
  <c r="BC695" i="1" s="1"/>
  <c r="AZ833" i="1"/>
  <c r="BA833" i="1" s="1"/>
  <c r="BC833" i="1" s="1"/>
  <c r="BA67" i="1"/>
  <c r="BC67" i="1" s="1"/>
  <c r="BA135" i="1"/>
  <c r="BC135" i="1" s="1"/>
  <c r="AZ303" i="1"/>
  <c r="BA303" i="1" s="1"/>
  <c r="BC303" i="1" s="1"/>
  <c r="BA345" i="1"/>
  <c r="BC345" i="1" s="1"/>
  <c r="AZ363" i="1"/>
  <c r="BA363" i="1" s="1"/>
  <c r="BC363" i="1" s="1"/>
  <c r="AZ366" i="1"/>
  <c r="BA366" i="1" s="1"/>
  <c r="BC366" i="1" s="1"/>
  <c r="AZ409" i="1"/>
  <c r="BA409" i="1" s="1"/>
  <c r="BC409" i="1" s="1"/>
  <c r="AZ419" i="1"/>
  <c r="BA419" i="1" s="1"/>
  <c r="BC419" i="1" s="1"/>
  <c r="AZ438" i="1"/>
  <c r="BA438" i="1" s="1"/>
  <c r="BC438" i="1" s="1"/>
  <c r="AZ444" i="1"/>
  <c r="BA444" i="1" s="1"/>
  <c r="BC444" i="1" s="1"/>
  <c r="AZ451" i="1"/>
  <c r="BA451" i="1" s="1"/>
  <c r="BC451" i="1" s="1"/>
  <c r="AZ524" i="1"/>
  <c r="BA524" i="1" s="1"/>
  <c r="BC524" i="1" s="1"/>
  <c r="AZ547" i="1"/>
  <c r="BA547" i="1" s="1"/>
  <c r="BC547" i="1" s="1"/>
  <c r="AZ616" i="1"/>
  <c r="BA616" i="1" s="1"/>
  <c r="BC616" i="1" s="1"/>
  <c r="BA123" i="1"/>
  <c r="BC123" i="1" s="1"/>
  <c r="AZ131" i="1"/>
  <c r="BA131" i="1" s="1"/>
  <c r="BC131" i="1" s="1"/>
  <c r="AZ195" i="1"/>
  <c r="BA195" i="1" s="1"/>
  <c r="BC195" i="1" s="1"/>
  <c r="AZ220" i="1"/>
  <c r="BA220" i="1" s="1"/>
  <c r="BC220" i="1" s="1"/>
  <c r="BA255" i="1"/>
  <c r="BC255" i="1" s="1"/>
  <c r="AZ259" i="1"/>
  <c r="BA259" i="1" s="1"/>
  <c r="BC259" i="1" s="1"/>
  <c r="AZ263" i="1"/>
  <c r="BA263" i="1" s="1"/>
  <c r="BC263" i="1" s="1"/>
  <c r="AZ284" i="1"/>
  <c r="BA284" i="1" s="1"/>
  <c r="BC284" i="1" s="1"/>
  <c r="BA314" i="1"/>
  <c r="BC314" i="1" s="1"/>
  <c r="BA325" i="1"/>
  <c r="BC325" i="1" s="1"/>
  <c r="BA329" i="1"/>
  <c r="BC329" i="1" s="1"/>
  <c r="BA343" i="1"/>
  <c r="BC343" i="1" s="1"/>
  <c r="AZ354" i="1"/>
  <c r="BA354" i="1" s="1"/>
  <c r="BC354" i="1" s="1"/>
  <c r="AZ373" i="1"/>
  <c r="BA373" i="1" s="1"/>
  <c r="BC373" i="1" s="1"/>
  <c r="AZ386" i="1"/>
  <c r="BA386" i="1" s="1"/>
  <c r="BC386" i="1" s="1"/>
  <c r="BA401" i="1"/>
  <c r="BC401" i="1" s="1"/>
  <c r="AZ413" i="1"/>
  <c r="BA413" i="1" s="1"/>
  <c r="BC413" i="1" s="1"/>
  <c r="AZ435" i="1"/>
  <c r="BA435" i="1" s="1"/>
  <c r="BC435" i="1" s="1"/>
  <c r="AZ463" i="1"/>
  <c r="BA463" i="1" s="1"/>
  <c r="BC463" i="1" s="1"/>
  <c r="AZ515" i="1"/>
  <c r="BA515" i="1" s="1"/>
  <c r="BC515" i="1" s="1"/>
  <c r="BA31" i="1"/>
  <c r="BC31" i="1" s="1"/>
  <c r="AZ60" i="1"/>
  <c r="BA60" i="1" s="1"/>
  <c r="BC60" i="1" s="1"/>
  <c r="AZ52" i="1"/>
  <c r="BA52" i="1" s="1"/>
  <c r="BC52" i="1" s="1"/>
  <c r="BA56" i="1"/>
  <c r="BC56" i="1" s="1"/>
  <c r="AZ58" i="1"/>
  <c r="BA58" i="1" s="1"/>
  <c r="BC58" i="1" s="1"/>
  <c r="AZ95" i="1"/>
  <c r="BA95" i="1" s="1"/>
  <c r="BC95" i="1" s="1"/>
  <c r="AZ116" i="1"/>
  <c r="BA116" i="1" s="1"/>
  <c r="BC116" i="1" s="1"/>
  <c r="AZ122" i="1"/>
  <c r="BA122" i="1" s="1"/>
  <c r="BC122" i="1" s="1"/>
  <c r="AZ155" i="1"/>
  <c r="BA155" i="1" s="1"/>
  <c r="BC155" i="1" s="1"/>
  <c r="AZ180" i="1"/>
  <c r="BA180" i="1" s="1"/>
  <c r="BC180" i="1" s="1"/>
  <c r="BA184" i="1"/>
  <c r="BC184" i="1" s="1"/>
  <c r="AZ186" i="1"/>
  <c r="BA186" i="1" s="1"/>
  <c r="BC186" i="1" s="1"/>
  <c r="AZ219" i="1"/>
  <c r="BA219" i="1" s="1"/>
  <c r="BC219" i="1" s="1"/>
  <c r="AZ244" i="1"/>
  <c r="BA244" i="1" s="1"/>
  <c r="BC244" i="1" s="1"/>
  <c r="BA248" i="1"/>
  <c r="BC248" i="1" s="1"/>
  <c r="AZ250" i="1"/>
  <c r="BA250" i="1" s="1"/>
  <c r="BC250" i="1" s="1"/>
  <c r="AZ342" i="1"/>
  <c r="BA342" i="1" s="1"/>
  <c r="BC342" i="1" s="1"/>
  <c r="AZ359" i="1"/>
  <c r="BA359" i="1" s="1"/>
  <c r="BC359" i="1" s="1"/>
  <c r="AZ375" i="1"/>
  <c r="BA375" i="1" s="1"/>
  <c r="BC375" i="1" s="1"/>
  <c r="AZ378" i="1"/>
  <c r="BA378" i="1" s="1"/>
  <c r="BC378" i="1" s="1"/>
  <c r="AZ415" i="1"/>
  <c r="BA415" i="1" s="1"/>
  <c r="BC415" i="1" s="1"/>
  <c r="AZ418" i="1"/>
  <c r="BA418" i="1" s="1"/>
  <c r="BC418" i="1" s="1"/>
  <c r="AZ437" i="1"/>
  <c r="BA437" i="1" s="1"/>
  <c r="BC437" i="1" s="1"/>
  <c r="AZ450" i="1"/>
  <c r="BA450" i="1" s="1"/>
  <c r="BC450" i="1" s="1"/>
  <c r="AZ44" i="1"/>
  <c r="BA44" i="1" s="1"/>
  <c r="BC44" i="1" s="1"/>
  <c r="BA48" i="1"/>
  <c r="BC48" i="1" s="1"/>
  <c r="BA75" i="1"/>
  <c r="BC75" i="1" s="1"/>
  <c r="BA79" i="1"/>
  <c r="BC79" i="1" s="1"/>
  <c r="AZ83" i="1"/>
  <c r="BA83" i="1" s="1"/>
  <c r="BC83" i="1" s="1"/>
  <c r="AZ87" i="1"/>
  <c r="BA87" i="1" s="1"/>
  <c r="BC87" i="1" s="1"/>
  <c r="AZ108" i="1"/>
  <c r="BA108" i="1" s="1"/>
  <c r="BC108" i="1" s="1"/>
  <c r="BA112" i="1"/>
  <c r="BC112" i="1" s="1"/>
  <c r="BA139" i="1"/>
  <c r="BC139" i="1" s="1"/>
  <c r="BA143" i="1"/>
  <c r="BC143" i="1" s="1"/>
  <c r="AZ147" i="1"/>
  <c r="BA147" i="1" s="1"/>
  <c r="BC147" i="1" s="1"/>
  <c r="AZ151" i="1"/>
  <c r="BA151" i="1" s="1"/>
  <c r="BC151" i="1" s="1"/>
  <c r="AZ172" i="1"/>
  <c r="BA172" i="1" s="1"/>
  <c r="BC172" i="1" s="1"/>
  <c r="BA176" i="1"/>
  <c r="BC176" i="1" s="1"/>
  <c r="BA203" i="1"/>
  <c r="BC203" i="1" s="1"/>
  <c r="BA207" i="1"/>
  <c r="BC207" i="1" s="1"/>
  <c r="AZ211" i="1"/>
  <c r="BA211" i="1" s="1"/>
  <c r="BC211" i="1" s="1"/>
  <c r="AZ215" i="1"/>
  <c r="BA215" i="1" s="1"/>
  <c r="BC215" i="1" s="1"/>
  <c r="AZ236" i="1"/>
  <c r="BA236" i="1" s="1"/>
  <c r="BC236" i="1" s="1"/>
  <c r="BA240" i="1"/>
  <c r="BC240" i="1" s="1"/>
  <c r="BA267" i="1"/>
  <c r="BC267" i="1" s="1"/>
  <c r="BA271" i="1"/>
  <c r="BC271" i="1" s="1"/>
  <c r="AZ275" i="1"/>
  <c r="BA275" i="1" s="1"/>
  <c r="BC275" i="1" s="1"/>
  <c r="AZ279" i="1"/>
  <c r="BA279" i="1" s="1"/>
  <c r="BC279" i="1" s="1"/>
  <c r="BA294" i="1"/>
  <c r="BC294" i="1" s="1"/>
  <c r="BA309" i="1"/>
  <c r="BC309" i="1" s="1"/>
  <c r="AZ313" i="1"/>
  <c r="BA313" i="1" s="1"/>
  <c r="BC313" i="1" s="1"/>
  <c r="BA318" i="1"/>
  <c r="BC318" i="1" s="1"/>
  <c r="BA347" i="1"/>
  <c r="BC347" i="1" s="1"/>
  <c r="AZ382" i="1"/>
  <c r="BA382" i="1" s="1"/>
  <c r="BC382" i="1" s="1"/>
  <c r="AZ385" i="1"/>
  <c r="BA385" i="1" s="1"/>
  <c r="BC385" i="1" s="1"/>
  <c r="AZ406" i="1"/>
  <c r="BA406" i="1" s="1"/>
  <c r="BC406" i="1" s="1"/>
  <c r="AZ412" i="1"/>
  <c r="BA412" i="1" s="1"/>
  <c r="BC412" i="1" s="1"/>
  <c r="AZ431" i="1"/>
  <c r="BA431" i="1" s="1"/>
  <c r="BC431" i="1" s="1"/>
  <c r="AZ434" i="1"/>
  <c r="BA434" i="1" s="1"/>
  <c r="BC434" i="1" s="1"/>
  <c r="AZ465" i="1"/>
  <c r="BA465" i="1" s="1"/>
  <c r="BC465" i="1" s="1"/>
  <c r="BA518" i="1"/>
  <c r="BC518" i="1" s="1"/>
  <c r="BA553" i="1"/>
  <c r="BC553" i="1" s="1"/>
  <c r="AZ675" i="1"/>
  <c r="BA675" i="1" s="1"/>
  <c r="BC675" i="1" s="1"/>
  <c r="AZ483" i="1"/>
  <c r="BA483" i="1" s="1"/>
  <c r="BC483" i="1" s="1"/>
  <c r="AZ503" i="1"/>
  <c r="BA503" i="1" s="1"/>
  <c r="BC503" i="1" s="1"/>
  <c r="AZ570" i="1"/>
  <c r="BA570" i="1" s="1"/>
  <c r="BC570" i="1" s="1"/>
  <c r="AZ589" i="1"/>
  <c r="BA589" i="1" s="1"/>
  <c r="BC589" i="1" s="1"/>
  <c r="AZ730" i="1"/>
  <c r="BA730" i="1" s="1"/>
  <c r="BC730" i="1" s="1"/>
  <c r="AZ353" i="1"/>
  <c r="BA353" i="1" s="1"/>
  <c r="BC353" i="1" s="1"/>
  <c r="AZ361" i="1"/>
  <c r="BA361" i="1" s="1"/>
  <c r="BC361" i="1" s="1"/>
  <c r="BA379" i="1"/>
  <c r="BC379" i="1" s="1"/>
  <c r="AZ417" i="1"/>
  <c r="BA417" i="1" s="1"/>
  <c r="BC417" i="1" s="1"/>
  <c r="AZ425" i="1"/>
  <c r="BA425" i="1" s="1"/>
  <c r="BC425" i="1" s="1"/>
  <c r="BA443" i="1"/>
  <c r="BC443" i="1" s="1"/>
  <c r="AZ468" i="1"/>
  <c r="BA468" i="1" s="1"/>
  <c r="BC468" i="1" s="1"/>
  <c r="AZ479" i="1"/>
  <c r="BA479" i="1" s="1"/>
  <c r="BC479" i="1" s="1"/>
  <c r="BA492" i="1"/>
  <c r="BC492" i="1" s="1"/>
  <c r="AZ516" i="1"/>
  <c r="BA516" i="1" s="1"/>
  <c r="BC516" i="1" s="1"/>
  <c r="AZ537" i="1"/>
  <c r="BA537" i="1" s="1"/>
  <c r="BC537" i="1" s="1"/>
  <c r="AZ719" i="1"/>
  <c r="BA719" i="1" s="1"/>
  <c r="BC719" i="1" s="1"/>
  <c r="AZ752" i="1"/>
  <c r="BA752" i="1" s="1"/>
  <c r="BC752" i="1" s="1"/>
  <c r="AZ838" i="1"/>
  <c r="BA838" i="1" s="1"/>
  <c r="BC838" i="1" s="1"/>
  <c r="BA286" i="1"/>
  <c r="BC286" i="1" s="1"/>
  <c r="BA291" i="1"/>
  <c r="BC291" i="1" s="1"/>
  <c r="AZ310" i="1"/>
  <c r="BA310" i="1" s="1"/>
  <c r="BC310" i="1" s="1"/>
  <c r="BA326" i="1"/>
  <c r="BC326" i="1" s="1"/>
  <c r="AZ330" i="1"/>
  <c r="BA330" i="1" s="1"/>
  <c r="BC330" i="1" s="1"/>
  <c r="BA332" i="1"/>
  <c r="BC332" i="1" s="1"/>
  <c r="BA334" i="1"/>
  <c r="BC334" i="1" s="1"/>
  <c r="BA356" i="1"/>
  <c r="BC356" i="1" s="1"/>
  <c r="BA390" i="1"/>
  <c r="BC390" i="1" s="1"/>
  <c r="AZ394" i="1"/>
  <c r="BA394" i="1" s="1"/>
  <c r="BC394" i="1" s="1"/>
  <c r="BA396" i="1"/>
  <c r="BC396" i="1" s="1"/>
  <c r="BA398" i="1"/>
  <c r="BC398" i="1" s="1"/>
  <c r="BA420" i="1"/>
  <c r="BC420" i="1" s="1"/>
  <c r="AZ466" i="1"/>
  <c r="BA466" i="1" s="1"/>
  <c r="BC466" i="1" s="1"/>
  <c r="AZ475" i="1"/>
  <c r="BA475" i="1" s="1"/>
  <c r="BC475" i="1" s="1"/>
  <c r="BA499" i="1"/>
  <c r="BC499" i="1" s="1"/>
  <c r="BA501" i="1"/>
  <c r="BC501" i="1" s="1"/>
  <c r="AZ521" i="1"/>
  <c r="BA521" i="1" s="1"/>
  <c r="BC521" i="1" s="1"/>
  <c r="AZ542" i="1"/>
  <c r="BA542" i="1" s="1"/>
  <c r="BC542" i="1" s="1"/>
  <c r="AZ554" i="1"/>
  <c r="BA554" i="1" s="1"/>
  <c r="BC554" i="1" s="1"/>
  <c r="BA566" i="1"/>
  <c r="BC566" i="1" s="1"/>
  <c r="AZ582" i="1"/>
  <c r="BA582" i="1" s="1"/>
  <c r="BC582" i="1" s="1"/>
  <c r="AZ673" i="1"/>
  <c r="BA673" i="1" s="1"/>
  <c r="BC673" i="1" s="1"/>
  <c r="AZ877" i="1"/>
  <c r="BA877" i="1" s="1"/>
  <c r="BC877" i="1" s="1"/>
  <c r="AZ510" i="1"/>
  <c r="BA510" i="1" s="1"/>
  <c r="BC510" i="1" s="1"/>
  <c r="AZ517" i="1"/>
  <c r="BA517" i="1" s="1"/>
  <c r="BC517" i="1" s="1"/>
  <c r="AZ543" i="1"/>
  <c r="BA543" i="1" s="1"/>
  <c r="BC543" i="1" s="1"/>
  <c r="AZ555" i="1"/>
  <c r="BA555" i="1" s="1"/>
  <c r="BC555" i="1" s="1"/>
  <c r="AZ562" i="1"/>
  <c r="BA562" i="1" s="1"/>
  <c r="BC562" i="1" s="1"/>
  <c r="AZ612" i="1"/>
  <c r="BA612" i="1" s="1"/>
  <c r="BC612" i="1" s="1"/>
  <c r="AZ660" i="1"/>
  <c r="BA660" i="1" s="1"/>
  <c r="BC660" i="1" s="1"/>
  <c r="AZ677" i="1"/>
  <c r="BA677" i="1" s="1"/>
  <c r="BC677" i="1" s="1"/>
  <c r="BA457" i="1"/>
  <c r="BC457" i="1" s="1"/>
  <c r="AZ460" i="1"/>
  <c r="BA460" i="1" s="1"/>
  <c r="BC460" i="1" s="1"/>
  <c r="BA487" i="1"/>
  <c r="BC487" i="1" s="1"/>
  <c r="AZ522" i="1"/>
  <c r="BA522" i="1" s="1"/>
  <c r="BC522" i="1" s="1"/>
  <c r="AZ529" i="1"/>
  <c r="BA529" i="1" s="1"/>
  <c r="BC529" i="1" s="1"/>
  <c r="BA580" i="1"/>
  <c r="BC580" i="1" s="1"/>
  <c r="AZ585" i="1"/>
  <c r="BA585" i="1" s="1"/>
  <c r="BC585" i="1" s="1"/>
  <c r="AZ593" i="1"/>
  <c r="BA593" i="1" s="1"/>
  <c r="BC593" i="1" s="1"/>
  <c r="AZ596" i="1"/>
  <c r="BA596" i="1" s="1"/>
  <c r="BC596" i="1" s="1"/>
  <c r="AZ623" i="1"/>
  <c r="BA623" i="1" s="1"/>
  <c r="BC623" i="1" s="1"/>
  <c r="BA632" i="1"/>
  <c r="BC632" i="1" s="1"/>
  <c r="AZ645" i="1"/>
  <c r="BA645" i="1" s="1"/>
  <c r="BC645" i="1" s="1"/>
  <c r="AZ671" i="1"/>
  <c r="BA671" i="1" s="1"/>
  <c r="BC671" i="1" s="1"/>
  <c r="BA773" i="1"/>
  <c r="BC773" i="1" s="1"/>
  <c r="AZ853" i="1"/>
  <c r="BA853" i="1" s="1"/>
  <c r="BC853" i="1" s="1"/>
  <c r="AZ1036" i="1"/>
  <c r="BA1036" i="1" s="1"/>
  <c r="BC1036" i="1" s="1"/>
  <c r="AZ978" i="1"/>
  <c r="BA978" i="1" s="1"/>
  <c r="BC978" i="1" s="1"/>
  <c r="BA358" i="1"/>
  <c r="BC358" i="1" s="1"/>
  <c r="BA422" i="1"/>
  <c r="BC422" i="1" s="1"/>
  <c r="BA477" i="1"/>
  <c r="BC477" i="1" s="1"/>
  <c r="BA489" i="1"/>
  <c r="BC489" i="1" s="1"/>
  <c r="AZ491" i="1"/>
  <c r="BA491" i="1" s="1"/>
  <c r="BC491" i="1" s="1"/>
  <c r="BA549" i="1"/>
  <c r="BC549" i="1" s="1"/>
  <c r="BA567" i="1"/>
  <c r="BC567" i="1" s="1"/>
  <c r="BA607" i="1"/>
  <c r="BC607" i="1" s="1"/>
  <c r="AZ647" i="1"/>
  <c r="BA647" i="1" s="1"/>
  <c r="BC647" i="1" s="1"/>
  <c r="BA684" i="1"/>
  <c r="BC684" i="1" s="1"/>
  <c r="AZ690" i="1"/>
  <c r="BA690" i="1" s="1"/>
  <c r="BC690" i="1" s="1"/>
  <c r="AZ741" i="1"/>
  <c r="BA741" i="1" s="1"/>
  <c r="BC741" i="1" s="1"/>
  <c r="AZ763" i="1"/>
  <c r="BA763" i="1" s="1"/>
  <c r="BC763" i="1" s="1"/>
  <c r="AZ806" i="1"/>
  <c r="BA806" i="1" s="1"/>
  <c r="BC806" i="1" s="1"/>
  <c r="AZ845" i="1"/>
  <c r="BA845" i="1" s="1"/>
  <c r="BC845" i="1" s="1"/>
  <c r="BA782" i="1"/>
  <c r="BC782" i="1" s="1"/>
  <c r="AZ814" i="1"/>
  <c r="BA814" i="1" s="1"/>
  <c r="BC814" i="1" s="1"/>
  <c r="AZ868" i="1"/>
  <c r="BA868" i="1" s="1"/>
  <c r="BC868" i="1" s="1"/>
  <c r="BA350" i="1"/>
  <c r="BC350" i="1" s="1"/>
  <c r="BA414" i="1"/>
  <c r="BC414" i="1" s="1"/>
  <c r="BA454" i="1"/>
  <c r="BC454" i="1" s="1"/>
  <c r="BA458" i="1"/>
  <c r="BC458" i="1" s="1"/>
  <c r="BA470" i="1"/>
  <c r="BC470" i="1" s="1"/>
  <c r="BA478" i="1"/>
  <c r="BC478" i="1" s="1"/>
  <c r="BA484" i="1"/>
  <c r="BC484" i="1" s="1"/>
  <c r="BA494" i="1"/>
  <c r="BC494" i="1" s="1"/>
  <c r="AZ498" i="1"/>
  <c r="BA498" i="1" s="1"/>
  <c r="BC498" i="1" s="1"/>
  <c r="BA502" i="1"/>
  <c r="BC502" i="1" s="1"/>
  <c r="BA541" i="1"/>
  <c r="BC541" i="1" s="1"/>
  <c r="BA561" i="1"/>
  <c r="BC561" i="1" s="1"/>
  <c r="BA575" i="1"/>
  <c r="BC575" i="1" s="1"/>
  <c r="AZ581" i="1"/>
  <c r="BA581" i="1" s="1"/>
  <c r="BC581" i="1" s="1"/>
  <c r="AZ588" i="1"/>
  <c r="BA588" i="1" s="1"/>
  <c r="BC588" i="1" s="1"/>
  <c r="BA608" i="1"/>
  <c r="BC608" i="1" s="1"/>
  <c r="BA658" i="1"/>
  <c r="BC658" i="1" s="1"/>
  <c r="BA697" i="1"/>
  <c r="BC697" i="1" s="1"/>
  <c r="AZ704" i="1"/>
  <c r="BA704" i="1" s="1"/>
  <c r="BC704" i="1" s="1"/>
  <c r="AZ739" i="1"/>
  <c r="BA739" i="1" s="1"/>
  <c r="BC739" i="1" s="1"/>
  <c r="BA884" i="1"/>
  <c r="BC884" i="1" s="1"/>
  <c r="AZ767" i="1"/>
  <c r="BA767" i="1" s="1"/>
  <c r="BC767" i="1" s="1"/>
  <c r="AZ802" i="1"/>
  <c r="BA802" i="1" s="1"/>
  <c r="BC802" i="1" s="1"/>
  <c r="AZ865" i="1"/>
  <c r="BA865" i="1" s="1"/>
  <c r="BC865" i="1" s="1"/>
  <c r="AZ925" i="1"/>
  <c r="BA925" i="1" s="1"/>
  <c r="BC925" i="1" s="1"/>
  <c r="BA558" i="1"/>
  <c r="BC558" i="1" s="1"/>
  <c r="AZ601" i="1"/>
  <c r="BA601" i="1" s="1"/>
  <c r="BC601" i="1" s="1"/>
  <c r="AZ618" i="1"/>
  <c r="BA618" i="1" s="1"/>
  <c r="BC618" i="1" s="1"/>
  <c r="BA625" i="1"/>
  <c r="BC625" i="1" s="1"/>
  <c r="BA627" i="1"/>
  <c r="BC627" i="1" s="1"/>
  <c r="AZ640" i="1"/>
  <c r="BA640" i="1" s="1"/>
  <c r="BC640" i="1" s="1"/>
  <c r="AZ642" i="1"/>
  <c r="BA642" i="1" s="1"/>
  <c r="BC642" i="1" s="1"/>
  <c r="AZ651" i="1"/>
  <c r="BA651" i="1" s="1"/>
  <c r="BC651" i="1" s="1"/>
  <c r="AZ653" i="1"/>
  <c r="BA653" i="1" s="1"/>
  <c r="BC653" i="1" s="1"/>
  <c r="AZ664" i="1"/>
  <c r="BA664" i="1" s="1"/>
  <c r="BC664" i="1" s="1"/>
  <c r="AZ666" i="1"/>
  <c r="BA666" i="1" s="1"/>
  <c r="BC666" i="1" s="1"/>
  <c r="BA679" i="1"/>
  <c r="BC679" i="1" s="1"/>
  <c r="BA713" i="1"/>
  <c r="BC713" i="1" s="1"/>
  <c r="AZ722" i="1"/>
  <c r="BA722" i="1" s="1"/>
  <c r="BC722" i="1" s="1"/>
  <c r="AZ737" i="1"/>
  <c r="BA737" i="1" s="1"/>
  <c r="BC737" i="1" s="1"/>
  <c r="AZ761" i="1"/>
  <c r="BA761" i="1" s="1"/>
  <c r="BC761" i="1" s="1"/>
  <c r="AZ787" i="1"/>
  <c r="BA787" i="1" s="1"/>
  <c r="BC787" i="1" s="1"/>
  <c r="BA789" i="1"/>
  <c r="BC789" i="1" s="1"/>
  <c r="AZ815" i="1"/>
  <c r="BA815" i="1" s="1"/>
  <c r="BC815" i="1" s="1"/>
  <c r="AZ834" i="1"/>
  <c r="BA834" i="1" s="1"/>
  <c r="BC834" i="1" s="1"/>
  <c r="AZ846" i="1"/>
  <c r="BA846" i="1" s="1"/>
  <c r="BC846" i="1" s="1"/>
  <c r="BA953" i="1"/>
  <c r="BC953" i="1" s="1"/>
  <c r="BA598" i="1"/>
  <c r="BC598" i="1" s="1"/>
  <c r="BA620" i="1"/>
  <c r="BC620" i="1" s="1"/>
  <c r="BA644" i="1"/>
  <c r="BC644" i="1" s="1"/>
  <c r="AZ668" i="1"/>
  <c r="BA668" i="1" s="1"/>
  <c r="BC668" i="1" s="1"/>
  <c r="BA672" i="1"/>
  <c r="BC672" i="1" s="1"/>
  <c r="BA711" i="1"/>
  <c r="BC711" i="1" s="1"/>
  <c r="BA718" i="1"/>
  <c r="BC718" i="1" s="1"/>
  <c r="BA720" i="1"/>
  <c r="BC720" i="1" s="1"/>
  <c r="BA735" i="1"/>
  <c r="BC735" i="1" s="1"/>
  <c r="AZ744" i="1"/>
  <c r="BA744" i="1" s="1"/>
  <c r="BC744" i="1" s="1"/>
  <c r="AZ783" i="1"/>
  <c r="BA783" i="1" s="1"/>
  <c r="BC783" i="1" s="1"/>
  <c r="BA794" i="1"/>
  <c r="BC794" i="1" s="1"/>
  <c r="BA800" i="1"/>
  <c r="BC800" i="1" s="1"/>
  <c r="BA809" i="1"/>
  <c r="BC809" i="1" s="1"/>
  <c r="AZ812" i="1"/>
  <c r="BA812" i="1" s="1"/>
  <c r="BC812" i="1" s="1"/>
  <c r="AZ820" i="1"/>
  <c r="BA820" i="1" s="1"/>
  <c r="BC820" i="1" s="1"/>
  <c r="AZ866" i="1"/>
  <c r="BA866" i="1" s="1"/>
  <c r="BC866" i="1" s="1"/>
  <c r="BA888" i="1"/>
  <c r="BC888" i="1" s="1"/>
  <c r="AZ905" i="1"/>
  <c r="BA905" i="1" s="1"/>
  <c r="BC905" i="1" s="1"/>
  <c r="AZ997" i="1"/>
  <c r="BA997" i="1" s="1"/>
  <c r="BC997" i="1" s="1"/>
  <c r="BA1053" i="1"/>
  <c r="BC1053" i="1" s="1"/>
  <c r="AZ1060" i="1"/>
  <c r="BA1060" i="1" s="1"/>
  <c r="BC1060" i="1" s="1"/>
  <c r="AZ770" i="1"/>
  <c r="BA770" i="1" s="1"/>
  <c r="BC770" i="1" s="1"/>
  <c r="AZ847" i="1"/>
  <c r="BA847" i="1" s="1"/>
  <c r="BC847" i="1" s="1"/>
  <c r="AZ966" i="1"/>
  <c r="BA966" i="1" s="1"/>
  <c r="BC966" i="1" s="1"/>
  <c r="AZ1048" i="1"/>
  <c r="BA1048" i="1" s="1"/>
  <c r="BC1048" i="1" s="1"/>
  <c r="AZ613" i="1"/>
  <c r="BA613" i="1" s="1"/>
  <c r="BC613" i="1" s="1"/>
  <c r="AZ637" i="1"/>
  <c r="BA637" i="1" s="1"/>
  <c r="BC637" i="1" s="1"/>
  <c r="BA648" i="1"/>
  <c r="BC648" i="1" s="1"/>
  <c r="BA652" i="1"/>
  <c r="BC652" i="1" s="1"/>
  <c r="AZ676" i="1"/>
  <c r="BA676" i="1" s="1"/>
  <c r="BC676" i="1" s="1"/>
  <c r="AZ680" i="1"/>
  <c r="BA680" i="1" s="1"/>
  <c r="BC680" i="1" s="1"/>
  <c r="AZ687" i="1"/>
  <c r="BA687" i="1" s="1"/>
  <c r="BC687" i="1" s="1"/>
  <c r="BA689" i="1"/>
  <c r="BC689" i="1" s="1"/>
  <c r="BA692" i="1"/>
  <c r="BC692" i="1" s="1"/>
  <c r="BA694" i="1"/>
  <c r="BC694" i="1" s="1"/>
  <c r="BA701" i="1"/>
  <c r="BC701" i="1" s="1"/>
  <c r="AZ703" i="1"/>
  <c r="BA703" i="1" s="1"/>
  <c r="BC703" i="1" s="1"/>
  <c r="BA729" i="1"/>
  <c r="BC729" i="1" s="1"/>
  <c r="AZ738" i="1"/>
  <c r="BA738" i="1" s="1"/>
  <c r="BC738" i="1" s="1"/>
  <c r="AZ751" i="1"/>
  <c r="BA751" i="1" s="1"/>
  <c r="BC751" i="1" s="1"/>
  <c r="BA755" i="1"/>
  <c r="BC755" i="1" s="1"/>
  <c r="BA760" i="1"/>
  <c r="BC760" i="1" s="1"/>
  <c r="AZ768" i="1"/>
  <c r="BA768" i="1" s="1"/>
  <c r="BC768" i="1" s="1"/>
  <c r="BA790" i="1"/>
  <c r="BC790" i="1" s="1"/>
  <c r="BA801" i="1"/>
  <c r="BC801" i="1" s="1"/>
  <c r="BA803" i="1"/>
  <c r="BC803" i="1" s="1"/>
  <c r="BA805" i="1"/>
  <c r="BC805" i="1" s="1"/>
  <c r="AZ821" i="1"/>
  <c r="BA821" i="1" s="1"/>
  <c r="BC821" i="1" s="1"/>
  <c r="AZ852" i="1"/>
  <c r="BA852" i="1" s="1"/>
  <c r="BC852" i="1" s="1"/>
  <c r="AZ867" i="1"/>
  <c r="BA867" i="1" s="1"/>
  <c r="BC867" i="1" s="1"/>
  <c r="BA929" i="1"/>
  <c r="BC929" i="1" s="1"/>
  <c r="AZ944" i="1"/>
  <c r="BA944" i="1" s="1"/>
  <c r="BC944" i="1" s="1"/>
  <c r="AZ1017" i="1"/>
  <c r="BA1017" i="1" s="1"/>
  <c r="BC1017" i="1" s="1"/>
  <c r="AZ1022" i="1"/>
  <c r="BA1022" i="1" s="1"/>
  <c r="BC1022" i="1" s="1"/>
  <c r="BA462" i="1"/>
  <c r="BC462" i="1" s="1"/>
  <c r="BA467" i="1"/>
  <c r="BC467" i="1" s="1"/>
  <c r="AZ486" i="1"/>
  <c r="BA486" i="1" s="1"/>
  <c r="BC486" i="1" s="1"/>
  <c r="BA526" i="1"/>
  <c r="BC526" i="1" s="1"/>
  <c r="BA531" i="1"/>
  <c r="BC531" i="1" s="1"/>
  <c r="AZ550" i="1"/>
  <c r="BA550" i="1" s="1"/>
  <c r="BC550" i="1" s="1"/>
  <c r="BA590" i="1"/>
  <c r="BC590" i="1" s="1"/>
  <c r="BA604" i="1"/>
  <c r="BC604" i="1" s="1"/>
  <c r="BA628" i="1"/>
  <c r="BC628" i="1" s="1"/>
  <c r="BA639" i="1"/>
  <c r="BC639" i="1" s="1"/>
  <c r="AZ641" i="1"/>
  <c r="BA641" i="1" s="1"/>
  <c r="BC641" i="1" s="1"/>
  <c r="BA734" i="1"/>
  <c r="BC734" i="1" s="1"/>
  <c r="BA749" i="1"/>
  <c r="BC749" i="1" s="1"/>
  <c r="AZ786" i="1"/>
  <c r="BA786" i="1" s="1"/>
  <c r="BC786" i="1" s="1"/>
  <c r="BA808" i="1"/>
  <c r="BC808" i="1" s="1"/>
  <c r="BA826" i="1"/>
  <c r="BC826" i="1" s="1"/>
  <c r="AZ840" i="1"/>
  <c r="BA840" i="1" s="1"/>
  <c r="BC840" i="1" s="1"/>
  <c r="AZ857" i="1"/>
  <c r="BA857" i="1" s="1"/>
  <c r="BC857" i="1" s="1"/>
  <c r="BA864" i="1"/>
  <c r="BC864" i="1" s="1"/>
  <c r="BA886" i="1"/>
  <c r="BC886" i="1" s="1"/>
  <c r="AZ914" i="1"/>
  <c r="BA914" i="1" s="1"/>
  <c r="BC914" i="1" s="1"/>
  <c r="BA746" i="1"/>
  <c r="BC746" i="1" s="1"/>
  <c r="BA810" i="1"/>
  <c r="BC810" i="1" s="1"/>
  <c r="AZ901" i="1"/>
  <c r="BA901" i="1" s="1"/>
  <c r="BC901" i="1" s="1"/>
  <c r="BA910" i="1"/>
  <c r="BC910" i="1" s="1"/>
  <c r="BA949" i="1"/>
  <c r="BC949" i="1" s="1"/>
  <c r="BA958" i="1"/>
  <c r="BC958" i="1" s="1"/>
  <c r="AZ998" i="1"/>
  <c r="BA998" i="1" s="1"/>
  <c r="BC998" i="1" s="1"/>
  <c r="BA1041" i="1"/>
  <c r="BC1041" i="1" s="1"/>
  <c r="AZ1049" i="1"/>
  <c r="BA1049" i="1" s="1"/>
  <c r="BC1049" i="1" s="1"/>
  <c r="AZ1068" i="1"/>
  <c r="BA1068" i="1" s="1"/>
  <c r="BC1068" i="1" s="1"/>
  <c r="AZ962" i="1"/>
  <c r="BA962" i="1" s="1"/>
  <c r="BC962" i="1" s="1"/>
  <c r="AZ979" i="1"/>
  <c r="BA979" i="1" s="1"/>
  <c r="BC979" i="1" s="1"/>
  <c r="AZ1010" i="1"/>
  <c r="BA1010" i="1" s="1"/>
  <c r="BC1010" i="1" s="1"/>
  <c r="AZ1029" i="1"/>
  <c r="BA1029" i="1" s="1"/>
  <c r="BC1029" i="1" s="1"/>
  <c r="BA636" i="1"/>
  <c r="BC636" i="1" s="1"/>
  <c r="BA698" i="1"/>
  <c r="BC698" i="1" s="1"/>
  <c r="BA762" i="1"/>
  <c r="BC762" i="1" s="1"/>
  <c r="BA825" i="1"/>
  <c r="BC825" i="1" s="1"/>
  <c r="BA830" i="1"/>
  <c r="BC830" i="1" s="1"/>
  <c r="AZ849" i="1"/>
  <c r="BA849" i="1" s="1"/>
  <c r="BC849" i="1" s="1"/>
  <c r="BA872" i="1"/>
  <c r="BC872" i="1" s="1"/>
  <c r="BA885" i="1"/>
  <c r="BC885" i="1" s="1"/>
  <c r="BA908" i="1"/>
  <c r="BC908" i="1" s="1"/>
  <c r="AZ917" i="1"/>
  <c r="BA917" i="1" s="1"/>
  <c r="BC917" i="1" s="1"/>
  <c r="AZ932" i="1"/>
  <c r="BA932" i="1" s="1"/>
  <c r="BC932" i="1" s="1"/>
  <c r="BA939" i="1"/>
  <c r="BC939" i="1" s="1"/>
  <c r="AZ956" i="1"/>
  <c r="BA956" i="1" s="1"/>
  <c r="BC956" i="1" s="1"/>
  <c r="AZ984" i="1"/>
  <c r="BA984" i="1" s="1"/>
  <c r="BC984" i="1" s="1"/>
  <c r="BA989" i="1"/>
  <c r="BC989" i="1" s="1"/>
  <c r="AZ1003" i="1"/>
  <c r="BA1003" i="1" s="1"/>
  <c r="BC1003" i="1" s="1"/>
  <c r="BA1034" i="1"/>
  <c r="BC1034" i="1" s="1"/>
  <c r="AZ1061" i="1"/>
  <c r="BA1061" i="1" s="1"/>
  <c r="BC1061" i="1" s="1"/>
  <c r="AZ972" i="1"/>
  <c r="BA972" i="1" s="1"/>
  <c r="BC972" i="1" s="1"/>
  <c r="BA996" i="1"/>
  <c r="BC996" i="1" s="1"/>
  <c r="BA1008" i="1"/>
  <c r="BC1008" i="1" s="1"/>
  <c r="AZ1011" i="1"/>
  <c r="BA1011" i="1" s="1"/>
  <c r="BC1011" i="1" s="1"/>
  <c r="AZ1030" i="1"/>
  <c r="BA1030" i="1" s="1"/>
  <c r="BC1030" i="1" s="1"/>
  <c r="AZ1042" i="1"/>
  <c r="BA1042" i="1" s="1"/>
  <c r="BC1042" i="1" s="1"/>
  <c r="BA714" i="1"/>
  <c r="BC714" i="1" s="1"/>
  <c r="BA778" i="1"/>
  <c r="BC778" i="1" s="1"/>
  <c r="BA841" i="1"/>
  <c r="BC841" i="1" s="1"/>
  <c r="BA869" i="1"/>
  <c r="BC869" i="1" s="1"/>
  <c r="BA894" i="1"/>
  <c r="BC894" i="1" s="1"/>
  <c r="BA902" i="1"/>
  <c r="BC902" i="1" s="1"/>
  <c r="AZ904" i="1"/>
  <c r="BA904" i="1" s="1"/>
  <c r="BC904" i="1" s="1"/>
  <c r="AZ913" i="1"/>
  <c r="BA913" i="1" s="1"/>
  <c r="BC913" i="1" s="1"/>
  <c r="BA948" i="1"/>
  <c r="BC948" i="1" s="1"/>
  <c r="BA952" i="1"/>
  <c r="BC952" i="1" s="1"/>
  <c r="AZ965" i="1"/>
  <c r="BA965" i="1" s="1"/>
  <c r="BC965" i="1" s="1"/>
  <c r="BA977" i="1"/>
  <c r="BC977" i="1" s="1"/>
  <c r="AZ985" i="1"/>
  <c r="BA985" i="1" s="1"/>
  <c r="BC985" i="1" s="1"/>
  <c r="AZ1004" i="1"/>
  <c r="BA1004" i="1" s="1"/>
  <c r="BC1004" i="1" s="1"/>
  <c r="AZ1016" i="1"/>
  <c r="BA1016" i="1" s="1"/>
  <c r="BC1016" i="1" s="1"/>
  <c r="AZ1062" i="1"/>
  <c r="BA1062" i="1" s="1"/>
  <c r="BC1062" i="1" s="1"/>
  <c r="BA817" i="1"/>
  <c r="BC817" i="1" s="1"/>
  <c r="BA896" i="1"/>
  <c r="BC896" i="1" s="1"/>
  <c r="AZ898" i="1"/>
  <c r="BA898" i="1" s="1"/>
  <c r="BC898" i="1" s="1"/>
  <c r="AZ933" i="1"/>
  <c r="BA933" i="1" s="1"/>
  <c r="BC933" i="1" s="1"/>
  <c r="AZ946" i="1"/>
  <c r="BA946" i="1" s="1"/>
  <c r="BC946" i="1" s="1"/>
  <c r="BA955" i="1"/>
  <c r="BC955" i="1" s="1"/>
  <c r="AZ1043" i="1"/>
  <c r="BA1043" i="1" s="1"/>
  <c r="BC1043" i="1" s="1"/>
  <c r="BA1067" i="1"/>
  <c r="BC1067" i="1" s="1"/>
  <c r="BA941" i="1"/>
  <c r="BC941" i="1" s="1"/>
  <c r="BA1005" i="1"/>
  <c r="BC1005" i="1" s="1"/>
  <c r="BA1069" i="1"/>
  <c r="BC1069" i="1" s="1"/>
  <c r="AZ1077" i="1"/>
  <c r="BA1077" i="1" s="1"/>
  <c r="BC1077" i="1" s="1"/>
  <c r="BA893" i="1"/>
  <c r="BC893" i="1" s="1"/>
  <c r="BA957" i="1"/>
  <c r="BC957" i="1" s="1"/>
  <c r="AZ981" i="1"/>
  <c r="BA981" i="1" s="1"/>
  <c r="BC981" i="1" s="1"/>
  <c r="BA1021" i="1"/>
  <c r="BC1021" i="1" s="1"/>
  <c r="BA1026" i="1"/>
  <c r="BC1026" i="1" s="1"/>
  <c r="AZ1045" i="1"/>
  <c r="BA1045" i="1" s="1"/>
  <c r="BC1045" i="1" s="1"/>
  <c r="BA909" i="1"/>
  <c r="BC909" i="1" s="1"/>
  <c r="BA973" i="1"/>
  <c r="BC973" i="1" s="1"/>
  <c r="BA1037" i="1"/>
  <c r="BC1037" i="1" s="1"/>
  <c r="BA1076" i="1"/>
  <c r="BC1076" i="1" s="1"/>
  <c r="BA1013" i="1"/>
  <c r="BC1013" i="1" s="1"/>
  <c r="BA1072" i="1"/>
  <c r="BC1072" i="1" s="1"/>
  <c r="BA4" i="1"/>
  <c r="BC4" i="1" s="1"/>
  <c r="BA12" i="1"/>
  <c r="BC12" i="1" s="1"/>
  <c r="BA20" i="1"/>
  <c r="BC20" i="1" s="1"/>
  <c r="BA28" i="1"/>
  <c r="BC28" i="1" s="1"/>
  <c r="AZ3" i="1"/>
  <c r="BA3" i="1" s="1"/>
  <c r="BC3" i="1" s="1"/>
  <c r="AZ11" i="1"/>
  <c r="BA11" i="1" s="1"/>
  <c r="BC11" i="1" s="1"/>
  <c r="AZ19" i="1"/>
  <c r="BA19" i="1" s="1"/>
  <c r="BC19" i="1" s="1"/>
  <c r="AZ27" i="1"/>
  <c r="BA27" i="1" s="1"/>
  <c r="BC27" i="1" s="1"/>
  <c r="AZ7" i="1"/>
  <c r="BA7" i="1" s="1"/>
  <c r="BC7" i="1" s="1"/>
  <c r="AZ15" i="1"/>
  <c r="BA15" i="1" s="1"/>
  <c r="BC15" i="1" s="1"/>
  <c r="AZ23" i="1"/>
  <c r="BA23" i="1" s="1"/>
  <c r="BC23" i="1" s="1"/>
  <c r="Z15" i="1"/>
  <c r="Z18" i="1"/>
  <c r="Z21" i="1"/>
  <c r="X23" i="1"/>
  <c r="X37" i="1"/>
  <c r="X63" i="1"/>
  <c r="Z70" i="1"/>
  <c r="Z89" i="1"/>
  <c r="AA89" i="1" s="1"/>
  <c r="AC89" i="1" s="1"/>
  <c r="X94" i="1"/>
  <c r="Z94" i="1"/>
  <c r="Z108" i="1"/>
  <c r="Z113" i="1"/>
  <c r="X113" i="1"/>
  <c r="Z132" i="1"/>
  <c r="X132" i="1"/>
  <c r="X134" i="1"/>
  <c r="Z134" i="1"/>
  <c r="Z163" i="1"/>
  <c r="Z165" i="1"/>
  <c r="Z195" i="1"/>
  <c r="Z197" i="1"/>
  <c r="Z227" i="1"/>
  <c r="Z229" i="1"/>
  <c r="X251" i="1"/>
  <c r="Z251" i="1"/>
  <c r="Z317" i="1"/>
  <c r="X317" i="1"/>
  <c r="X366" i="1"/>
  <c r="Z366" i="1"/>
  <c r="Z390" i="1"/>
  <c r="X390" i="1"/>
  <c r="X398" i="1"/>
  <c r="Z408" i="1"/>
  <c r="Z152" i="1"/>
  <c r="AA152" i="1" s="1"/>
  <c r="AC152" i="1" s="1"/>
  <c r="Z392" i="1"/>
  <c r="Z2" i="1"/>
  <c r="X5" i="1"/>
  <c r="X11" i="1"/>
  <c r="Z23" i="1"/>
  <c r="X28" i="1"/>
  <c r="X31" i="1"/>
  <c r="Z34" i="1"/>
  <c r="Z37" i="1"/>
  <c r="X39" i="1"/>
  <c r="X53" i="1"/>
  <c r="X60" i="1"/>
  <c r="X72" i="1"/>
  <c r="Z82" i="1"/>
  <c r="AA82" i="1" s="1"/>
  <c r="AC82" i="1" s="1"/>
  <c r="Z84" i="1"/>
  <c r="X84" i="1"/>
  <c r="Z91" i="1"/>
  <c r="Z101" i="1"/>
  <c r="X105" i="1"/>
  <c r="X115" i="1"/>
  <c r="Z130" i="1"/>
  <c r="X136" i="1"/>
  <c r="AA136" i="1" s="1"/>
  <c r="AC136" i="1" s="1"/>
  <c r="X146" i="1"/>
  <c r="X163" i="1"/>
  <c r="X165" i="1"/>
  <c r="Z172" i="1"/>
  <c r="AA172" i="1" s="1"/>
  <c r="AC172" i="1" s="1"/>
  <c r="X178" i="1"/>
  <c r="X195" i="1"/>
  <c r="X197" i="1"/>
  <c r="Z204" i="1"/>
  <c r="X210" i="1"/>
  <c r="X227" i="1"/>
  <c r="X229" i="1"/>
  <c r="Z236" i="1"/>
  <c r="X242" i="1"/>
  <c r="Z294" i="1"/>
  <c r="X294" i="1"/>
  <c r="X315" i="1"/>
  <c r="Z315" i="1"/>
  <c r="X333" i="1"/>
  <c r="X343" i="1"/>
  <c r="X355" i="1"/>
  <c r="Z355" i="1"/>
  <c r="Z398" i="1"/>
  <c r="X408" i="1"/>
  <c r="X414" i="1"/>
  <c r="Z68" i="1"/>
  <c r="X68" i="1"/>
  <c r="X126" i="1"/>
  <c r="Z126" i="1"/>
  <c r="Z11" i="1"/>
  <c r="X55" i="1"/>
  <c r="X110" i="1"/>
  <c r="Z110" i="1"/>
  <c r="Z123" i="1"/>
  <c r="Z155" i="1"/>
  <c r="X155" i="1"/>
  <c r="Z187" i="1"/>
  <c r="X187" i="1"/>
  <c r="Z219" i="1"/>
  <c r="X219" i="1"/>
  <c r="X305" i="1"/>
  <c r="Z305" i="1"/>
  <c r="X321" i="1"/>
  <c r="X331" i="1"/>
  <c r="Z331" i="1"/>
  <c r="Z378" i="1"/>
  <c r="X378" i="1"/>
  <c r="Z406" i="1"/>
  <c r="X406" i="1"/>
  <c r="X150" i="1"/>
  <c r="Z150" i="1"/>
  <c r="Z28" i="1"/>
  <c r="Z31" i="1"/>
  <c r="Z269" i="1"/>
  <c r="X7" i="1"/>
  <c r="Z14" i="1"/>
  <c r="X17" i="1"/>
  <c r="AA17" i="1" s="1"/>
  <c r="AC17" i="1" s="1"/>
  <c r="Z25" i="1"/>
  <c r="X36" i="1"/>
  <c r="AA36" i="1" s="1"/>
  <c r="AC36" i="1" s="1"/>
  <c r="X41" i="1"/>
  <c r="Z44" i="1"/>
  <c r="AA44" i="1" s="1"/>
  <c r="AC44" i="1" s="1"/>
  <c r="Z47" i="1"/>
  <c r="AA47" i="1" s="1"/>
  <c r="AC47" i="1" s="1"/>
  <c r="Z55" i="1"/>
  <c r="X57" i="1"/>
  <c r="X67" i="1"/>
  <c r="X76" i="1"/>
  <c r="Z79" i="1"/>
  <c r="Z98" i="1"/>
  <c r="Z100" i="1"/>
  <c r="X100" i="1"/>
  <c r="Z107" i="1"/>
  <c r="Z117" i="1"/>
  <c r="X123" i="1"/>
  <c r="Z153" i="1"/>
  <c r="X166" i="1"/>
  <c r="Z166" i="1"/>
  <c r="Z168" i="1"/>
  <c r="Z185" i="1"/>
  <c r="X198" i="1"/>
  <c r="Z198" i="1"/>
  <c r="Z200" i="1"/>
  <c r="Z217" i="1"/>
  <c r="X230" i="1"/>
  <c r="Z230" i="1"/>
  <c r="Z232" i="1"/>
  <c r="X269" i="1"/>
  <c r="Z321" i="1"/>
  <c r="X182" i="1"/>
  <c r="Z182" i="1"/>
  <c r="X214" i="1"/>
  <c r="Z214" i="1"/>
  <c r="Z278" i="1"/>
  <c r="X278" i="1"/>
  <c r="Z65" i="1"/>
  <c r="X65" i="1"/>
  <c r="Z7" i="1"/>
  <c r="X30" i="1"/>
  <c r="X33" i="1"/>
  <c r="Z41" i="1"/>
  <c r="X52" i="1"/>
  <c r="Z57" i="1"/>
  <c r="X62" i="1"/>
  <c r="Z62" i="1"/>
  <c r="Z67" i="1"/>
  <c r="X69" i="1"/>
  <c r="AA69" i="1" s="1"/>
  <c r="AC69" i="1" s="1"/>
  <c r="Z76" i="1"/>
  <c r="Z81" i="1"/>
  <c r="X81" i="1"/>
  <c r="Z88" i="1"/>
  <c r="X95" i="1"/>
  <c r="Z102" i="1"/>
  <c r="X107" i="1"/>
  <c r="Z129" i="1"/>
  <c r="X129" i="1"/>
  <c r="Z131" i="1"/>
  <c r="Z147" i="1"/>
  <c r="Z149" i="1"/>
  <c r="X168" i="1"/>
  <c r="Z179" i="1"/>
  <c r="Z181" i="1"/>
  <c r="X200" i="1"/>
  <c r="Z211" i="1"/>
  <c r="Z213" i="1"/>
  <c r="AA213" i="1" s="1"/>
  <c r="AC213" i="1" s="1"/>
  <c r="X232" i="1"/>
  <c r="Z243" i="1"/>
  <c r="Z245" i="1"/>
  <c r="X267" i="1"/>
  <c r="Z267" i="1"/>
  <c r="Z280" i="1"/>
  <c r="AA280" i="1" s="1"/>
  <c r="AC280" i="1" s="1"/>
  <c r="Z313" i="1"/>
  <c r="X313" i="1"/>
  <c r="Z329" i="1"/>
  <c r="X329" i="1"/>
  <c r="X339" i="1"/>
  <c r="Z339" i="1"/>
  <c r="Z394" i="1"/>
  <c r="Z75" i="1"/>
  <c r="Z184" i="1"/>
  <c r="X46" i="1"/>
  <c r="Z59" i="1"/>
  <c r="Z116" i="1"/>
  <c r="X116" i="1"/>
  <c r="X118" i="1"/>
  <c r="Z118" i="1"/>
  <c r="Z139" i="1"/>
  <c r="X162" i="1"/>
  <c r="X194" i="1"/>
  <c r="AA194" i="1" s="1"/>
  <c r="AC194" i="1" s="1"/>
  <c r="X226" i="1"/>
  <c r="AA226" i="1" s="1"/>
  <c r="AC226" i="1" s="1"/>
  <c r="Z250" i="1"/>
  <c r="X255" i="1"/>
  <c r="Z255" i="1"/>
  <c r="Z410" i="1"/>
  <c r="Z216" i="1"/>
  <c r="X78" i="1"/>
  <c r="Z78" i="1"/>
  <c r="Z97" i="1"/>
  <c r="X97" i="1"/>
  <c r="Z171" i="1"/>
  <c r="X171" i="1"/>
  <c r="Z203" i="1"/>
  <c r="X203" i="1"/>
  <c r="Z235" i="1"/>
  <c r="X235" i="1"/>
  <c r="X262" i="1"/>
  <c r="Z262" i="1"/>
  <c r="X359" i="1"/>
  <c r="X385" i="1"/>
  <c r="Z385" i="1"/>
  <c r="Z400" i="1"/>
  <c r="X257" i="1"/>
  <c r="Z264" i="1"/>
  <c r="X283" i="1"/>
  <c r="Z283" i="1"/>
  <c r="X299" i="1"/>
  <c r="Z299" i="1"/>
  <c r="X301" i="1"/>
  <c r="X307" i="1"/>
  <c r="Z307" i="1"/>
  <c r="X323" i="1"/>
  <c r="Z323" i="1"/>
  <c r="X327" i="1"/>
  <c r="Z368" i="1"/>
  <c r="Z376" i="1"/>
  <c r="Z142" i="1"/>
  <c r="Z174" i="1"/>
  <c r="Z190" i="1"/>
  <c r="AA190" i="1" s="1"/>
  <c r="AC190" i="1" s="1"/>
  <c r="X193" i="1"/>
  <c r="X196" i="1"/>
  <c r="AA196" i="1" s="1"/>
  <c r="AC196" i="1" s="1"/>
  <c r="Z206" i="1"/>
  <c r="X209" i="1"/>
  <c r="X225" i="1"/>
  <c r="AA225" i="1" s="1"/>
  <c r="AC225" i="1" s="1"/>
  <c r="X228" i="1"/>
  <c r="Z238" i="1"/>
  <c r="AA238" i="1" s="1"/>
  <c r="AC238" i="1" s="1"/>
  <c r="X241" i="1"/>
  <c r="X244" i="1"/>
  <c r="X252" i="1"/>
  <c r="Z257" i="1"/>
  <c r="X264" i="1"/>
  <c r="X271" i="1"/>
  <c r="X273" i="1"/>
  <c r="Z273" i="1"/>
  <c r="Z281" i="1"/>
  <c r="X281" i="1"/>
  <c r="Z289" i="1"/>
  <c r="Z297" i="1"/>
  <c r="X297" i="1"/>
  <c r="Z301" i="1"/>
  <c r="Z311" i="1"/>
  <c r="AA311" i="1" s="1"/>
  <c r="AC311" i="1" s="1"/>
  <c r="Z327" i="1"/>
  <c r="Z346" i="1"/>
  <c r="X350" i="1"/>
  <c r="Z350" i="1"/>
  <c r="Z360" i="1"/>
  <c r="X362" i="1"/>
  <c r="X368" i="1"/>
  <c r="Z374" i="1"/>
  <c r="X374" i="1"/>
  <c r="X376" i="1"/>
  <c r="X387" i="1"/>
  <c r="Z387" i="1"/>
  <c r="X145" i="1"/>
  <c r="AA145" i="1" s="1"/>
  <c r="AC145" i="1" s="1"/>
  <c r="X148" i="1"/>
  <c r="AA148" i="1" s="1"/>
  <c r="AC148" i="1" s="1"/>
  <c r="Z158" i="1"/>
  <c r="AA158" i="1" s="1"/>
  <c r="AC158" i="1" s="1"/>
  <c r="X161" i="1"/>
  <c r="X164" i="1"/>
  <c r="X177" i="1"/>
  <c r="AA177" i="1" s="1"/>
  <c r="AC177" i="1" s="1"/>
  <c r="X180" i="1"/>
  <c r="AA180" i="1" s="1"/>
  <c r="AC180" i="1" s="1"/>
  <c r="X212" i="1"/>
  <c r="Z222" i="1"/>
  <c r="AA222" i="1" s="1"/>
  <c r="AC222" i="1" s="1"/>
  <c r="Z247" i="1"/>
  <c r="X71" i="1"/>
  <c r="X87" i="1"/>
  <c r="X103" i="1"/>
  <c r="AA103" i="1" s="1"/>
  <c r="AC103" i="1" s="1"/>
  <c r="X119" i="1"/>
  <c r="X135" i="1"/>
  <c r="X151" i="1"/>
  <c r="X167" i="1"/>
  <c r="X183" i="1"/>
  <c r="X199" i="1"/>
  <c r="X215" i="1"/>
  <c r="X231" i="1"/>
  <c r="X249" i="1"/>
  <c r="AA249" i="1" s="1"/>
  <c r="AC249" i="1" s="1"/>
  <c r="Z252" i="1"/>
  <c r="Z268" i="1"/>
  <c r="Z271" i="1"/>
  <c r="X275" i="1"/>
  <c r="Z275" i="1"/>
  <c r="X285" i="1"/>
  <c r="X291" i="1"/>
  <c r="Z291" i="1"/>
  <c r="X295" i="1"/>
  <c r="Z334" i="1"/>
  <c r="AA334" i="1" s="1"/>
  <c r="AC334" i="1" s="1"/>
  <c r="Z336" i="1"/>
  <c r="Z344" i="1"/>
  <c r="X346" i="1"/>
  <c r="Z358" i="1"/>
  <c r="X358" i="1"/>
  <c r="X360" i="1"/>
  <c r="Z362" i="1"/>
  <c r="X379" i="1"/>
  <c r="Z379" i="1"/>
  <c r="X381" i="1"/>
  <c r="Z393" i="1"/>
  <c r="X393" i="1"/>
  <c r="X395" i="1"/>
  <c r="Z395" i="1"/>
  <c r="Z401" i="1"/>
  <c r="AA401" i="1" s="1"/>
  <c r="AC401" i="1" s="1"/>
  <c r="X403" i="1"/>
  <c r="Z403" i="1"/>
  <c r="Z314" i="1"/>
  <c r="AA314" i="1" s="1"/>
  <c r="AC314" i="1" s="1"/>
  <c r="X318" i="1"/>
  <c r="Z318" i="1"/>
  <c r="Z328" i="1"/>
  <c r="Z342" i="1"/>
  <c r="X342" i="1"/>
  <c r="X369" i="1"/>
  <c r="Z369" i="1"/>
  <c r="Z377" i="1"/>
  <c r="X377" i="1"/>
  <c r="Z304" i="1"/>
  <c r="Z312" i="1"/>
  <c r="Z326" i="1"/>
  <c r="X326" i="1"/>
  <c r="X328" i="1"/>
  <c r="X347" i="1"/>
  <c r="Z347" i="1"/>
  <c r="X363" i="1"/>
  <c r="Z363" i="1"/>
  <c r="X365" i="1"/>
  <c r="X371" i="1"/>
  <c r="Z371" i="1"/>
  <c r="Z248" i="1"/>
  <c r="Z256" i="1"/>
  <c r="X258" i="1"/>
  <c r="Z263" i="1"/>
  <c r="X265" i="1"/>
  <c r="Z270" i="1"/>
  <c r="X272" i="1"/>
  <c r="Z282" i="1"/>
  <c r="X286" i="1"/>
  <c r="Z286" i="1"/>
  <c r="Z296" i="1"/>
  <c r="X298" i="1"/>
  <c r="X304" i="1"/>
  <c r="Z310" i="1"/>
  <c r="X310" i="1"/>
  <c r="X312" i="1"/>
  <c r="X337" i="1"/>
  <c r="Z337" i="1"/>
  <c r="Z345" i="1"/>
  <c r="X345" i="1"/>
  <c r="Z353" i="1"/>
  <c r="Z361" i="1"/>
  <c r="X361" i="1"/>
  <c r="Z365" i="1"/>
  <c r="Z375" i="1"/>
  <c r="X382" i="1"/>
  <c r="Z384" i="1"/>
  <c r="X384" i="1"/>
  <c r="Z288" i="1"/>
  <c r="Z320" i="1"/>
  <c r="Z352" i="1"/>
  <c r="Z409" i="1"/>
  <c r="X409" i="1"/>
  <c r="X411" i="1"/>
  <c r="Z411" i="1"/>
  <c r="X380" i="1"/>
  <c r="X396" i="1"/>
  <c r="AA396" i="1" s="1"/>
  <c r="AC396" i="1" s="1"/>
  <c r="X412" i="1"/>
  <c r="AA231" i="1" l="1"/>
  <c r="AC231" i="1" s="1"/>
  <c r="AA210" i="1"/>
  <c r="AC210" i="1" s="1"/>
  <c r="AA847" i="1"/>
  <c r="AC847" i="1" s="1"/>
  <c r="AA215" i="1"/>
  <c r="AC215" i="1" s="1"/>
  <c r="AA490" i="1"/>
  <c r="AC490" i="1" s="1"/>
  <c r="AA791" i="1"/>
  <c r="AC791" i="1" s="1"/>
  <c r="AA643" i="1"/>
  <c r="AC643" i="1" s="1"/>
  <c r="AA774" i="1"/>
  <c r="AC774" i="1" s="1"/>
  <c r="AA179" i="1"/>
  <c r="AC179" i="1" s="1"/>
  <c r="AA21" i="1"/>
  <c r="AC21" i="1" s="1"/>
  <c r="AA320" i="1"/>
  <c r="AC320" i="1" s="1"/>
  <c r="AA380" i="1"/>
  <c r="AC380" i="1" s="1"/>
  <c r="AA256" i="1"/>
  <c r="AC256" i="1" s="1"/>
  <c r="AA268" i="1"/>
  <c r="AC268" i="1" s="1"/>
  <c r="AA962" i="1"/>
  <c r="AC962" i="1" s="1"/>
  <c r="AA104" i="1"/>
  <c r="AC104" i="1" s="1"/>
  <c r="AA462" i="1"/>
  <c r="AC462" i="1" s="1"/>
  <c r="AA646" i="1"/>
  <c r="AC646" i="1" s="1"/>
  <c r="AA568" i="1"/>
  <c r="AC568" i="1" s="1"/>
  <c r="AA400" i="1"/>
  <c r="AC400" i="1" s="1"/>
  <c r="AA386" i="1"/>
  <c r="AC386" i="1" s="1"/>
  <c r="AA46" i="1"/>
  <c r="AC46" i="1" s="1"/>
  <c r="AA281" i="1"/>
  <c r="AC281" i="1" s="1"/>
  <c r="AA356" i="1"/>
  <c r="AC356" i="1" s="1"/>
  <c r="AA760" i="1"/>
  <c r="AC760" i="1" s="1"/>
  <c r="AA162" i="1"/>
  <c r="AC162" i="1" s="1"/>
  <c r="AA296" i="1"/>
  <c r="AC296" i="1" s="1"/>
  <c r="AA803" i="1"/>
  <c r="AC803" i="1" s="1"/>
  <c r="AA405" i="1"/>
  <c r="AC405" i="1" s="1"/>
  <c r="AA39" i="1"/>
  <c r="AC39" i="1" s="1"/>
  <c r="AA438" i="1"/>
  <c r="AC438" i="1" s="1"/>
  <c r="AA819" i="1"/>
  <c r="AC819" i="1" s="1"/>
  <c r="AA174" i="1"/>
  <c r="AC174" i="1" s="1"/>
  <c r="AA75" i="1"/>
  <c r="AC75" i="1" s="1"/>
  <c r="AA357" i="1"/>
  <c r="AC357" i="1" s="1"/>
  <c r="AA308" i="1"/>
  <c r="AC308" i="1" s="1"/>
  <c r="AA184" i="1"/>
  <c r="AC184" i="1" s="1"/>
  <c r="AA410" i="1"/>
  <c r="AC410" i="1" s="1"/>
  <c r="AA30" i="1"/>
  <c r="AC30" i="1" s="1"/>
  <c r="AA414" i="1"/>
  <c r="AC414" i="1" s="1"/>
  <c r="AA352" i="1"/>
  <c r="AC352" i="1" s="1"/>
  <c r="AA923" i="1"/>
  <c r="AC923" i="1" s="1"/>
  <c r="AA814" i="1"/>
  <c r="AC814" i="1" s="1"/>
  <c r="AA247" i="1"/>
  <c r="AC247" i="1" s="1"/>
  <c r="AA60" i="1"/>
  <c r="AC60" i="1" s="1"/>
  <c r="AA1014" i="1"/>
  <c r="AC1014" i="1" s="1"/>
  <c r="AA601" i="1"/>
  <c r="AC601" i="1" s="1"/>
  <c r="AA111" i="1"/>
  <c r="AC111" i="1" s="1"/>
  <c r="AA164" i="1"/>
  <c r="AC164" i="1" s="1"/>
  <c r="AA295" i="1"/>
  <c r="AC295" i="1" s="1"/>
  <c r="AA316" i="1"/>
  <c r="AC316" i="1" s="1"/>
  <c r="AA338" i="1"/>
  <c r="AC338" i="1" s="1"/>
  <c r="AA72" i="1"/>
  <c r="AC72" i="1" s="1"/>
  <c r="AA976" i="1"/>
  <c r="AC976" i="1" s="1"/>
  <c r="AA619" i="1"/>
  <c r="AC619" i="1" s="1"/>
  <c r="AA551" i="1"/>
  <c r="AC551" i="1" s="1"/>
  <c r="AA910" i="1"/>
  <c r="AC910" i="1" s="1"/>
  <c r="AA382" i="1"/>
  <c r="AC382" i="1" s="1"/>
  <c r="AA289" i="1"/>
  <c r="AC289" i="1" s="1"/>
  <c r="AA1042" i="1"/>
  <c r="AC1042" i="1" s="1"/>
  <c r="AA948" i="1"/>
  <c r="AC948" i="1" s="1"/>
  <c r="AA224" i="1"/>
  <c r="AC224" i="1" s="1"/>
  <c r="AA322" i="1"/>
  <c r="AC322" i="1" s="1"/>
  <c r="AA591" i="1"/>
  <c r="AC591" i="1" s="1"/>
  <c r="AA153" i="1"/>
  <c r="AC153" i="1" s="1"/>
  <c r="AA260" i="1"/>
  <c r="AC260" i="1" s="1"/>
  <c r="AA3" i="1"/>
  <c r="AC3" i="1" s="1"/>
  <c r="AA844" i="1"/>
  <c r="AC844" i="1" s="1"/>
  <c r="AA830" i="1"/>
  <c r="AC830" i="1" s="1"/>
  <c r="AA861" i="1"/>
  <c r="AC861" i="1" s="1"/>
  <c r="AA426" i="1"/>
  <c r="AC426" i="1" s="1"/>
  <c r="AA221" i="1"/>
  <c r="AC221" i="1" s="1"/>
  <c r="AA1076" i="1"/>
  <c r="AC1076" i="1" s="1"/>
  <c r="AA313" i="1"/>
  <c r="AC313" i="1" s="1"/>
  <c r="AA331" i="1"/>
  <c r="AC331" i="1" s="1"/>
  <c r="AA91" i="1"/>
  <c r="AC91" i="1" s="1"/>
  <c r="AA679" i="1"/>
  <c r="AC679" i="1" s="1"/>
  <c r="AA627" i="1"/>
  <c r="AC627" i="1" s="1"/>
  <c r="AA1069" i="1"/>
  <c r="AC1069" i="1" s="1"/>
  <c r="AA769" i="1"/>
  <c r="AC769" i="1" s="1"/>
  <c r="AA2" i="1"/>
  <c r="AC2" i="1" s="1"/>
  <c r="AA783" i="1"/>
  <c r="AC783" i="1" s="1"/>
  <c r="AA958" i="1"/>
  <c r="AC958" i="1" s="1"/>
  <c r="AA1054" i="1"/>
  <c r="AC1054" i="1" s="1"/>
  <c r="AA560" i="1"/>
  <c r="AC560" i="1" s="1"/>
  <c r="AA609" i="1"/>
  <c r="AC609" i="1" s="1"/>
  <c r="AA181" i="1"/>
  <c r="AC181" i="1" s="1"/>
  <c r="AA237" i="1"/>
  <c r="AC237" i="1" s="1"/>
  <c r="AA51" i="1"/>
  <c r="AC51" i="1" s="1"/>
  <c r="AA207" i="1"/>
  <c r="AC207" i="1" s="1"/>
  <c r="AA517" i="1"/>
  <c r="AC517" i="1" s="1"/>
  <c r="AA753" i="1"/>
  <c r="AC753" i="1" s="1"/>
  <c r="AA10" i="1"/>
  <c r="AC10" i="1" s="1"/>
  <c r="AA119" i="1"/>
  <c r="AC119" i="1" s="1"/>
  <c r="AA14" i="1"/>
  <c r="AC14" i="1" s="1"/>
  <c r="AA408" i="1"/>
  <c r="AC408" i="1" s="1"/>
  <c r="AA476" i="1"/>
  <c r="AC476" i="1" s="1"/>
  <c r="AA738" i="1"/>
  <c r="AC738" i="1" s="1"/>
  <c r="AA919" i="1"/>
  <c r="AC919" i="1" s="1"/>
  <c r="AA40" i="1"/>
  <c r="AC40" i="1" s="1"/>
  <c r="AA723" i="1"/>
  <c r="AC723" i="1" s="1"/>
  <c r="AA292" i="1"/>
  <c r="AC292" i="1" s="1"/>
  <c r="AA288" i="1"/>
  <c r="AC288" i="1" s="1"/>
  <c r="AA142" i="1"/>
  <c r="AC142" i="1" s="1"/>
  <c r="AA389" i="1"/>
  <c r="AC389" i="1" s="1"/>
  <c r="AA456" i="1"/>
  <c r="AC456" i="1" s="1"/>
  <c r="AA644" i="1"/>
  <c r="AC644" i="1" s="1"/>
  <c r="AA169" i="1"/>
  <c r="AC169" i="1" s="1"/>
  <c r="AA70" i="1"/>
  <c r="AC70" i="1" s="1"/>
  <c r="AA242" i="1"/>
  <c r="AC242" i="1" s="1"/>
  <c r="AA183" i="1"/>
  <c r="AC183" i="1" s="1"/>
  <c r="AA211" i="1"/>
  <c r="AC211" i="1" s="1"/>
  <c r="AA155" i="1"/>
  <c r="AC155" i="1" s="1"/>
  <c r="AA343" i="1"/>
  <c r="AC343" i="1" s="1"/>
  <c r="AA332" i="1"/>
  <c r="AC332" i="1" s="1"/>
  <c r="AA348" i="1"/>
  <c r="AC348" i="1" s="1"/>
  <c r="AA99" i="1"/>
  <c r="AC99" i="1" s="1"/>
  <c r="AA854" i="1"/>
  <c r="AC854" i="1" s="1"/>
  <c r="AA563" i="1"/>
  <c r="AC563" i="1" s="1"/>
  <c r="AA102" i="1"/>
  <c r="AC102" i="1" s="1"/>
  <c r="AA64" i="1"/>
  <c r="AC64" i="1" s="1"/>
  <c r="AA1026" i="1"/>
  <c r="AC1026" i="1" s="1"/>
  <c r="AA444" i="1"/>
  <c r="AC444" i="1" s="1"/>
  <c r="AA33" i="1"/>
  <c r="AC33" i="1" s="1"/>
  <c r="AA370" i="1"/>
  <c r="AC370" i="1" s="1"/>
  <c r="AA561" i="1"/>
  <c r="AC561" i="1" s="1"/>
  <c r="AA494" i="1"/>
  <c r="AC494" i="1" s="1"/>
  <c r="AA404" i="1"/>
  <c r="AC404" i="1" s="1"/>
  <c r="AA212" i="1"/>
  <c r="AC212" i="1" s="1"/>
  <c r="AA97" i="1"/>
  <c r="AC97" i="1" s="1"/>
  <c r="AA931" i="1"/>
  <c r="AC931" i="1" s="1"/>
  <c r="AA1032" i="1"/>
  <c r="AC1032" i="1" s="1"/>
  <c r="AA363" i="1"/>
  <c r="AC363" i="1" s="1"/>
  <c r="AA167" i="1"/>
  <c r="AC167" i="1" s="1"/>
  <c r="AA1045" i="1"/>
  <c r="AC1045" i="1" s="1"/>
  <c r="AA950" i="1"/>
  <c r="AC950" i="1" s="1"/>
  <c r="AA926" i="1"/>
  <c r="AC926" i="1" s="1"/>
  <c r="AA626" i="1"/>
  <c r="AC626" i="1" s="1"/>
  <c r="AA750" i="1"/>
  <c r="AC750" i="1" s="1"/>
  <c r="AA576" i="1"/>
  <c r="AC576" i="1" s="1"/>
  <c r="AA16" i="1"/>
  <c r="AC16" i="1" s="1"/>
  <c r="AA143" i="1"/>
  <c r="AC143" i="1" s="1"/>
  <c r="AA192" i="1"/>
  <c r="AC192" i="1" s="1"/>
  <c r="AA52" i="1"/>
  <c r="AC52" i="1" s="1"/>
  <c r="AA178" i="1"/>
  <c r="AC178" i="1" s="1"/>
  <c r="AA4" i="1"/>
  <c r="AC4" i="1" s="1"/>
  <c r="AA1008" i="1"/>
  <c r="AC1008" i="1" s="1"/>
  <c r="AA992" i="1"/>
  <c r="AC992" i="1" s="1"/>
  <c r="AA751" i="1"/>
  <c r="AC751" i="1" s="1"/>
  <c r="AA485" i="1"/>
  <c r="AC485" i="1" s="1"/>
  <c r="AA604" i="1"/>
  <c r="AC604" i="1" s="1"/>
  <c r="AA206" i="1"/>
  <c r="AC206" i="1" s="1"/>
  <c r="AA282" i="1"/>
  <c r="AC282" i="1" s="1"/>
  <c r="AA347" i="1"/>
  <c r="AC347" i="1" s="1"/>
  <c r="AA250" i="1"/>
  <c r="AC250" i="1" s="1"/>
  <c r="AA394" i="1"/>
  <c r="AC394" i="1" s="1"/>
  <c r="AA165" i="1"/>
  <c r="AC165" i="1" s="1"/>
  <c r="AA341" i="1"/>
  <c r="AC341" i="1" s="1"/>
  <c r="AA764" i="1"/>
  <c r="AC764" i="1" s="1"/>
  <c r="AA719" i="1"/>
  <c r="AC719" i="1" s="1"/>
  <c r="AA778" i="1"/>
  <c r="AC778" i="1" s="1"/>
  <c r="AA960" i="1"/>
  <c r="AC960" i="1" s="1"/>
  <c r="AA912" i="1"/>
  <c r="AC912" i="1" s="1"/>
  <c r="AA6" i="1"/>
  <c r="AC6" i="1" s="1"/>
  <c r="AA636" i="1"/>
  <c r="AC636" i="1" s="1"/>
  <c r="AA336" i="1"/>
  <c r="AC336" i="1" s="1"/>
  <c r="AA87" i="1"/>
  <c r="AC87" i="1" s="1"/>
  <c r="AA157" i="1"/>
  <c r="AC157" i="1" s="1"/>
  <c r="AA1030" i="1"/>
  <c r="AC1030" i="1" s="1"/>
  <c r="AA914" i="1"/>
  <c r="AC914" i="1" s="1"/>
  <c r="AA930" i="1"/>
  <c r="AC930" i="1" s="1"/>
  <c r="AA731" i="1"/>
  <c r="AC731" i="1" s="1"/>
  <c r="AA797" i="1"/>
  <c r="AC797" i="1" s="1"/>
  <c r="AA421" i="1"/>
  <c r="AC421" i="1" s="1"/>
  <c r="AA208" i="1"/>
  <c r="AC208" i="1" s="1"/>
  <c r="AA265" i="1"/>
  <c r="AC265" i="1" s="1"/>
  <c r="AA329" i="1"/>
  <c r="AC329" i="1" s="1"/>
  <c r="AA243" i="1"/>
  <c r="AC243" i="1" s="1"/>
  <c r="AA987" i="1"/>
  <c r="AC987" i="1" s="1"/>
  <c r="AA748" i="1"/>
  <c r="AC748" i="1" s="1"/>
  <c r="AA645" i="1"/>
  <c r="AC645" i="1" s="1"/>
  <c r="AA742" i="1"/>
  <c r="AC742" i="1" s="1"/>
  <c r="AA223" i="1"/>
  <c r="AC223" i="1" s="1"/>
  <c r="AA737" i="1"/>
  <c r="AC737" i="1" s="1"/>
  <c r="AA101" i="1"/>
  <c r="AC101" i="1" s="1"/>
  <c r="AA113" i="1"/>
  <c r="AC113" i="1" s="1"/>
  <c r="AA144" i="1"/>
  <c r="AC144" i="1" s="1"/>
  <c r="AA50" i="1"/>
  <c r="AC50" i="1" s="1"/>
  <c r="AA239" i="1"/>
  <c r="AC239" i="1" s="1"/>
  <c r="AA364" i="1"/>
  <c r="AC364" i="1" s="1"/>
  <c r="AA61" i="1"/>
  <c r="AC61" i="1" s="1"/>
  <c r="AA1047" i="1"/>
  <c r="AC1047" i="1" s="1"/>
  <c r="AA939" i="1"/>
  <c r="AC939" i="1" s="1"/>
  <c r="AA1016" i="1"/>
  <c r="AC1016" i="1" s="1"/>
  <c r="AA431" i="1"/>
  <c r="AC431" i="1" s="1"/>
  <c r="AA908" i="1"/>
  <c r="AC908" i="1" s="1"/>
  <c r="AA526" i="1"/>
  <c r="AC526" i="1" s="1"/>
  <c r="AA688" i="1"/>
  <c r="AC688" i="1" s="1"/>
  <c r="AA954" i="1"/>
  <c r="AC954" i="1" s="1"/>
  <c r="AA665" i="1"/>
  <c r="AC665" i="1" s="1"/>
  <c r="AA199" i="1"/>
  <c r="AC199" i="1" s="1"/>
  <c r="AA392" i="1"/>
  <c r="AC392" i="1" s="1"/>
  <c r="AA216" i="1"/>
  <c r="AC216" i="1" s="1"/>
  <c r="AA189" i="1"/>
  <c r="AC189" i="1" s="1"/>
  <c r="AA85" i="1"/>
  <c r="AC85" i="1" s="1"/>
  <c r="AA575" i="1"/>
  <c r="AC575" i="1" s="1"/>
  <c r="AA149" i="1"/>
  <c r="AC149" i="1" s="1"/>
  <c r="AA270" i="1"/>
  <c r="AC270" i="1" s="1"/>
  <c r="AA232" i="1"/>
  <c r="AC232" i="1" s="1"/>
  <c r="AA146" i="1"/>
  <c r="AC146" i="1" s="1"/>
  <c r="AA31" i="1"/>
  <c r="AC31" i="1" s="1"/>
  <c r="AA402" i="1"/>
  <c r="AC402" i="1" s="1"/>
  <c r="AA246" i="1"/>
  <c r="AC246" i="1" s="1"/>
  <c r="AA885" i="1"/>
  <c r="AC885" i="1" s="1"/>
  <c r="AA901" i="1"/>
  <c r="AC901" i="1" s="1"/>
  <c r="AA827" i="1"/>
  <c r="AC827" i="1" s="1"/>
  <c r="AA590" i="1"/>
  <c r="AC590" i="1" s="1"/>
  <c r="AA704" i="1"/>
  <c r="AC704" i="1" s="1"/>
  <c r="AA580" i="1"/>
  <c r="AC580" i="1" s="1"/>
  <c r="AA916" i="1"/>
  <c r="AC916" i="1" s="1"/>
  <c r="AA991" i="1"/>
  <c r="AC991" i="1" s="1"/>
  <c r="AA1052" i="1"/>
  <c r="AC1052" i="1" s="1"/>
  <c r="AA300" i="1"/>
  <c r="AC300" i="1" s="1"/>
  <c r="AA564" i="1"/>
  <c r="AC564" i="1" s="1"/>
  <c r="AA989" i="1"/>
  <c r="AC989" i="1" s="1"/>
  <c r="AA1021" i="1"/>
  <c r="AC1021" i="1" s="1"/>
  <c r="AA191" i="1"/>
  <c r="AC191" i="1" s="1"/>
  <c r="AA345" i="1"/>
  <c r="AC345" i="1" s="1"/>
  <c r="AA297" i="1"/>
  <c r="AC297" i="1" s="1"/>
  <c r="AA359" i="1"/>
  <c r="AC359" i="1" s="1"/>
  <c r="AA139" i="1"/>
  <c r="AC139" i="1" s="1"/>
  <c r="AA378" i="1"/>
  <c r="AC378" i="1" s="1"/>
  <c r="AA1015" i="1"/>
  <c r="AC1015" i="1" s="1"/>
  <c r="AA1027" i="1"/>
  <c r="AC1027" i="1" s="1"/>
  <c r="AA975" i="1"/>
  <c r="AC975" i="1" s="1"/>
  <c r="AA1051" i="1"/>
  <c r="AC1051" i="1" s="1"/>
  <c r="AA985" i="1"/>
  <c r="AC985" i="1" s="1"/>
  <c r="AA826" i="1"/>
  <c r="AC826" i="1" s="1"/>
  <c r="AA713" i="1"/>
  <c r="AC713" i="1" s="1"/>
  <c r="AA654" i="1"/>
  <c r="AC654" i="1" s="1"/>
  <c r="AA521" i="1"/>
  <c r="AC521" i="1" s="1"/>
  <c r="AA511" i="1"/>
  <c r="AC511" i="1" s="1"/>
  <c r="AA630" i="1"/>
  <c r="AC630" i="1" s="1"/>
  <c r="AA1038" i="1"/>
  <c r="AC1038" i="1" s="1"/>
  <c r="AA941" i="1"/>
  <c r="AC941" i="1" s="1"/>
  <c r="AA93" i="1"/>
  <c r="AC93" i="1" s="1"/>
  <c r="AA276" i="1"/>
  <c r="AC276" i="1" s="1"/>
  <c r="AA687" i="1"/>
  <c r="AC687" i="1" s="1"/>
  <c r="AA468" i="1"/>
  <c r="AC468" i="1" s="1"/>
  <c r="AA904" i="1"/>
  <c r="AC904" i="1" s="1"/>
  <c r="AA715" i="1"/>
  <c r="AC715" i="1" s="1"/>
  <c r="AA584" i="1"/>
  <c r="AC584" i="1" s="1"/>
  <c r="AA254" i="1"/>
  <c r="AC254" i="1" s="1"/>
  <c r="AA328" i="1"/>
  <c r="AC328" i="1" s="1"/>
  <c r="AA258" i="1"/>
  <c r="AC258" i="1" s="1"/>
  <c r="AA326" i="1"/>
  <c r="AC326" i="1" s="1"/>
  <c r="AA236" i="1"/>
  <c r="AC236" i="1" s="1"/>
  <c r="AA115" i="1"/>
  <c r="AC115" i="1" s="1"/>
  <c r="AA132" i="1"/>
  <c r="AC132" i="1" s="1"/>
  <c r="AA173" i="1"/>
  <c r="AC173" i="1" s="1"/>
  <c r="AA433" i="1"/>
  <c r="AC433" i="1" s="1"/>
  <c r="AA763" i="1"/>
  <c r="AC763" i="1" s="1"/>
  <c r="AA671" i="1"/>
  <c r="AC671" i="1" s="1"/>
  <c r="AA594" i="1"/>
  <c r="AC594" i="1" s="1"/>
  <c r="AA717" i="1"/>
  <c r="AC717" i="1" s="1"/>
  <c r="AA927" i="1"/>
  <c r="AC927" i="1" s="1"/>
  <c r="AA993" i="1"/>
  <c r="AC993" i="1" s="1"/>
  <c r="AA156" i="1"/>
  <c r="AC156" i="1" s="1"/>
  <c r="AA929" i="1"/>
  <c r="AC929" i="1" s="1"/>
  <c r="AA973" i="1"/>
  <c r="AC973" i="1" s="1"/>
  <c r="AA743" i="1"/>
  <c r="AC743" i="1" s="1"/>
  <c r="AA685" i="1"/>
  <c r="AC685" i="1" s="1"/>
  <c r="AA692" i="1"/>
  <c r="AC692" i="1" s="1"/>
  <c r="AA802" i="1"/>
  <c r="AC802" i="1" s="1"/>
  <c r="AA716" i="1"/>
  <c r="AC716" i="1" s="1"/>
  <c r="AA767" i="1"/>
  <c r="AC767" i="1" s="1"/>
  <c r="AA721" i="1"/>
  <c r="AC721" i="1" s="1"/>
  <c r="AA741" i="1"/>
  <c r="AC741" i="1" s="1"/>
  <c r="AA822" i="1"/>
  <c r="AC822" i="1" s="1"/>
  <c r="AA727" i="1"/>
  <c r="AC727" i="1" s="1"/>
  <c r="AA690" i="1"/>
  <c r="AC690" i="1" s="1"/>
  <c r="AA684" i="1"/>
  <c r="AC684" i="1" s="1"/>
  <c r="AA799" i="1"/>
  <c r="AC799" i="1" s="1"/>
  <c r="AA700" i="1"/>
  <c r="AC700" i="1" s="1"/>
  <c r="AA381" i="1"/>
  <c r="AC381" i="1" s="1"/>
  <c r="AA116" i="1"/>
  <c r="AC116" i="1" s="1"/>
  <c r="AA182" i="1"/>
  <c r="AC182" i="1" s="1"/>
  <c r="AA57" i="1"/>
  <c r="AC57" i="1" s="1"/>
  <c r="AA406" i="1"/>
  <c r="AC406" i="1" s="1"/>
  <c r="AA163" i="1"/>
  <c r="AC163" i="1" s="1"/>
  <c r="AA37" i="1"/>
  <c r="AC37" i="1" s="1"/>
  <c r="AA274" i="1"/>
  <c r="AC274" i="1" s="1"/>
  <c r="AA240" i="1"/>
  <c r="AC240" i="1" s="1"/>
  <c r="AA24" i="1"/>
  <c r="AC24" i="1" s="1"/>
  <c r="AA106" i="1"/>
  <c r="AC106" i="1" s="1"/>
  <c r="AA220" i="1"/>
  <c r="AC220" i="1" s="1"/>
  <c r="AA1063" i="1"/>
  <c r="AC1063" i="1" s="1"/>
  <c r="AA978" i="1"/>
  <c r="AC978" i="1" s="1"/>
  <c r="AA862" i="1"/>
  <c r="AC862" i="1" s="1"/>
  <c r="AA870" i="1"/>
  <c r="AC870" i="1" s="1"/>
  <c r="AA878" i="1"/>
  <c r="AC878" i="1" s="1"/>
  <c r="AA818" i="1"/>
  <c r="AC818" i="1" s="1"/>
  <c r="AA795" i="1"/>
  <c r="AC795" i="1" s="1"/>
  <c r="AA651" i="1"/>
  <c r="AC651" i="1" s="1"/>
  <c r="AA779" i="1"/>
  <c r="AC779" i="1" s="1"/>
  <c r="AA505" i="1"/>
  <c r="AC505" i="1" s="1"/>
  <c r="AA479" i="1"/>
  <c r="AC479" i="1" s="1"/>
  <c r="AA782" i="1"/>
  <c r="AC782" i="1" s="1"/>
  <c r="AA735" i="1"/>
  <c r="AC735" i="1" s="1"/>
  <c r="AA913" i="1"/>
  <c r="AC913" i="1" s="1"/>
  <c r="AA559" i="1"/>
  <c r="AC559" i="1" s="1"/>
  <c r="AA698" i="1"/>
  <c r="AC698" i="1" s="1"/>
  <c r="AA424" i="1"/>
  <c r="AC424" i="1" s="1"/>
  <c r="AA176" i="1"/>
  <c r="AC176" i="1" s="1"/>
  <c r="AA34" i="1"/>
  <c r="AC34" i="1" s="1"/>
  <c r="AA58" i="1"/>
  <c r="AC58" i="1" s="1"/>
  <c r="AA1010" i="1"/>
  <c r="AC1010" i="1" s="1"/>
  <c r="AA956" i="1"/>
  <c r="AC956" i="1" s="1"/>
  <c r="AA1046" i="1"/>
  <c r="AC1046" i="1" s="1"/>
  <c r="AA793" i="1"/>
  <c r="AC793" i="1" s="1"/>
  <c r="AA449" i="1"/>
  <c r="AC449" i="1" s="1"/>
  <c r="AA546" i="1"/>
  <c r="AC546" i="1" s="1"/>
  <c r="AA736" i="1"/>
  <c r="AC736" i="1" s="1"/>
  <c r="AA284" i="1"/>
  <c r="AC284" i="1" s="1"/>
  <c r="AA583" i="1"/>
  <c r="AC583" i="1" s="1"/>
  <c r="AA474" i="1"/>
  <c r="AC474" i="1" s="1"/>
  <c r="AA872" i="1"/>
  <c r="AC872" i="1" s="1"/>
  <c r="AA488" i="1"/>
  <c r="AC488" i="1" s="1"/>
  <c r="AA412" i="1"/>
  <c r="AC412" i="1" s="1"/>
  <c r="AA353" i="1"/>
  <c r="AC353" i="1" s="1"/>
  <c r="AA272" i="1"/>
  <c r="AC272" i="1" s="1"/>
  <c r="AA387" i="1"/>
  <c r="AC387" i="1" s="1"/>
  <c r="AA18" i="1"/>
  <c r="AC18" i="1" s="1"/>
  <c r="AA92" i="1"/>
  <c r="AC92" i="1" s="1"/>
  <c r="AA122" i="1"/>
  <c r="AC122" i="1" s="1"/>
  <c r="AA121" i="1"/>
  <c r="AC121" i="1" s="1"/>
  <c r="AA947" i="1"/>
  <c r="AC947" i="1" s="1"/>
  <c r="AA1023" i="1"/>
  <c r="AC1023" i="1" s="1"/>
  <c r="AA1036" i="1"/>
  <c r="AC1036" i="1" s="1"/>
  <c r="AA812" i="1"/>
  <c r="AC812" i="1" s="1"/>
  <c r="AA574" i="1"/>
  <c r="AC574" i="1" s="1"/>
  <c r="AA777" i="1"/>
  <c r="AC777" i="1" s="1"/>
  <c r="AA460" i="1"/>
  <c r="AC460" i="1" s="1"/>
  <c r="AA707" i="1"/>
  <c r="AC707" i="1" s="1"/>
  <c r="AA523" i="1"/>
  <c r="AC523" i="1" s="1"/>
  <c r="AA906" i="1"/>
  <c r="AC906" i="1" s="1"/>
  <c r="AA722" i="1"/>
  <c r="AC722" i="1" s="1"/>
  <c r="AA806" i="1"/>
  <c r="AC806" i="1" s="1"/>
  <c r="AA734" i="1"/>
  <c r="AC734" i="1" s="1"/>
  <c r="AA705" i="1"/>
  <c r="AC705" i="1" s="1"/>
  <c r="AA628" i="1"/>
  <c r="AC628" i="1" s="1"/>
  <c r="AA787" i="1"/>
  <c r="AC787" i="1" s="1"/>
  <c r="AA1029" i="1"/>
  <c r="AC1029" i="1" s="1"/>
  <c r="AA702" i="1"/>
  <c r="AC702" i="1" s="1"/>
  <c r="AA848" i="1"/>
  <c r="AC848" i="1" s="1"/>
  <c r="AA810" i="1"/>
  <c r="AC810" i="1" s="1"/>
  <c r="AA127" i="1"/>
  <c r="AC127" i="1" s="1"/>
  <c r="AA1061" i="1"/>
  <c r="AC1061" i="1" s="1"/>
  <c r="AA946" i="1"/>
  <c r="AC946" i="1" s="1"/>
  <c r="AA1011" i="1"/>
  <c r="AC1011" i="1" s="1"/>
  <c r="AA1004" i="1"/>
  <c r="AC1004" i="1" s="1"/>
  <c r="AA670" i="1"/>
  <c r="AC670" i="1" s="1"/>
  <c r="AA780" i="1"/>
  <c r="AC780" i="1" s="1"/>
  <c r="AA622" i="1"/>
  <c r="AC622" i="1" s="1"/>
  <c r="AA558" i="1"/>
  <c r="AC558" i="1" s="1"/>
  <c r="AA586" i="1"/>
  <c r="AC586" i="1" s="1"/>
  <c r="AA588" i="1"/>
  <c r="AC588" i="1" s="1"/>
  <c r="AA804" i="1"/>
  <c r="AC804" i="1" s="1"/>
  <c r="AA920" i="1"/>
  <c r="AC920" i="1" s="1"/>
  <c r="AA747" i="1"/>
  <c r="AC747" i="1" s="1"/>
  <c r="AA928" i="1"/>
  <c r="AC928" i="1" s="1"/>
  <c r="AA230" i="1"/>
  <c r="AC230" i="1" s="1"/>
  <c r="AA185" i="1"/>
  <c r="AC185" i="1" s="1"/>
  <c r="AA43" i="1"/>
  <c r="AC43" i="1" s="1"/>
  <c r="AA56" i="1"/>
  <c r="AC56" i="1" s="1"/>
  <c r="AA483" i="1"/>
  <c r="AC483" i="1" s="1"/>
  <c r="AA432" i="1"/>
  <c r="AC432" i="1" s="1"/>
  <c r="AA1017" i="1"/>
  <c r="AC1017" i="1" s="1"/>
  <c r="AA524" i="1"/>
  <c r="AC524" i="1" s="1"/>
  <c r="AA130" i="1"/>
  <c r="AC130" i="1" s="1"/>
  <c r="AA15" i="1"/>
  <c r="AC15" i="1" s="1"/>
  <c r="AA283" i="1"/>
  <c r="AC283" i="1" s="1"/>
  <c r="AA229" i="1"/>
  <c r="AC229" i="1" s="1"/>
  <c r="AA390" i="1"/>
  <c r="AC390" i="1" s="1"/>
  <c r="AA298" i="1"/>
  <c r="AC298" i="1" s="1"/>
  <c r="AA71" i="1"/>
  <c r="AC71" i="1" s="1"/>
  <c r="AA374" i="1"/>
  <c r="AC374" i="1" s="1"/>
  <c r="AA193" i="1"/>
  <c r="AC193" i="1" s="1"/>
  <c r="AA147" i="1"/>
  <c r="AC147" i="1" s="1"/>
  <c r="AA95" i="1"/>
  <c r="AC95" i="1" s="1"/>
  <c r="AA217" i="1"/>
  <c r="AC217" i="1" s="1"/>
  <c r="AA68" i="1"/>
  <c r="AC68" i="1" s="1"/>
  <c r="AA333" i="1"/>
  <c r="AC333" i="1" s="1"/>
  <c r="AA53" i="1"/>
  <c r="AC53" i="1" s="1"/>
  <c r="AA5" i="1"/>
  <c r="AC5" i="1" s="1"/>
  <c r="AA366" i="1"/>
  <c r="AC366" i="1" s="1"/>
  <c r="AA140" i="1"/>
  <c r="AC140" i="1" s="1"/>
  <c r="AA388" i="1"/>
  <c r="AC388" i="1" s="1"/>
  <c r="AA112" i="1"/>
  <c r="AC112" i="1" s="1"/>
  <c r="AA1075" i="1"/>
  <c r="AC1075" i="1" s="1"/>
  <c r="AA942" i="1"/>
  <c r="AC942" i="1" s="1"/>
  <c r="AA894" i="1"/>
  <c r="AC894" i="1" s="1"/>
  <c r="AA729" i="1"/>
  <c r="AC729" i="1" s="1"/>
  <c r="AA809" i="1"/>
  <c r="AC809" i="1" s="1"/>
  <c r="AA863" i="1"/>
  <c r="AC863" i="1" s="1"/>
  <c r="AA683" i="1"/>
  <c r="AC683" i="1" s="1"/>
  <c r="AA935" i="1"/>
  <c r="AC935" i="1" s="1"/>
  <c r="AA480" i="1"/>
  <c r="AC480" i="1" s="1"/>
  <c r="AA922" i="1"/>
  <c r="AC922" i="1" s="1"/>
  <c r="AA864" i="1"/>
  <c r="AC864" i="1" s="1"/>
  <c r="AA937" i="1"/>
  <c r="AC937" i="1" s="1"/>
  <c r="AA856" i="1"/>
  <c r="AC856" i="1" s="1"/>
  <c r="AA539" i="1"/>
  <c r="AC539" i="1" s="1"/>
  <c r="AA897" i="1"/>
  <c r="AC897" i="1" s="1"/>
  <c r="AA816" i="1"/>
  <c r="AC816" i="1" s="1"/>
  <c r="AA205" i="1"/>
  <c r="AC205" i="1" s="1"/>
  <c r="AA48" i="1"/>
  <c r="AC48" i="1" s="1"/>
  <c r="AA766" i="1"/>
  <c r="AC766" i="1" s="1"/>
  <c r="AA1034" i="1"/>
  <c r="AC1034" i="1" s="1"/>
  <c r="AA1067" i="1"/>
  <c r="AC1067" i="1" s="1"/>
  <c r="AA771" i="1"/>
  <c r="AC771" i="1" s="1"/>
  <c r="AA866" i="1"/>
  <c r="AC866" i="1" s="1"/>
  <c r="AA375" i="1"/>
  <c r="AC375" i="1" s="1"/>
  <c r="AA88" i="1"/>
  <c r="AC88" i="1" s="1"/>
  <c r="AA41" i="1"/>
  <c r="AC41" i="1" s="1"/>
  <c r="AA398" i="1"/>
  <c r="AC398" i="1" s="1"/>
  <c r="AA251" i="1"/>
  <c r="AC251" i="1" s="1"/>
  <c r="AA23" i="1"/>
  <c r="AC23" i="1" s="1"/>
  <c r="AA117" i="1"/>
  <c r="AC117" i="1" s="1"/>
  <c r="AA120" i="1"/>
  <c r="AC120" i="1" s="1"/>
  <c r="AA38" i="1"/>
  <c r="AC38" i="1" s="1"/>
  <c r="AA90" i="1"/>
  <c r="AC90" i="1" s="1"/>
  <c r="AA934" i="1"/>
  <c r="AC934" i="1" s="1"/>
  <c r="AA824" i="1"/>
  <c r="AC824" i="1" s="1"/>
  <c r="AA554" i="1"/>
  <c r="AC554" i="1" s="1"/>
  <c r="AA686" i="1"/>
  <c r="AC686" i="1" s="1"/>
  <c r="AA451" i="1"/>
  <c r="AC451" i="1" s="1"/>
  <c r="AA811" i="1"/>
  <c r="AC811" i="1" s="1"/>
  <c r="AA516" i="1"/>
  <c r="AC516" i="1" s="1"/>
  <c r="AA828" i="1"/>
  <c r="AC828" i="1" s="1"/>
  <c r="AA678" i="1"/>
  <c r="AC678" i="1" s="1"/>
  <c r="AA532" i="1"/>
  <c r="AC532" i="1" s="1"/>
  <c r="AA263" i="1"/>
  <c r="AC263" i="1" s="1"/>
  <c r="AA285" i="1"/>
  <c r="AC285" i="1" s="1"/>
  <c r="AA188" i="1"/>
  <c r="AC188" i="1" s="1"/>
  <c r="AA275" i="1"/>
  <c r="AC275" i="1" s="1"/>
  <c r="AA203" i="1"/>
  <c r="AC203" i="1" s="1"/>
  <c r="AA131" i="1"/>
  <c r="AC131" i="1" s="1"/>
  <c r="AA81" i="1"/>
  <c r="AC81" i="1" s="1"/>
  <c r="AA200" i="1"/>
  <c r="AC200" i="1" s="1"/>
  <c r="AA126" i="1"/>
  <c r="AC126" i="1" s="1"/>
  <c r="AA197" i="1"/>
  <c r="AC197" i="1" s="1"/>
  <c r="AA94" i="1"/>
  <c r="AC94" i="1" s="1"/>
  <c r="AA12" i="1"/>
  <c r="AC12" i="1" s="1"/>
  <c r="AA259" i="1"/>
  <c r="AC259" i="1" s="1"/>
  <c r="AA875" i="1"/>
  <c r="AC875" i="1" s="1"/>
  <c r="AA891" i="1"/>
  <c r="AC891" i="1" s="1"/>
  <c r="AA674" i="1"/>
  <c r="AC674" i="1" s="1"/>
  <c r="AA448" i="1"/>
  <c r="AC448" i="1" s="1"/>
  <c r="AA467" i="1"/>
  <c r="AC467" i="1" s="1"/>
  <c r="AA612" i="1"/>
  <c r="AC612" i="1" s="1"/>
  <c r="AA599" i="1"/>
  <c r="AC599" i="1" s="1"/>
  <c r="AA540" i="1"/>
  <c r="AC540" i="1" s="1"/>
  <c r="AA650" i="1"/>
  <c r="AC650" i="1" s="1"/>
  <c r="AA45" i="1"/>
  <c r="AC45" i="1" s="1"/>
  <c r="AA255" i="1"/>
  <c r="AC255" i="1" s="1"/>
  <c r="AA83" i="1"/>
  <c r="AC83" i="1" s="1"/>
  <c r="AA361" i="1"/>
  <c r="AC361" i="1" s="1"/>
  <c r="AA312" i="1"/>
  <c r="AC312" i="1" s="1"/>
  <c r="AA248" i="1"/>
  <c r="AC248" i="1" s="1"/>
  <c r="AA135" i="1"/>
  <c r="AC135" i="1" s="1"/>
  <c r="AA362" i="1"/>
  <c r="AC362" i="1" s="1"/>
  <c r="AA385" i="1"/>
  <c r="AC385" i="1" s="1"/>
  <c r="AA65" i="1"/>
  <c r="AC65" i="1" s="1"/>
  <c r="AA76" i="1"/>
  <c r="AC76" i="1" s="1"/>
  <c r="AA150" i="1"/>
  <c r="AC150" i="1" s="1"/>
  <c r="AA201" i="1"/>
  <c r="AC201" i="1" s="1"/>
  <c r="AA160" i="1"/>
  <c r="AC160" i="1" s="1"/>
  <c r="AA74" i="1"/>
  <c r="AC74" i="1" s="1"/>
  <c r="AA999" i="1"/>
  <c r="AC999" i="1" s="1"/>
  <c r="AA938" i="1"/>
  <c r="AC938" i="1" s="1"/>
  <c r="AA952" i="1"/>
  <c r="AC952" i="1" s="1"/>
  <c r="AA843" i="1"/>
  <c r="AC843" i="1" s="1"/>
  <c r="AA983" i="1"/>
  <c r="AC983" i="1" s="1"/>
  <c r="AA899" i="1"/>
  <c r="AC899" i="1" s="1"/>
  <c r="AA815" i="1"/>
  <c r="AC815" i="1" s="1"/>
  <c r="AA733" i="1"/>
  <c r="AC733" i="1" s="1"/>
  <c r="AA455" i="1"/>
  <c r="AC455" i="1" s="1"/>
  <c r="AA658" i="1"/>
  <c r="AC658" i="1" s="1"/>
  <c r="AA606" i="1"/>
  <c r="AC606" i="1" s="1"/>
  <c r="AA740" i="1"/>
  <c r="AC740" i="1" s="1"/>
  <c r="AA598" i="1"/>
  <c r="AC598" i="1" s="1"/>
  <c r="AA464" i="1"/>
  <c r="AC464" i="1" s="1"/>
  <c r="AA618" i="1"/>
  <c r="AC618" i="1" s="1"/>
  <c r="AA592" i="1"/>
  <c r="AC592" i="1" s="1"/>
  <c r="AA694" i="1"/>
  <c r="AC694" i="1" s="1"/>
  <c r="AA616" i="1"/>
  <c r="AC616" i="1" s="1"/>
  <c r="AA486" i="1"/>
  <c r="AC486" i="1" s="1"/>
  <c r="AA473" i="1"/>
  <c r="AC473" i="1" s="1"/>
  <c r="AA632" i="1"/>
  <c r="AC632" i="1" s="1"/>
  <c r="AA808" i="1"/>
  <c r="AC808" i="1" s="1"/>
  <c r="AA695" i="1"/>
  <c r="AC695" i="1" s="1"/>
  <c r="AA776" i="1"/>
  <c r="AC776" i="1" s="1"/>
  <c r="AA335" i="1"/>
  <c r="AC335" i="1" s="1"/>
  <c r="AA520" i="1"/>
  <c r="AC520" i="1" s="1"/>
  <c r="AA346" i="1"/>
  <c r="AC346" i="1" s="1"/>
  <c r="AA376" i="1"/>
  <c r="AC376" i="1" s="1"/>
  <c r="AA299" i="1"/>
  <c r="AC299" i="1" s="1"/>
  <c r="AA305" i="1"/>
  <c r="AC305" i="1" s="1"/>
  <c r="AA202" i="1"/>
  <c r="AC202" i="1" s="1"/>
  <c r="AA49" i="1"/>
  <c r="AC49" i="1" s="1"/>
  <c r="AA1035" i="1"/>
  <c r="AC1035" i="1" s="1"/>
  <c r="AA971" i="1"/>
  <c r="AC971" i="1" s="1"/>
  <c r="AA749" i="1"/>
  <c r="AC749" i="1" s="1"/>
  <c r="AA602" i="1"/>
  <c r="AC602" i="1" s="1"/>
  <c r="AA556" i="1"/>
  <c r="AC556" i="1" s="1"/>
  <c r="AA756" i="1"/>
  <c r="AC756" i="1" s="1"/>
  <c r="AA384" i="1"/>
  <c r="AC384" i="1" s="1"/>
  <c r="AA342" i="1"/>
  <c r="AC342" i="1" s="1"/>
  <c r="AA403" i="1"/>
  <c r="AC403" i="1" s="1"/>
  <c r="AA350" i="1"/>
  <c r="AC350" i="1" s="1"/>
  <c r="AA252" i="1"/>
  <c r="AC252" i="1" s="1"/>
  <c r="AA278" i="1"/>
  <c r="AC278" i="1" s="1"/>
  <c r="AA55" i="1"/>
  <c r="AC55" i="1" s="1"/>
  <c r="AA219" i="1"/>
  <c r="AC219" i="1" s="1"/>
  <c r="AA84" i="1"/>
  <c r="AC84" i="1" s="1"/>
  <c r="AA317" i="1"/>
  <c r="AC317" i="1" s="1"/>
  <c r="AA1020" i="1"/>
  <c r="AC1020" i="1" s="1"/>
  <c r="AA846" i="1"/>
  <c r="AC846" i="1" s="1"/>
  <c r="AA917" i="1"/>
  <c r="AC917" i="1" s="1"/>
  <c r="AA907" i="1"/>
  <c r="AC907" i="1" s="1"/>
  <c r="AA959" i="1"/>
  <c r="AC959" i="1" s="1"/>
  <c r="AA835" i="1"/>
  <c r="AC835" i="1" s="1"/>
  <c r="AA701" i="1"/>
  <c r="AC701" i="1" s="1"/>
  <c r="AA869" i="1"/>
  <c r="AC869" i="1" s="1"/>
  <c r="AA732" i="1"/>
  <c r="AC732" i="1" s="1"/>
  <c r="AA677" i="1"/>
  <c r="AC677" i="1" s="1"/>
  <c r="AA525" i="1"/>
  <c r="AC525" i="1" s="1"/>
  <c r="AA708" i="1"/>
  <c r="AC708" i="1" s="1"/>
  <c r="AA555" i="1"/>
  <c r="AC555" i="1" s="1"/>
  <c r="AA634" i="1"/>
  <c r="AC634" i="1" s="1"/>
  <c r="AA550" i="1"/>
  <c r="AC550" i="1" s="1"/>
  <c r="AA512" i="1"/>
  <c r="AC512" i="1" s="1"/>
  <c r="AA487" i="1"/>
  <c r="AC487" i="1" s="1"/>
  <c r="AA535" i="1"/>
  <c r="AC535" i="1" s="1"/>
  <c r="AA447" i="1"/>
  <c r="AC447" i="1" s="1"/>
  <c r="AA502" i="1"/>
  <c r="AC502" i="1" s="1"/>
  <c r="AA614" i="1"/>
  <c r="AC614" i="1" s="1"/>
  <c r="AA484" i="1"/>
  <c r="AC484" i="1" s="1"/>
  <c r="AA578" i="1"/>
  <c r="AC578" i="1" s="1"/>
  <c r="AA541" i="1"/>
  <c r="AC541" i="1" s="1"/>
  <c r="AA495" i="1"/>
  <c r="AC495" i="1" s="1"/>
  <c r="AA582" i="1"/>
  <c r="AC582" i="1" s="1"/>
  <c r="AA470" i="1"/>
  <c r="AC470" i="1" s="1"/>
  <c r="AA499" i="1"/>
  <c r="AC499" i="1" s="1"/>
  <c r="AA515" i="1"/>
  <c r="AC515" i="1" s="1"/>
  <c r="AA492" i="1"/>
  <c r="AC492" i="1" s="1"/>
  <c r="AA496" i="1"/>
  <c r="AC496" i="1" s="1"/>
  <c r="AA440" i="1"/>
  <c r="AC440" i="1" s="1"/>
  <c r="AA638" i="1"/>
  <c r="AC638" i="1" s="1"/>
  <c r="AA529" i="1"/>
  <c r="AC529" i="1" s="1"/>
  <c r="AA510" i="1"/>
  <c r="AC510" i="1" s="1"/>
  <c r="AA481" i="1"/>
  <c r="AC481" i="1" s="1"/>
  <c r="AA610" i="1"/>
  <c r="AC610" i="1" s="1"/>
  <c r="AA562" i="1"/>
  <c r="AC562" i="1" s="1"/>
  <c r="AA434" i="1"/>
  <c r="AC434" i="1" s="1"/>
  <c r="AA477" i="1"/>
  <c r="AC477" i="1" s="1"/>
  <c r="AA533" i="1"/>
  <c r="AC533" i="1" s="1"/>
  <c r="AA463" i="1"/>
  <c r="AC463" i="1" s="1"/>
  <c r="AA566" i="1"/>
  <c r="AC566" i="1" s="1"/>
  <c r="AA428" i="1"/>
  <c r="AC428" i="1" s="1"/>
  <c r="AA661" i="1"/>
  <c r="AC661" i="1" s="1"/>
  <c r="AA508" i="1"/>
  <c r="AC508" i="1" s="1"/>
  <c r="AA454" i="1"/>
  <c r="AC454" i="1" s="1"/>
  <c r="AA570" i="1"/>
  <c r="AC570" i="1" s="1"/>
  <c r="AA418" i="1"/>
  <c r="AC418" i="1" s="1"/>
  <c r="AA784" i="1"/>
  <c r="AC784" i="1" s="1"/>
  <c r="AA781" i="1"/>
  <c r="AC781" i="1" s="1"/>
  <c r="AA752" i="1"/>
  <c r="AC752" i="1" s="1"/>
  <c r="AA537" i="1"/>
  <c r="AC537" i="1" s="1"/>
  <c r="AA291" i="1"/>
  <c r="AC291" i="1" s="1"/>
  <c r="AA209" i="1"/>
  <c r="AC209" i="1" s="1"/>
  <c r="AA78" i="1"/>
  <c r="AC78" i="1" s="1"/>
  <c r="AA123" i="1"/>
  <c r="AC123" i="1" s="1"/>
  <c r="AA368" i="1"/>
  <c r="AC368" i="1" s="1"/>
  <c r="AA245" i="1"/>
  <c r="AC245" i="1" s="1"/>
  <c r="AA79" i="1"/>
  <c r="AC79" i="1" s="1"/>
  <c r="AA134" i="1"/>
  <c r="AC134" i="1" s="1"/>
  <c r="AA54" i="1"/>
  <c r="AC54" i="1" s="1"/>
  <c r="AA8" i="1"/>
  <c r="AC8" i="1" s="1"/>
  <c r="AA227" i="1"/>
  <c r="AC227" i="1" s="1"/>
  <c r="AA105" i="1"/>
  <c r="AC105" i="1" s="1"/>
  <c r="AA62" i="1"/>
  <c r="AC62" i="1" s="1"/>
  <c r="AA321" i="1"/>
  <c r="AC321" i="1" s="1"/>
  <c r="AA198" i="1"/>
  <c r="AC198" i="1" s="1"/>
  <c r="AA28" i="1"/>
  <c r="AC28" i="1" s="1"/>
  <c r="AA110" i="1"/>
  <c r="AC110" i="1" s="1"/>
  <c r="AA124" i="1"/>
  <c r="AC124" i="1" s="1"/>
  <c r="AA399" i="1"/>
  <c r="AC399" i="1" s="1"/>
  <c r="AA125" i="1"/>
  <c r="AC125" i="1" s="1"/>
  <c r="AA395" i="1"/>
  <c r="AC395" i="1" s="1"/>
  <c r="AA371" i="1"/>
  <c r="AC371" i="1" s="1"/>
  <c r="AA365" i="1"/>
  <c r="AC365" i="1" s="1"/>
  <c r="AA244" i="1"/>
  <c r="AC244" i="1" s="1"/>
  <c r="AA327" i="1"/>
  <c r="AC327" i="1" s="1"/>
  <c r="AA171" i="1"/>
  <c r="AC171" i="1" s="1"/>
  <c r="AA269" i="1"/>
  <c r="AC269" i="1" s="1"/>
  <c r="AA67" i="1"/>
  <c r="AC67" i="1" s="1"/>
  <c r="AA25" i="1"/>
  <c r="AC25" i="1" s="1"/>
  <c r="AA187" i="1"/>
  <c r="AC187" i="1" s="1"/>
  <c r="AA195" i="1"/>
  <c r="AC195" i="1" s="1"/>
  <c r="AA218" i="1"/>
  <c r="AC218" i="1" s="1"/>
  <c r="AA170" i="1"/>
  <c r="AC170" i="1" s="1"/>
  <c r="AA63" i="1"/>
  <c r="AC63" i="1" s="1"/>
  <c r="AA273" i="1"/>
  <c r="AC273" i="1" s="1"/>
  <c r="AA264" i="1"/>
  <c r="AC264" i="1" s="1"/>
  <c r="AA7" i="1"/>
  <c r="AC7" i="1" s="1"/>
  <c r="AA161" i="1"/>
  <c r="AC161" i="1" s="1"/>
  <c r="AA241" i="1"/>
  <c r="AC241" i="1" s="1"/>
  <c r="AA59" i="1"/>
  <c r="AC59" i="1" s="1"/>
  <c r="AA11" i="1"/>
  <c r="AC11" i="1" s="1"/>
  <c r="AA344" i="1"/>
  <c r="AC344" i="1" s="1"/>
  <c r="AA301" i="1"/>
  <c r="AC301" i="1" s="1"/>
  <c r="AA323" i="1"/>
  <c r="AC323" i="1" s="1"/>
  <c r="AA262" i="1"/>
  <c r="AC262" i="1" s="1"/>
  <c r="AA168" i="1"/>
  <c r="AC168" i="1" s="1"/>
  <c r="AA214" i="1"/>
  <c r="AC214" i="1" s="1"/>
  <c r="AA100" i="1"/>
  <c r="AC100" i="1" s="1"/>
  <c r="AA304" i="1"/>
  <c r="AC304" i="1" s="1"/>
  <c r="AA377" i="1"/>
  <c r="AC377" i="1" s="1"/>
  <c r="AA151" i="1"/>
  <c r="AC151" i="1" s="1"/>
  <c r="AA360" i="1"/>
  <c r="AC360" i="1" s="1"/>
  <c r="AA271" i="1"/>
  <c r="AC271" i="1" s="1"/>
  <c r="AA228" i="1"/>
  <c r="AC228" i="1" s="1"/>
  <c r="AA307" i="1"/>
  <c r="AC307" i="1" s="1"/>
  <c r="AA257" i="1"/>
  <c r="AC257" i="1" s="1"/>
  <c r="AA235" i="1"/>
  <c r="AC235" i="1" s="1"/>
  <c r="AA339" i="1"/>
  <c r="AC339" i="1" s="1"/>
  <c r="AA107" i="1"/>
  <c r="AC107" i="1" s="1"/>
  <c r="AA166" i="1"/>
  <c r="AC166" i="1" s="1"/>
  <c r="AA98" i="1"/>
  <c r="AC98" i="1" s="1"/>
  <c r="AA355" i="1"/>
  <c r="AC355" i="1" s="1"/>
  <c r="AA204" i="1"/>
  <c r="AC204" i="1" s="1"/>
  <c r="AA108" i="1"/>
  <c r="AC108" i="1" s="1"/>
  <c r="AA279" i="1"/>
  <c r="AC279" i="1" s="1"/>
  <c r="AA77" i="1"/>
  <c r="AC77" i="1" s="1"/>
  <c r="AA407" i="1"/>
  <c r="AC407" i="1" s="1"/>
  <c r="AA267" i="1"/>
  <c r="AC267" i="1" s="1"/>
  <c r="AA379" i="1"/>
  <c r="AC379" i="1" s="1"/>
  <c r="AA337" i="1"/>
  <c r="AC337" i="1" s="1"/>
  <c r="AA315" i="1"/>
  <c r="AC315" i="1" s="1"/>
  <c r="AA318" i="1"/>
  <c r="AC318" i="1" s="1"/>
  <c r="AA369" i="1"/>
  <c r="AC369" i="1" s="1"/>
  <c r="AA118" i="1"/>
  <c r="AC118" i="1" s="1"/>
  <c r="AA294" i="1"/>
  <c r="AC294" i="1" s="1"/>
  <c r="AA411" i="1"/>
  <c r="AC411" i="1" s="1"/>
  <c r="AA310" i="1"/>
  <c r="AC310" i="1" s="1"/>
  <c r="AA286" i="1"/>
  <c r="AC286" i="1" s="1"/>
  <c r="AA393" i="1"/>
  <c r="AC393" i="1" s="1"/>
  <c r="AA358" i="1"/>
  <c r="AC358" i="1" s="1"/>
  <c r="AA129" i="1"/>
  <c r="AC129" i="1" s="1"/>
  <c r="AA409" i="1"/>
  <c r="AC409" i="1" s="1"/>
</calcChain>
</file>

<file path=xl/sharedStrings.xml><?xml version="1.0" encoding="utf-8"?>
<sst xmlns="http://schemas.openxmlformats.org/spreadsheetml/2006/main" count="12195" uniqueCount="2314">
  <si>
    <t>Unique Id</t>
  </si>
  <si>
    <t>Finqy Id</t>
  </si>
  <si>
    <t>Lead Month</t>
  </si>
  <si>
    <t>Location</t>
  </si>
  <si>
    <t>Biz Sourcing type</t>
  </si>
  <si>
    <t>Card Status</t>
  </si>
  <si>
    <t>RM Name</t>
  </si>
  <si>
    <t>Application No</t>
  </si>
  <si>
    <t>Customer Name</t>
  </si>
  <si>
    <t>Login Bank</t>
  </si>
  <si>
    <t>Login Date</t>
  </si>
  <si>
    <t>Card CAT</t>
  </si>
  <si>
    <t>Card Type</t>
  </si>
  <si>
    <t>Company CAT/Credit limit</t>
  </si>
  <si>
    <t>Biz Company</t>
  </si>
  <si>
    <t>Setup date</t>
  </si>
  <si>
    <t>Status Month</t>
  </si>
  <si>
    <t>ERB Payin</t>
  </si>
  <si>
    <t>Bank Payin</t>
  </si>
  <si>
    <t>Payin Gap</t>
  </si>
  <si>
    <t>Contest</t>
  </si>
  <si>
    <t>Deduction</t>
  </si>
  <si>
    <t>Total Payin</t>
  </si>
  <si>
    <t>GST</t>
  </si>
  <si>
    <t>TDS Rate</t>
  </si>
  <si>
    <t>TDS Amt</t>
  </si>
  <si>
    <t>Payin Receivable</t>
  </si>
  <si>
    <t>Payin Received</t>
  </si>
  <si>
    <t>Payin Rced GAP</t>
  </si>
  <si>
    <t>Bank Dump Status</t>
  </si>
  <si>
    <t>Payin Recd Status</t>
  </si>
  <si>
    <t>GST Revd Status</t>
  </si>
  <si>
    <t>Payin Recd Date</t>
  </si>
  <si>
    <t>GST Recd Date</t>
  </si>
  <si>
    <t>Invoice Date</t>
  </si>
  <si>
    <t>Invoice Number</t>
  </si>
  <si>
    <t>Received in Name of</t>
  </si>
  <si>
    <t>Payin Remark</t>
  </si>
  <si>
    <t>PP Finqy ID</t>
  </si>
  <si>
    <t>PP Name</t>
  </si>
  <si>
    <t>Proposed Payout</t>
  </si>
  <si>
    <t>Partner Ref Code</t>
  </si>
  <si>
    <t>Partner Name</t>
  </si>
  <si>
    <t>Actual Payout Per Card</t>
  </si>
  <si>
    <t>Invoice Discounting payout</t>
  </si>
  <si>
    <t>PO Contest</t>
  </si>
  <si>
    <t>PO Deduction</t>
  </si>
  <si>
    <t>Advance deduction</t>
  </si>
  <si>
    <t>Actual Payout</t>
  </si>
  <si>
    <t>PO GST</t>
  </si>
  <si>
    <t>TDS Rate_PO</t>
  </si>
  <si>
    <t>TDS Amt_PO</t>
  </si>
  <si>
    <t>Payout Payable</t>
  </si>
  <si>
    <t>Payout Paid</t>
  </si>
  <si>
    <t>Gap Payable</t>
  </si>
  <si>
    <t>Payout status</t>
  </si>
  <si>
    <t>GST Paid status</t>
  </si>
  <si>
    <t>Payout paid Date</t>
  </si>
  <si>
    <t>Reference No</t>
  </si>
  <si>
    <t>GST Paid Date</t>
  </si>
  <si>
    <t>Payout Remark</t>
  </si>
  <si>
    <t>PP Payout Per Card</t>
  </si>
  <si>
    <t>PP ID Payout</t>
  </si>
  <si>
    <t>PP PO Contest</t>
  </si>
  <si>
    <t>PP PO Deduction</t>
  </si>
  <si>
    <t>PP Advance deduction</t>
  </si>
  <si>
    <t>PP Actual Payout</t>
  </si>
  <si>
    <t>PP GST</t>
  </si>
  <si>
    <t>TDS Rate_PP</t>
  </si>
  <si>
    <t>TDS Amt_PP</t>
  </si>
  <si>
    <t>PP Payout Payable</t>
  </si>
  <si>
    <t>PP Payout Paid</t>
  </si>
  <si>
    <t>Gap PP Payable</t>
  </si>
  <si>
    <t>PP Payout status</t>
  </si>
  <si>
    <t>PP GST Paid status</t>
  </si>
  <si>
    <t>PP Payout paid Date</t>
  </si>
  <si>
    <t>PP GST Paid Date</t>
  </si>
  <si>
    <t>PP Payout Remark</t>
  </si>
  <si>
    <t>Audit Payin</t>
  </si>
  <si>
    <t>Audit Payout</t>
  </si>
  <si>
    <t>Retention</t>
  </si>
  <si>
    <t>DELHI</t>
  </si>
  <si>
    <t>Approved</t>
  </si>
  <si>
    <t>Axis</t>
  </si>
  <si>
    <t>NTB</t>
  </si>
  <si>
    <t>My Zone Visa Card</t>
  </si>
  <si>
    <t>RKPL</t>
  </si>
  <si>
    <t>Y</t>
  </si>
  <si>
    <t>Delhi CC</t>
  </si>
  <si>
    <t>FARIDABAD</t>
  </si>
  <si>
    <t>GURGAON</t>
  </si>
  <si>
    <t>REWARI</t>
  </si>
  <si>
    <t>KAITHAL</t>
  </si>
  <si>
    <t>NEW DELHI</t>
  </si>
  <si>
    <t>MUGHALSARAI</t>
  </si>
  <si>
    <t>NOIDA</t>
  </si>
  <si>
    <t>GHAZIABAD</t>
  </si>
  <si>
    <t>KARNAL</t>
  </si>
  <si>
    <t>AMBALA</t>
  </si>
  <si>
    <t>JIND</t>
  </si>
  <si>
    <t>PUNE</t>
  </si>
  <si>
    <t>AURANGABAD</t>
  </si>
  <si>
    <t>AHMED NAGAR</t>
  </si>
  <si>
    <t>NASHIK</t>
  </si>
  <si>
    <t>GOA</t>
  </si>
  <si>
    <t>BHUSAWAL</t>
  </si>
  <si>
    <t>MUMBAI</t>
  </si>
  <si>
    <t>HYDERABAD</t>
  </si>
  <si>
    <t>MANCHAR</t>
  </si>
  <si>
    <t>YAVATMAL</t>
  </si>
  <si>
    <t>AKOLA</t>
  </si>
  <si>
    <t>THANE</t>
  </si>
  <si>
    <t>SOUTH 24 PARGANAS</t>
  </si>
  <si>
    <t>Indore</t>
  </si>
  <si>
    <t>JHANSI</t>
  </si>
  <si>
    <t>LUCKNOW</t>
  </si>
  <si>
    <t>UDGIR</t>
  </si>
  <si>
    <t>CHOPAN</t>
  </si>
  <si>
    <t>JAMMU</t>
  </si>
  <si>
    <t>SONIPAT</t>
  </si>
  <si>
    <t>DURG</t>
  </si>
  <si>
    <t>BAREILLY</t>
  </si>
  <si>
    <t>KANPUR</t>
  </si>
  <si>
    <t>SIKAR</t>
  </si>
  <si>
    <t>JALNA</t>
  </si>
  <si>
    <t>JAIPUR</t>
  </si>
  <si>
    <t>KOLKATA</t>
  </si>
  <si>
    <t>PALI</t>
  </si>
  <si>
    <t>BHOPAL</t>
  </si>
  <si>
    <t>FARRUKHABAD</t>
  </si>
  <si>
    <t>JHAJJAR</t>
  </si>
  <si>
    <t>INDORE</t>
  </si>
  <si>
    <t>BHARUCH</t>
  </si>
  <si>
    <t>BALLIA</t>
  </si>
  <si>
    <t>PANCHKULA</t>
  </si>
  <si>
    <t>NAGPUR</t>
  </si>
  <si>
    <t>TUPM</t>
  </si>
  <si>
    <t>GAUTAM BUDDHA NAGAR</t>
  </si>
  <si>
    <t>SHAHABAD</t>
  </si>
  <si>
    <t>NAVI MUMBAI</t>
  </si>
  <si>
    <t>PATAUDI</t>
  </si>
  <si>
    <t>AHMEDABAD</t>
  </si>
  <si>
    <t>RANCHI</t>
  </si>
  <si>
    <t>BANGALORE</t>
  </si>
  <si>
    <t>RAJKOT</t>
  </si>
  <si>
    <t>BALASORE</t>
  </si>
  <si>
    <t>KURUKSHETRA</t>
  </si>
  <si>
    <t>DEORIA</t>
  </si>
  <si>
    <t>DHAR</t>
  </si>
  <si>
    <t>HOWRAH</t>
  </si>
  <si>
    <t>BARAN</t>
  </si>
  <si>
    <t>CHANDIGARH</t>
  </si>
  <si>
    <t>KALIYAGANJ</t>
  </si>
  <si>
    <t>KAIRANA</t>
  </si>
  <si>
    <t>GANDLAPENTA</t>
  </si>
  <si>
    <t>KISHANGANJ</t>
  </si>
  <si>
    <t>BHIWADI</t>
  </si>
  <si>
    <t>BAGPAT</t>
  </si>
  <si>
    <t>BAHRAICH</t>
  </si>
  <si>
    <t>LALITPUR</t>
  </si>
  <si>
    <t>ZIRAKPUR</t>
  </si>
  <si>
    <t>DHANBAD</t>
  </si>
  <si>
    <t>ROPAR</t>
  </si>
  <si>
    <t>YAMUNA NAGAR</t>
  </si>
  <si>
    <t>MANDSAUR</t>
  </si>
  <si>
    <t>KOPPAL</t>
  </si>
  <si>
    <t>JALANDHAR</t>
  </si>
  <si>
    <t>BHUBANESWAR</t>
  </si>
  <si>
    <t>RANGAREDDY</t>
  </si>
  <si>
    <t>MUZAFFARNAGAR</t>
  </si>
  <si>
    <t>TINSUKIA</t>
  </si>
  <si>
    <t>SAHARANPUR</t>
  </si>
  <si>
    <t>MOHINDERGARH</t>
  </si>
  <si>
    <t>CHITTORGARH</t>
  </si>
  <si>
    <t>MIRYALAGUDA</t>
  </si>
  <si>
    <t>RAMGARH</t>
  </si>
  <si>
    <t>RUDRAPUR</t>
  </si>
  <si>
    <t>DARBHANGA</t>
  </si>
  <si>
    <t>WARANGAL</t>
  </si>
  <si>
    <t>AZAMGARH</t>
  </si>
  <si>
    <t>PADRAUNA</t>
  </si>
  <si>
    <t>RAEBARELI</t>
  </si>
  <si>
    <t>KOLHAPUR</t>
  </si>
  <si>
    <t>DADRA</t>
  </si>
  <si>
    <t>SIRIGUPPA</t>
  </si>
  <si>
    <t>UJJAIN</t>
  </si>
  <si>
    <t>GANJAM</t>
  </si>
  <si>
    <t>KAMRUP</t>
  </si>
  <si>
    <t>MUNDRA</t>
  </si>
  <si>
    <t>HAPUR</t>
  </si>
  <si>
    <t>QUILON</t>
  </si>
  <si>
    <t>KOTA</t>
  </si>
  <si>
    <t>AMRITSAR</t>
  </si>
  <si>
    <t>MAINPURI</t>
  </si>
  <si>
    <t>SEOHARA</t>
  </si>
  <si>
    <t>ANANTHAPUR</t>
  </si>
  <si>
    <t>MEERUT</t>
  </si>
  <si>
    <t>NAGAUR</t>
  </si>
  <si>
    <t>BUDAUN</t>
  </si>
  <si>
    <t>GURDASPUR</t>
  </si>
  <si>
    <t>PATNA</t>
  </si>
  <si>
    <t>SURAT</t>
  </si>
  <si>
    <t>MORADABAD</t>
  </si>
  <si>
    <t>BULDHANA</t>
  </si>
  <si>
    <t>AGRA</t>
  </si>
  <si>
    <t>JODHPUR</t>
  </si>
  <si>
    <t>RANI</t>
  </si>
  <si>
    <t>BIJAINAGAR</t>
  </si>
  <si>
    <t>BANKA</t>
  </si>
  <si>
    <t>MANSA</t>
  </si>
  <si>
    <t>HINDUPUR</t>
  </si>
  <si>
    <t>ALIGARH</t>
  </si>
  <si>
    <t>BULANDSHAHR</t>
  </si>
  <si>
    <t>AJMER</t>
  </si>
  <si>
    <t>PATTI</t>
  </si>
  <si>
    <t>ABOHAR</t>
  </si>
  <si>
    <t>LUDHIANA</t>
  </si>
  <si>
    <t>C1-00000032241160-C1</t>
  </si>
  <si>
    <t>C1-00000033712629-C1</t>
  </si>
  <si>
    <t>C1-00000033713225-C1</t>
  </si>
  <si>
    <t>C1-00000033710252-C1</t>
  </si>
  <si>
    <t>C1-00000033751745-C1</t>
  </si>
  <si>
    <t>C1-00000033850421-C1</t>
  </si>
  <si>
    <t>C1-00000033818691-C1</t>
  </si>
  <si>
    <t>C1-00000033841742-C1</t>
  </si>
  <si>
    <t>C1-00000033844186-C1</t>
  </si>
  <si>
    <t>C1-00000033844706-C1</t>
  </si>
  <si>
    <t>C1-00000033850932-C1</t>
  </si>
  <si>
    <t>C1-00000033912589-C1</t>
  </si>
  <si>
    <t>C1-00000034041520-C1</t>
  </si>
  <si>
    <t>C1-00000034066604-C1</t>
  </si>
  <si>
    <t>C1-00000034067632-C1</t>
  </si>
  <si>
    <t>C1-00000034168559-C1</t>
  </si>
  <si>
    <t>C1-00000034184028-C1</t>
  </si>
  <si>
    <t>C1-00000034187880-C1</t>
  </si>
  <si>
    <t>C1-00000034225990-C1</t>
  </si>
  <si>
    <t>C1-00000034244741-C1</t>
  </si>
  <si>
    <t>C1-00000034363882-C1</t>
  </si>
  <si>
    <t>C1-00000033183661-C1</t>
  </si>
  <si>
    <t>C1-00000033225967-C1</t>
  </si>
  <si>
    <t>C1-00000033443112-C1</t>
  </si>
  <si>
    <t>C1-00000033755015-C1</t>
  </si>
  <si>
    <t>C1-00000033765626-C1</t>
  </si>
  <si>
    <t>C1-00000033844789-C1</t>
  </si>
  <si>
    <t>C1-00000033210217-C1</t>
  </si>
  <si>
    <t>C1-00000033310617-C1</t>
  </si>
  <si>
    <t>C1-00000033398758-C1</t>
  </si>
  <si>
    <t>C1-00000033427292-C1</t>
  </si>
  <si>
    <t>C1-00000033459414-C1</t>
  </si>
  <si>
    <t>C1-00000033470205-C1</t>
  </si>
  <si>
    <t>C1-00000033478057-C1</t>
  </si>
  <si>
    <t>C1-00000033501470-C1</t>
  </si>
  <si>
    <t>C1-00000033501605-C1</t>
  </si>
  <si>
    <t>C1-00000033505709-C1</t>
  </si>
  <si>
    <t>C1-00000033574686-C1</t>
  </si>
  <si>
    <t>C1-00000033577436-C1</t>
  </si>
  <si>
    <t>C1-00000033688405-C1</t>
  </si>
  <si>
    <t>C1-00000033711676-C1</t>
  </si>
  <si>
    <t>C1-00000033718097-C1</t>
  </si>
  <si>
    <t>C1-00000033723445-C1</t>
  </si>
  <si>
    <t>C1-00000033758941-C1</t>
  </si>
  <si>
    <t>C1-00000033842510-C1</t>
  </si>
  <si>
    <t>C1-00000033843492-C1</t>
  </si>
  <si>
    <t>C1-00000033952635-C1</t>
  </si>
  <si>
    <t>C1-00000033952842-C1</t>
  </si>
  <si>
    <t>C1-00000034028321-C1</t>
  </si>
  <si>
    <t>C1-00000034034199-C1</t>
  </si>
  <si>
    <t>C1-00000034034256-C1</t>
  </si>
  <si>
    <t>C1-00000034074746-C1</t>
  </si>
  <si>
    <t>C1-00000034318139-C1</t>
  </si>
  <si>
    <t>C1-00000034326188-C1</t>
  </si>
  <si>
    <t>C1-00000034363534-C1</t>
  </si>
  <si>
    <t>C1-00000034177740-C1</t>
  </si>
  <si>
    <t>C1-00000034329933-C1</t>
  </si>
  <si>
    <t>C1-00000033802963-C1</t>
  </si>
  <si>
    <t>C1-00000032649069-C1</t>
  </si>
  <si>
    <t>C1-00000033426763-C1</t>
  </si>
  <si>
    <t>C1-00000033433202-C1</t>
  </si>
  <si>
    <t>C1-00000033460768-C1</t>
  </si>
  <si>
    <t>C1-00000033499325-C1</t>
  </si>
  <si>
    <t>C1-00000033508115-C1</t>
  </si>
  <si>
    <t>C1-00000033534901-C1</t>
  </si>
  <si>
    <t>C1-00000033582961-C1</t>
  </si>
  <si>
    <t>C1-00000033588358-C1</t>
  </si>
  <si>
    <t>C1-00000033589081-C1</t>
  </si>
  <si>
    <t>C1-00000033672878-C1</t>
  </si>
  <si>
    <t>C1-00000033674764-C1</t>
  </si>
  <si>
    <t>C1-00000033724309-C1</t>
  </si>
  <si>
    <t>C1-00000033211266-C1</t>
  </si>
  <si>
    <t>C1-00000033403644-C1</t>
  </si>
  <si>
    <t>C1-00000033630025-C1</t>
  </si>
  <si>
    <t>C1-00000033804909-C1</t>
  </si>
  <si>
    <t>C1-00000033810460-C1</t>
  </si>
  <si>
    <t>C1-00000033849676-C1</t>
  </si>
  <si>
    <t>C1-00000034024429-C1</t>
  </si>
  <si>
    <t>C1-00000034078183-C1</t>
  </si>
  <si>
    <t>C1-00000034117666-C1</t>
  </si>
  <si>
    <t>C1-00000034332948-C1</t>
  </si>
  <si>
    <t>C1-00000032881946-C1</t>
  </si>
  <si>
    <t>C1-00000032998734-C1</t>
  </si>
  <si>
    <t>C1-00000033035255-C1</t>
  </si>
  <si>
    <t>C1-00000033035850-C1</t>
  </si>
  <si>
    <t>C1-00000033071459-C1</t>
  </si>
  <si>
    <t>C1-00000033081994-C1</t>
  </si>
  <si>
    <t>C1-00000033077156-C1</t>
  </si>
  <si>
    <t>C1-00000033108358-C1</t>
  </si>
  <si>
    <t>C1-00000033096498-C1</t>
  </si>
  <si>
    <t>C1-00000033098175-C1</t>
  </si>
  <si>
    <t>C1-00000033105749-C1</t>
  </si>
  <si>
    <t>C1-00000033105438-C1</t>
  </si>
  <si>
    <t>C1-00000033042060-C1</t>
  </si>
  <si>
    <t>C1-00000033044762-C1</t>
  </si>
  <si>
    <t>C1-00000033062067-C1</t>
  </si>
  <si>
    <t>C1-00000033073004-C1</t>
  </si>
  <si>
    <t>C1-00000033104818-C1</t>
  </si>
  <si>
    <t>C1-00000033105792-C1</t>
  </si>
  <si>
    <t>C1-00000033121650-C1</t>
  </si>
  <si>
    <t>C1-00000033125446-C1</t>
  </si>
  <si>
    <t>C1-00000033129192-C1</t>
  </si>
  <si>
    <t>C1-00000033127339-C1</t>
  </si>
  <si>
    <t>C1-00000033135845-C1</t>
  </si>
  <si>
    <t>C1-00000033136258-C1</t>
  </si>
  <si>
    <t>C1-00000033129596-C1</t>
  </si>
  <si>
    <t>C1-00000033133232-C1</t>
  </si>
  <si>
    <t>C1-00000033138261-C1</t>
  </si>
  <si>
    <t>C1-00000033160213-C1</t>
  </si>
  <si>
    <t>C1-00000033161160-C1</t>
  </si>
  <si>
    <t>C1-00000033163921-C1</t>
  </si>
  <si>
    <t>C1-00000033166839-C1</t>
  </si>
  <si>
    <t>C1-00000033180308-C1</t>
  </si>
  <si>
    <t>C1-00000033174566-C1</t>
  </si>
  <si>
    <t>C1-00000033181523-C1</t>
  </si>
  <si>
    <t>C1-00000033202614-C1</t>
  </si>
  <si>
    <t>C1-00000033203807-C1</t>
  </si>
  <si>
    <t>C1-00000033204541-C1</t>
  </si>
  <si>
    <t>C1-00000033208519-C1</t>
  </si>
  <si>
    <t>C1-00000033224138-C1</t>
  </si>
  <si>
    <t>C1-00000033227054-C1</t>
  </si>
  <si>
    <t>C1-00000033258568-C1</t>
  </si>
  <si>
    <t>C1-00000033249267-C1</t>
  </si>
  <si>
    <t>C1-00000033280938-C1</t>
  </si>
  <si>
    <t>C1-00000033268318-C1</t>
  </si>
  <si>
    <t>C1-00000033254605-C1</t>
  </si>
  <si>
    <t>C1-00000033266028-C1</t>
  </si>
  <si>
    <t>C1-00000033268527-C1</t>
  </si>
  <si>
    <t>C1-00000033269125-C1</t>
  </si>
  <si>
    <t>C1-00000033269932-C1</t>
  </si>
  <si>
    <t>C1-00000033274653-C1</t>
  </si>
  <si>
    <t>C1-00000033276318-C1</t>
  </si>
  <si>
    <t>C1-00000033302727-C1</t>
  </si>
  <si>
    <t>C1-00000033305605-C1</t>
  </si>
  <si>
    <t>C1-00000033314474-C1</t>
  </si>
  <si>
    <t>C1-00000033315549-C1</t>
  </si>
  <si>
    <t>C1-00000033312858-C1</t>
  </si>
  <si>
    <t>C1-00000033311287-C1</t>
  </si>
  <si>
    <t>C1-00000033311088-C1</t>
  </si>
  <si>
    <t>C1-00000033317865-C1</t>
  </si>
  <si>
    <t>C1-00000033322405-C1</t>
  </si>
  <si>
    <t>C1-00000033307150-C1</t>
  </si>
  <si>
    <t>C1-00000033318320-C1</t>
  </si>
  <si>
    <t>C1-00000033321553-C1</t>
  </si>
  <si>
    <t>C1-00000033391442-C1</t>
  </si>
  <si>
    <t>C1-00000033394933-C1</t>
  </si>
  <si>
    <t>C1-00000033404102-C1</t>
  </si>
  <si>
    <t>C1-00000033386263-C1</t>
  </si>
  <si>
    <t>C1-00000033389681-C1</t>
  </si>
  <si>
    <t>C1-00000033390533-C1</t>
  </si>
  <si>
    <t>C1-00000033394667-C1</t>
  </si>
  <si>
    <t>C1-00000033396697-C1</t>
  </si>
  <si>
    <t>C1-00000033397612-C1</t>
  </si>
  <si>
    <t>C1-00000033400579-C1</t>
  </si>
  <si>
    <t>C1-00000033402340-C1</t>
  </si>
  <si>
    <t>C1-00000033421696-C1</t>
  </si>
  <si>
    <t>C1-00000033421746-C1</t>
  </si>
  <si>
    <t>C1-00000033422511-C1</t>
  </si>
  <si>
    <t>C1-00000033422709-C1</t>
  </si>
  <si>
    <t>C1-00000033423061-C1</t>
  </si>
  <si>
    <t>C1-00000033424604-C1</t>
  </si>
  <si>
    <t>C1-00000033424912-C1</t>
  </si>
  <si>
    <t>C1-00000033425127-C1</t>
  </si>
  <si>
    <t>C1-00000033426430-C1</t>
  </si>
  <si>
    <t>C1-00000033426977-C1</t>
  </si>
  <si>
    <t>C1-00000033429247-C1</t>
  </si>
  <si>
    <t>C1-00000033432183-C1</t>
  </si>
  <si>
    <t>C1-00000033431732-C1</t>
  </si>
  <si>
    <t>C1-00000033432862-C1</t>
  </si>
  <si>
    <t>C1-00000033434626-C1</t>
  </si>
  <si>
    <t>C1-00000033434784-C1</t>
  </si>
  <si>
    <t>C1-00000033435870-C1</t>
  </si>
  <si>
    <t>C1-00000033437330-C1</t>
  </si>
  <si>
    <t>C1-00000033438983-C1</t>
  </si>
  <si>
    <t>C1-00000033456035-C1</t>
  </si>
  <si>
    <t>C1-00000033457902-C1</t>
  </si>
  <si>
    <t>C1-00000033458042-C1</t>
  </si>
  <si>
    <t>C1-00000033459690-C1</t>
  </si>
  <si>
    <t>C1-00000033460633-C1</t>
  </si>
  <si>
    <t>C1-00000033461998-C1</t>
  </si>
  <si>
    <t>C1-00000033462617-C1</t>
  </si>
  <si>
    <t>C1-00000033463160-C1</t>
  </si>
  <si>
    <t>C1-00000033458894-C1</t>
  </si>
  <si>
    <t>C1-00000033461281-C1</t>
  </si>
  <si>
    <t>C1-00000033462015-C1</t>
  </si>
  <si>
    <t>C1-00000033462242-C1</t>
  </si>
  <si>
    <t>C1-00000033466308-C1</t>
  </si>
  <si>
    <t>C1-00000033466950-C1</t>
  </si>
  <si>
    <t>C1-00000033467201-C1</t>
  </si>
  <si>
    <t>C1-00000033469198-C1</t>
  </si>
  <si>
    <t>C1-00000033471037-C1</t>
  </si>
  <si>
    <t>C1-00000033494627-C1</t>
  </si>
  <si>
    <t>C1-00000033495028-C1</t>
  </si>
  <si>
    <t>C1-00000033496971-C1</t>
  </si>
  <si>
    <t>C1-00000033499849-C1</t>
  </si>
  <si>
    <t>C1-00000033500459-C1</t>
  </si>
  <si>
    <t>C1-00000033500797-C1</t>
  </si>
  <si>
    <t>C1-00000033501537-C1</t>
  </si>
  <si>
    <t>C1-00000033503220-C1</t>
  </si>
  <si>
    <t>C1-00000033505083-C1</t>
  </si>
  <si>
    <t>C1-00000033514115-C1</t>
  </si>
  <si>
    <t>C1-00000033514834-C1</t>
  </si>
  <si>
    <t>C1-00000033505570-C1</t>
  </si>
  <si>
    <t>C1-00000033510106-C1</t>
  </si>
  <si>
    <t>C1-00000033513722-C1</t>
  </si>
  <si>
    <t>C1-00000033514559-C1</t>
  </si>
  <si>
    <t>C1-00000033533565-C1</t>
  </si>
  <si>
    <t>C1-00000033535450-C1</t>
  </si>
  <si>
    <t>C1-00000033535465-C1</t>
  </si>
  <si>
    <t>C1-00000033539387-C1</t>
  </si>
  <si>
    <t>C1-00000033540563-C1</t>
  </si>
  <si>
    <t>C1-00000033548728-C1</t>
  </si>
  <si>
    <t>C1-00000033543643-C1</t>
  </si>
  <si>
    <t>C1-00000033545816-C1</t>
  </si>
  <si>
    <t>C1-00000033545870-C1</t>
  </si>
  <si>
    <t>C1-00000033547878-C1</t>
  </si>
  <si>
    <t>C1-00000033549310-C1</t>
  </si>
  <si>
    <t>C1-00000033553300-C1</t>
  </si>
  <si>
    <t>C1-00000033554029-C1</t>
  </si>
  <si>
    <t>C1-00000033571183-C1</t>
  </si>
  <si>
    <t>C1-00000033577348-C1</t>
  </si>
  <si>
    <t>C1-00000033579128-C1</t>
  </si>
  <si>
    <t>C1-00000033580384-C1</t>
  </si>
  <si>
    <t>C1-00000033582017-C1</t>
  </si>
  <si>
    <t>C1-00000033573797-C1</t>
  </si>
  <si>
    <t>C1-00000033576327-C1</t>
  </si>
  <si>
    <t>C1-00000033576216-C1</t>
  </si>
  <si>
    <t>C1-00000033586577-C1</t>
  </si>
  <si>
    <t>C1-00000033586875-C1</t>
  </si>
  <si>
    <t>C1-00000033585648-C1</t>
  </si>
  <si>
    <t>C1-00000033582449-C1</t>
  </si>
  <si>
    <t>C1-00000033585918-C1</t>
  </si>
  <si>
    <t>C1-00000033587826-C1</t>
  </si>
  <si>
    <t>C1-00000033589809-C1</t>
  </si>
  <si>
    <t>C1-00000033590142-C1</t>
  </si>
  <si>
    <t>C1-00000033630449-C1</t>
  </si>
  <si>
    <t>C1-00000033632426-C1</t>
  </si>
  <si>
    <t>C1-00000033632562-C1</t>
  </si>
  <si>
    <t>C1-00000033638963-C1</t>
  </si>
  <si>
    <t>C1-00000033634465-C1</t>
  </si>
  <si>
    <t>C1-00000033649579-C1</t>
  </si>
  <si>
    <t>C1-00000033649204-C1</t>
  </si>
  <si>
    <t>C1-00000033652727-C1</t>
  </si>
  <si>
    <t>C1-00000033669803-C1</t>
  </si>
  <si>
    <t>C1-00000033673929-C1</t>
  </si>
  <si>
    <t>C1-00000033676173-C1</t>
  </si>
  <si>
    <t>C1-00000033677229-C1</t>
  </si>
  <si>
    <t>C1-00000033675757-C1</t>
  </si>
  <si>
    <t>C1-00000033674120-C1</t>
  </si>
  <si>
    <t>C1-00000033675340-C1</t>
  </si>
  <si>
    <t>C1-00000033679376-C1</t>
  </si>
  <si>
    <t>C1-00000033681079-C1</t>
  </si>
  <si>
    <t>C1-00000033683216-C1</t>
  </si>
  <si>
    <t>C1-00000033688442-C1</t>
  </si>
  <si>
    <t>C1-00000033689122-C1</t>
  </si>
  <si>
    <t>C1-00000033708590-C1</t>
  </si>
  <si>
    <t>C1-00000033710012-C1</t>
  </si>
  <si>
    <t>C1-00000033710093-C1</t>
  </si>
  <si>
    <t>C1-00000033711424-C1</t>
  </si>
  <si>
    <t>C1-00000033716006-C1</t>
  </si>
  <si>
    <t>C1-00000033717112-C1</t>
  </si>
  <si>
    <t>C1-00000033718233-C1</t>
  </si>
  <si>
    <t>C1-00000033719864-C1</t>
  </si>
  <si>
    <t>C1-00000033720053-C1</t>
  </si>
  <si>
    <t>C1-00000033723196-C1</t>
  </si>
  <si>
    <t>C1-00000033723928-C1</t>
  </si>
  <si>
    <t>C1-00000033724227-C1</t>
  </si>
  <si>
    <t>C1-00000033724437-C1</t>
  </si>
  <si>
    <t>C1-00000033724506-C1</t>
  </si>
  <si>
    <t>C1-00000033728287-C1</t>
  </si>
  <si>
    <t>C1-00000033729699-C1</t>
  </si>
  <si>
    <t>C1-00000033747980-C1</t>
  </si>
  <si>
    <t>C1-00000033749974-C1</t>
  </si>
  <si>
    <t>C1-00000033750743-C1</t>
  </si>
  <si>
    <t>C1-00000033752566-C1</t>
  </si>
  <si>
    <t>C1-00000033752826-C1</t>
  </si>
  <si>
    <t>C1-00000033760926-C1</t>
  </si>
  <si>
    <t>C1-00000033760983-C1</t>
  </si>
  <si>
    <t>C1-00000033761924-C1</t>
  </si>
  <si>
    <t>C1-00000033767561-C1</t>
  </si>
  <si>
    <t>C1-00000033802236-C1</t>
  </si>
  <si>
    <t>C1-00000033803861-C1</t>
  </si>
  <si>
    <t>C1-00000033805643-C1</t>
  </si>
  <si>
    <t>C1-00000033806547-C1</t>
  </si>
  <si>
    <t>C1-00000033807210-C1</t>
  </si>
  <si>
    <t>C1-00000033807597-C1</t>
  </si>
  <si>
    <t>C1-00000033811251-C1</t>
  </si>
  <si>
    <t>C1-00000033842780-C1</t>
  </si>
  <si>
    <t>C1-00000033811440-C1</t>
  </si>
  <si>
    <t>C1-00000033811590-C1</t>
  </si>
  <si>
    <t>C1-00000033811945-C1</t>
  </si>
  <si>
    <t>C1-00000033812774-C1</t>
  </si>
  <si>
    <t>C1-00000033813469-C1</t>
  </si>
  <si>
    <t>C1-00000033814224-C1</t>
  </si>
  <si>
    <t>C1-00000033814278-C1</t>
  </si>
  <si>
    <t>C1-00000033815184-C1</t>
  </si>
  <si>
    <t>C1-00000033815696-C1</t>
  </si>
  <si>
    <t>C1-00000033816163-C1</t>
  </si>
  <si>
    <t>C1-00000033821621-C1</t>
  </si>
  <si>
    <t>C1-00000033839860-C1</t>
  </si>
  <si>
    <t>C1-00000033840938-C1</t>
  </si>
  <si>
    <t>C1-00000033840953-C1</t>
  </si>
  <si>
    <t>C1-00000033841675-C1</t>
  </si>
  <si>
    <t>C1-00000033843297-C1</t>
  </si>
  <si>
    <t>C1-00000033846103-C1</t>
  </si>
  <si>
    <t>C1-00000033847383-C1</t>
  </si>
  <si>
    <t>C1-00000033848578-C1</t>
  </si>
  <si>
    <t>C1-00000033849047-C1</t>
  </si>
  <si>
    <t>C1-00000033850104-C1</t>
  </si>
  <si>
    <t>C1-00000033853554-C1</t>
  </si>
  <si>
    <t>C1-00000033854822-C1</t>
  </si>
  <si>
    <t>C1-00000033858422-C1</t>
  </si>
  <si>
    <t>C1-00000033907325-C1</t>
  </si>
  <si>
    <t>C1-00000033910093-C1</t>
  </si>
  <si>
    <t>C1-00000033905651-C1</t>
  </si>
  <si>
    <t>C1-00000033908773-C1</t>
  </si>
  <si>
    <t>C1-00000033913266-C1</t>
  </si>
  <si>
    <t>C1-00000033914110-C1</t>
  </si>
  <si>
    <t>C1-00000033916220-C1</t>
  </si>
  <si>
    <t>C1-00000033916935-C1</t>
  </si>
  <si>
    <t>C1-00000033923766-C1</t>
  </si>
  <si>
    <t>C1-00000033924527-C1</t>
  </si>
  <si>
    <t>C1-00000033925567-C1</t>
  </si>
  <si>
    <t>C1-00000033929231-C1</t>
  </si>
  <si>
    <t>C1-00000033945238-C1</t>
  </si>
  <si>
    <t>C1-00000033949015-C1</t>
  </si>
  <si>
    <t>C1-00000033952539-C1</t>
  </si>
  <si>
    <t>C1-00000033955704-C1</t>
  </si>
  <si>
    <t>C1-00000033960047-C1</t>
  </si>
  <si>
    <t>C1-00000033987365-C1</t>
  </si>
  <si>
    <t>C1-00000033995636-C1</t>
  </si>
  <si>
    <t>C1-00000033998176-C1</t>
  </si>
  <si>
    <t>C1-00000033999869-C1</t>
  </si>
  <si>
    <t>C1-00000034002759-C1</t>
  </si>
  <si>
    <t>C1-00000034022875-C1</t>
  </si>
  <si>
    <t>C1-00000034024515-C1</t>
  </si>
  <si>
    <t>C1-00000034024522-C1</t>
  </si>
  <si>
    <t>C1-00000034024671-C1</t>
  </si>
  <si>
    <t>C1-00000034027792-C1</t>
  </si>
  <si>
    <t>C1-00000034032713-C1</t>
  </si>
  <si>
    <t>C1-00000034039865-C1</t>
  </si>
  <si>
    <t>C1-00000034042363-C1</t>
  </si>
  <si>
    <t>C1-00000034063298-C1</t>
  </si>
  <si>
    <t>C1-00000034063664-C1</t>
  </si>
  <si>
    <t>C1-00000034066028-C1</t>
  </si>
  <si>
    <t>C1-00000034068764-C1</t>
  </si>
  <si>
    <t>C1-00000034071855-C1</t>
  </si>
  <si>
    <t>C1-00000034072020-C1</t>
  </si>
  <si>
    <t>C1-00000034075082-C1</t>
  </si>
  <si>
    <t>C1-00000034078990-C1</t>
  </si>
  <si>
    <t>C1-00000034080168-C1</t>
  </si>
  <si>
    <t>C1-00000034082368-C1</t>
  </si>
  <si>
    <t>C1-00000034100541-C1</t>
  </si>
  <si>
    <t>C1-00000034104241-C1</t>
  </si>
  <si>
    <t>C1-00000034109071-C1</t>
  </si>
  <si>
    <t>C1-00000034104658-C1</t>
  </si>
  <si>
    <t>C1-00000034104139-C1</t>
  </si>
  <si>
    <t>C1-00000034112426-C1</t>
  </si>
  <si>
    <t>C1-00000034112963-C1</t>
  </si>
  <si>
    <t>C1-00000034119108-C1</t>
  </si>
  <si>
    <t>C1-00000034140514-C1</t>
  </si>
  <si>
    <t>C1-00000034142799-C1</t>
  </si>
  <si>
    <t>C1-00000034178761-C1</t>
  </si>
  <si>
    <t>C1-00000034181975-C1</t>
  </si>
  <si>
    <t>C1-00000034184026-C1</t>
  </si>
  <si>
    <t>C1-00000034185277-C1</t>
  </si>
  <si>
    <t>C1-00000034186511-C1</t>
  </si>
  <si>
    <t>C1-00000034186968-C1</t>
  </si>
  <si>
    <t>C1-00000034188107-C1</t>
  </si>
  <si>
    <t>C1-00000034206607-C1</t>
  </si>
  <si>
    <t>C1-00000034207849-C1</t>
  </si>
  <si>
    <t>C1-00000034211980-C1</t>
  </si>
  <si>
    <t>C1-00000034211990-C1</t>
  </si>
  <si>
    <t>C1-00000034224326-C1</t>
  </si>
  <si>
    <t>C1-00000034225559-C1</t>
  </si>
  <si>
    <t>C1-00000034243362-C1</t>
  </si>
  <si>
    <t>C1-00000034244474-C1</t>
  </si>
  <si>
    <t>C1-00000034246115-C1</t>
  </si>
  <si>
    <t>C1-00000034247186-C1</t>
  </si>
  <si>
    <t>C1-00000034262336-C1</t>
  </si>
  <si>
    <t>C1-00000034263886-C1</t>
  </si>
  <si>
    <t>C1-00000034264577-C1</t>
  </si>
  <si>
    <t>C1-00000034321636-C1</t>
  </si>
  <si>
    <t>C1-00000034324545-C1</t>
  </si>
  <si>
    <t>C1-00000034324859-C1</t>
  </si>
  <si>
    <t>C1-00000034340106-C1</t>
  </si>
  <si>
    <t>C1-00000034369693-C1</t>
  </si>
  <si>
    <t>C1-00000034369946-C1</t>
  </si>
  <si>
    <t>C1-00000034372451-C1</t>
  </si>
  <si>
    <t>C1-00000034422093-C1</t>
  </si>
  <si>
    <t>C1-00000034433096-C1</t>
  </si>
  <si>
    <t>C1-00000033550559-C1</t>
  </si>
  <si>
    <t>C1-00000033817379-C1</t>
  </si>
  <si>
    <t>C1-00000034078775-C1</t>
  </si>
  <si>
    <t>C1-00000034118879-C1</t>
  </si>
  <si>
    <t>C1-00000034141918-C1</t>
  </si>
  <si>
    <t>C1-00000034145679-C1</t>
  </si>
  <si>
    <t>C1-00000033647455-C1</t>
  </si>
  <si>
    <t>C1-00000033642170-C1</t>
  </si>
  <si>
    <t>C1-00000033670220-C1</t>
  </si>
  <si>
    <t>C1-00000033676624-C1</t>
  </si>
  <si>
    <t>C1-00000033668923-C1</t>
  </si>
  <si>
    <t>C1-00000033710926-C1</t>
  </si>
  <si>
    <t>C1-00000033853881-C1</t>
  </si>
  <si>
    <t>C1-00000033908232-C1</t>
  </si>
  <si>
    <t>C1-00000033911456-C1</t>
  </si>
  <si>
    <t>C1-00000033955543-C1</t>
  </si>
  <si>
    <t>C1-00000033991375-C1</t>
  </si>
  <si>
    <t>C1-00000033996749-C1</t>
  </si>
  <si>
    <t>C1-00000034112271-C1</t>
  </si>
  <si>
    <t>C1-00000034174035-C1</t>
  </si>
  <si>
    <t>C1-00000034254595-C1</t>
  </si>
  <si>
    <t>C1-00000034327184-C1</t>
  </si>
  <si>
    <t>C1-00000033819206-C1</t>
  </si>
  <si>
    <t>ANIL KUMAR</t>
  </si>
  <si>
    <t>KRISHAN SINGH</t>
  </si>
  <si>
    <t>PARVEEN KUMAR</t>
  </si>
  <si>
    <t>VIJAY KUMAR GOSWAMI</t>
  </si>
  <si>
    <t>SURAJ SINGH</t>
  </si>
  <si>
    <t>RAHUL  SONI</t>
  </si>
  <si>
    <t>VIVEK LATKA</t>
  </si>
  <si>
    <t>VIKRAM SINGH</t>
  </si>
  <si>
    <t>ANIL KUMAR ROY</t>
  </si>
  <si>
    <t>SHARIF JAWAD</t>
  </si>
  <si>
    <t>MUSHARRAT ALI KHAN</t>
  </si>
  <si>
    <t>NISHANT KUMAR</t>
  </si>
  <si>
    <t>SANDEEP  KUMAR</t>
  </si>
  <si>
    <t>DHARMENDER DHARMENDER</t>
  </si>
  <si>
    <t>MR VIKESH</t>
  </si>
  <si>
    <t>MAYANK JAIN</t>
  </si>
  <si>
    <t>DEEPAK KUMAR YADAV</t>
  </si>
  <si>
    <t>NAVEEN CHANDRA</t>
  </si>
  <si>
    <t>LAKSHAY SHARMA</t>
  </si>
  <si>
    <t>ASHISH KUMAR</t>
  </si>
  <si>
    <t>ABHAY TIWARI</t>
  </si>
  <si>
    <t>REKHA  DEVI</t>
  </si>
  <si>
    <t>KULDEEP SINGH</t>
  </si>
  <si>
    <t>MANOJ KUMAR</t>
  </si>
  <si>
    <t>ATAM PARKASH</t>
  </si>
  <si>
    <t>SATPAL SINGH</t>
  </si>
  <si>
    <t>DEEPAK GAUTAM</t>
  </si>
  <si>
    <t>HUZEFA  AHMED MANSOOR</t>
  </si>
  <si>
    <t>GANESH RAMESH BAVANE</t>
  </si>
  <si>
    <t>SIDDHARTH SUNIL JOSHI</t>
  </si>
  <si>
    <t>NAVNATA AJINATH GOLHAR</t>
  </si>
  <si>
    <t>AMOL DNYANESHWAR KUMAWAT</t>
  </si>
  <si>
    <t>ASHUTOSH ARUN MOKATE</t>
  </si>
  <si>
    <t>MAHAMMAD RAFIQ</t>
  </si>
  <si>
    <t>SANTOSH VILASRAO JAWLE</t>
  </si>
  <si>
    <t>PATHAN HAMEEDKHAN MOHAMMEDKHAN</t>
  </si>
  <si>
    <t>DATTATRAY SURYABHAN GAIKWAD</t>
  </si>
  <si>
    <t>SACHIN GOKUL LIMKAR</t>
  </si>
  <si>
    <t>PAWAN RAMESHSINGH PAARDESHI</t>
  </si>
  <si>
    <t>UTTAM  JAYSHING KALE</t>
  </si>
  <si>
    <t>ARUNDHATI SUNIL JOSHI</t>
  </si>
  <si>
    <t>MAYUR SUKDEV SURWADE</t>
  </si>
  <si>
    <t>PANDURANG TUKARAM TELKAR</t>
  </si>
  <si>
    <t>SHAILENDRA RAMRAO SALUNKHE</t>
  </si>
  <si>
    <t>KAUTUK LAXMAN RAUT</t>
  </si>
  <si>
    <t>PRABHAT KUMAR SHARMA</t>
  </si>
  <si>
    <t>BHAVESH VILAS LOHOTE</t>
  </si>
  <si>
    <t>VIJAY NAVNATH DIGHE</t>
  </si>
  <si>
    <t>SIDDHARTH LAXMAN BHINGARDIVE</t>
  </si>
  <si>
    <t>SATISH CHANDRAKANT SHIRSATH</t>
  </si>
  <si>
    <t>SAYYED YUSUF  SHAIZAD</t>
  </si>
  <si>
    <t>ROHIT SHIVSHARAN CHIKAMAL</t>
  </si>
  <si>
    <t>MOHAMMAD REHAN</t>
  </si>
  <si>
    <t>SANDEEP PUNJARAM BUVA</t>
  </si>
  <si>
    <t>SUBHASH SHAMRAO NARWADE</t>
  </si>
  <si>
    <t>MOHAMMAD BILAL</t>
  </si>
  <si>
    <t>DHARAMRAJ  GUPTA</t>
  </si>
  <si>
    <t>YATIN  BHATAI</t>
  </si>
  <si>
    <t>SHIVAM  YADAV</t>
  </si>
  <si>
    <t>PIJUSH MONDAL</t>
  </si>
  <si>
    <t>SHERU KHAN</t>
  </si>
  <si>
    <t>PARSAD RAGHUNATH LAD</t>
  </si>
  <si>
    <t>BABLU SINGH</t>
  </si>
  <si>
    <t>GURU PRASAD TYAGI</t>
  </si>
  <si>
    <t>PRIYANKA TYAGI</t>
  </si>
  <si>
    <t>MADAR MAKBUL SHAIKH</t>
  </si>
  <si>
    <t>PAWAN KUMAR PANDEY</t>
  </si>
  <si>
    <t>JITENDRA KUMAR</t>
  </si>
  <si>
    <t>DHARMENDRA KUMAR</t>
  </si>
  <si>
    <t>MAHMOOD AHMAD</t>
  </si>
  <si>
    <t>VIKASH KUMAR</t>
  </si>
  <si>
    <t>RAJESH  GUPTA</t>
  </si>
  <si>
    <t>MOHD RAHEESH ANSARI</t>
  </si>
  <si>
    <t>SIRAJUDDIN KHAN</t>
  </si>
  <si>
    <t>VIKASH PAL</t>
  </si>
  <si>
    <t>ROORAN YADAV</t>
  </si>
  <si>
    <t>SUJIT KUMAR MISHRA</t>
  </si>
  <si>
    <t>SOHNA BEER VARMA</t>
  </si>
  <si>
    <t>ANUP KUMAR</t>
  </si>
  <si>
    <t>NIKHIL ANAND</t>
  </si>
  <si>
    <t>SUMANSHU SUMANSHU</t>
  </si>
  <si>
    <t>SHEETAL PANDEY</t>
  </si>
  <si>
    <t>MAHENDRA</t>
  </si>
  <si>
    <t>TERASANTH  YADAV</t>
  </si>
  <si>
    <t>GAIL ROBINSON DSOUZA</t>
  </si>
  <si>
    <t>SHIV  RAM</t>
  </si>
  <si>
    <t>VIKASH  JANGID</t>
  </si>
  <si>
    <t>ANKIT  AGARWAL</t>
  </si>
  <si>
    <t>ISWARWAD</t>
  </si>
  <si>
    <t>RAVINDRA</t>
  </si>
  <si>
    <t>ATUL  JAIN</t>
  </si>
  <si>
    <t>SRINIVAS  GORU</t>
  </si>
  <si>
    <t>MOHD  KHALEEL</t>
  </si>
  <si>
    <t>PRAVEEN GUPTA</t>
  </si>
  <si>
    <t>DEEPAK AGGARWAL</t>
  </si>
  <si>
    <t>ABDUL KALAM</t>
  </si>
  <si>
    <t>DEEPA VIJAY</t>
  </si>
  <si>
    <t>IMTIAZ KUMAR</t>
  </si>
  <si>
    <t>VAIBHAV SHUBHAH RAO DEHMUKH</t>
  </si>
  <si>
    <t>GAJENDRA SINGH</t>
  </si>
  <si>
    <t>SAMEER KUMAR SHA</t>
  </si>
  <si>
    <t>JYOTI RANJAN PRADHAN</t>
  </si>
  <si>
    <t>SAJAN  RANA</t>
  </si>
  <si>
    <t>ASSIM  AHUJA</t>
  </si>
  <si>
    <t>MOHAN  SINGH</t>
  </si>
  <si>
    <t>GOVIND RATHORE</t>
  </si>
  <si>
    <t>SUBODH KUMAR</t>
  </si>
  <si>
    <t>RAVENDR PRTAP SINGH</t>
  </si>
  <si>
    <t>NRENDAR SINGH</t>
  </si>
  <si>
    <t>SACHIN KANOJIA</t>
  </si>
  <si>
    <t>YOGESH KUMAR YADAV</t>
  </si>
  <si>
    <t>SUNNY SRIVATAVA</t>
  </si>
  <si>
    <t>SUKUMAR  SAMANTA</t>
  </si>
  <si>
    <t>SONU KAMAR</t>
  </si>
  <si>
    <t>RAJEEV JHARIYA</t>
  </si>
  <si>
    <t>SUMIT KUMAR</t>
  </si>
  <si>
    <t>PARMAR GHANSHYAM PARAGBHAI</t>
  </si>
  <si>
    <t>AMIT KUMAR SINGH</t>
  </si>
  <si>
    <t>MANJIT SINGH SOODHI</t>
  </si>
  <si>
    <t>ASIF</t>
  </si>
  <si>
    <t>AKSHAY GUJAR</t>
  </si>
  <si>
    <t>SACHIN SINGH</t>
  </si>
  <si>
    <t>SAYYAD  PARVEZ</t>
  </si>
  <si>
    <t>SATISH  KUMAR</t>
  </si>
  <si>
    <t>VIGNEESH  KUMAR</t>
  </si>
  <si>
    <t>SHRAVAN KUMBHAR</t>
  </si>
  <si>
    <t>SMIT CHOUKSEY</t>
  </si>
  <si>
    <t>PINKY SONKAR</t>
  </si>
  <si>
    <t>MANGESH VITEKAR</t>
  </si>
  <si>
    <t>BEER PAL</t>
  </si>
  <si>
    <t>NEERAJ JOHAR</t>
  </si>
  <si>
    <t>ALOK KUMAR</t>
  </si>
  <si>
    <t>VIKAS MAHAJAN</t>
  </si>
  <si>
    <t>JIT PAL SINGH</t>
  </si>
  <si>
    <t>ABHIJEET RAIKWAR RAIKWAR</t>
  </si>
  <si>
    <t>HEMANT SINGH HOODA</t>
  </si>
  <si>
    <t>ABDULLAH VAHID ANSARI</t>
  </si>
  <si>
    <t>SHOBHIT KUMAR MISHRA</t>
  </si>
  <si>
    <t>SHABNAM</t>
  </si>
  <si>
    <t>RITESH  KUMAR</t>
  </si>
  <si>
    <t>MITRASEN  RAO</t>
  </si>
  <si>
    <t>GAURI  SANKAR</t>
  </si>
  <si>
    <t>ASHUTOSH PIPERIA</t>
  </si>
  <si>
    <t>DILIP KUMAR SINGH</t>
  </si>
  <si>
    <t>JAYWANT  AHER</t>
  </si>
  <si>
    <t>GAURAV  SINGH</t>
  </si>
  <si>
    <t>NIHAR  SINGH</t>
  </si>
  <si>
    <t>MOAZZAM SOHARAB SHAIKH</t>
  </si>
  <si>
    <t>PAWAN KUMAR</t>
  </si>
  <si>
    <t>PRASENJIT SEN</t>
  </si>
  <si>
    <t>ARVIND KUMAR</t>
  </si>
  <si>
    <t>AMARISH PARMAR</t>
  </si>
  <si>
    <t>ABHILASH MITRA</t>
  </si>
  <si>
    <t>SANDEEP BABURAO MOGHEKAR</t>
  </si>
  <si>
    <t>RAHUL KUMAR</t>
  </si>
  <si>
    <t>HARSH KUMAR RAIZADA</t>
  </si>
  <si>
    <t>SUNIL KUMAR</t>
  </si>
  <si>
    <t>ANIL KUMAR SINGH</t>
  </si>
  <si>
    <t>BHARAT KUMAR RAJPOO</t>
  </si>
  <si>
    <t>RAMAN KUMAR RAY</t>
  </si>
  <si>
    <t>RAHUL SRIVASTAVA</t>
  </si>
  <si>
    <t>PRAVEEN KUMAR JAISWAL</t>
  </si>
  <si>
    <t>HIMANI  VATS</t>
  </si>
  <si>
    <t>BAGHWAN KALVURGI</t>
  </si>
  <si>
    <t>MOHD RAHEEL KHAN</t>
  </si>
  <si>
    <t>AJAY KUMAR</t>
  </si>
  <si>
    <t>ANIL  KUMAR</t>
  </si>
  <si>
    <t>SAURABH TOMAR</t>
  </si>
  <si>
    <t>RAHUL KUSHWAHA</t>
  </si>
  <si>
    <t>RAMADENI HARI  BABU</t>
  </si>
  <si>
    <t>AMAL A</t>
  </si>
  <si>
    <t>GAURAV TIWARI</t>
  </si>
  <si>
    <t>VIKAS SRIVASTAV</t>
  </si>
  <si>
    <t>NIKHIL NARENDRA NAWAR</t>
  </si>
  <si>
    <t>AJEET SINGH</t>
  </si>
  <si>
    <t>GUR PREET KAUR</t>
  </si>
  <si>
    <t>GIRJA NAND BANWAL</t>
  </si>
  <si>
    <t>VIKAS KUMAR BASANTANI</t>
  </si>
  <si>
    <t>PRIYANK KUMAR SHAH</t>
  </si>
  <si>
    <t>AMIT KUMAR YADAV</t>
  </si>
  <si>
    <t>RAJIV  KHANNA</t>
  </si>
  <si>
    <t>MITESH  JAJODIA</t>
  </si>
  <si>
    <t>HARISH BABURAM VARUN</t>
  </si>
  <si>
    <t>ANTRIKSH KUMAR</t>
  </si>
  <si>
    <t>REKHA DEVI</t>
  </si>
  <si>
    <t>SANJAY KUMAR PATEL</t>
  </si>
  <si>
    <t>MOLUGU REDDY</t>
  </si>
  <si>
    <t>OM PRAKASH</t>
  </si>
  <si>
    <t>TUKARAM VILAS KUMBHAR</t>
  </si>
  <si>
    <t>SATISH SADASHIV VISHWASE</t>
  </si>
  <si>
    <t>KAILASH ASHOK TUPE</t>
  </si>
  <si>
    <t>SHASHIDHAR</t>
  </si>
  <si>
    <t>SACHINDRA JHA</t>
  </si>
  <si>
    <t>RAM ASHISH</t>
  </si>
  <si>
    <t>S HABIBULLA</t>
  </si>
  <si>
    <t>MAHANLINGAPPA MAHANLIN</t>
  </si>
  <si>
    <t>UMESH</t>
  </si>
  <si>
    <t>NARENER  KUMAR</t>
  </si>
  <si>
    <t>AMIT KUMAR</t>
  </si>
  <si>
    <t>NEERAJ UPADHYAY</t>
  </si>
  <si>
    <t>RISHI KUMAR JHA</t>
  </si>
  <si>
    <t>SUNIL YADAV</t>
  </si>
  <si>
    <t>GOPAL SAHA</t>
  </si>
  <si>
    <t>RAM SHANKAR</t>
  </si>
  <si>
    <t>VASEEM AKRAM</t>
  </si>
  <si>
    <t>SAURABH TYAGI</t>
  </si>
  <si>
    <t>SUMIT KHARE</t>
  </si>
  <si>
    <t>MRITUNJAY  ACHARYA</t>
  </si>
  <si>
    <t>ANAND LAL  PRAJAPATI</t>
  </si>
  <si>
    <t>RAHUL KOKATE</t>
  </si>
  <si>
    <t>DEEPAK SINGH  DHAMI</t>
  </si>
  <si>
    <t>MAHESH KUMAR SINGH</t>
  </si>
  <si>
    <t>BAZID SAIFI</t>
  </si>
  <si>
    <t>ANYYARALAM</t>
  </si>
  <si>
    <t>BHUPENDRA KAGRA</t>
  </si>
  <si>
    <t>RAMESH SAHEBRAO CHAUDHARI</t>
  </si>
  <si>
    <t>MANOJ DNYANOBA DESHMUKH</t>
  </si>
  <si>
    <t>MOBIN ANWARALI BHIMANI</t>
  </si>
  <si>
    <t>DEBABRATA HALDER</t>
  </si>
  <si>
    <t>NIRAJ THAKUR</t>
  </si>
  <si>
    <t>BALJINDER  SINGH</t>
  </si>
  <si>
    <t>RAMESH KUMAR VERMA</t>
  </si>
  <si>
    <t>RUCHIN  KUMAR</t>
  </si>
  <si>
    <t>PRADEEP  KUMAR</t>
  </si>
  <si>
    <t>AAZAD  RAJPUT</t>
  </si>
  <si>
    <t>SUMIT  KUMAR</t>
  </si>
  <si>
    <t>DHRUBAJYOTI ROY</t>
  </si>
  <si>
    <t>RAJENDRA SAHU</t>
  </si>
  <si>
    <t>SHRI PAL SINGH</t>
  </si>
  <si>
    <t>AJAY MAHAWAR</t>
  </si>
  <si>
    <t>ANOJ KUMAR</t>
  </si>
  <si>
    <t>AMARESH B</t>
  </si>
  <si>
    <t>RAJKUMAR KARRA</t>
  </si>
  <si>
    <t>SUMIT</t>
  </si>
  <si>
    <t>RAVNEED SINGH</t>
  </si>
  <si>
    <t>SACHIN ASHOK TAKTE</t>
  </si>
  <si>
    <t>MOHD ABID HUSSAIN</t>
  </si>
  <si>
    <t>ASHIRBAD PATTANAIK</t>
  </si>
  <si>
    <t>ABDUL NAYEEM</t>
  </si>
  <si>
    <t>AJAY</t>
  </si>
  <si>
    <t>ARVIND YADAV</t>
  </si>
  <si>
    <t>AKHILESH KUMAR  RAI</t>
  </si>
  <si>
    <t>PANKAJ KATOCH</t>
  </si>
  <si>
    <t>NEHA  SHARMA</t>
  </si>
  <si>
    <t>ASHOK  KUMAR</t>
  </si>
  <si>
    <t>NASEEM  KHAN</t>
  </si>
  <si>
    <t>PARVEEN</t>
  </si>
  <si>
    <t>RAJ KUMAR</t>
  </si>
  <si>
    <t>AVNISH KUMAR</t>
  </si>
  <si>
    <t>RITESH M KHANDAGALE</t>
  </si>
  <si>
    <t>VIVEK SAXENA</t>
  </si>
  <si>
    <t>KAILASH SINGH GUSAIN</t>
  </si>
  <si>
    <t>LAXMAN SINGH</t>
  </si>
  <si>
    <t>SHASHI ANAND</t>
  </si>
  <si>
    <t>AMAR PAL SINGH</t>
  </si>
  <si>
    <t>PRABHASH KUMAR</t>
  </si>
  <si>
    <t>GAURAV  MAJUMDAR</t>
  </si>
  <si>
    <t>ANKUL KUMAR</t>
  </si>
  <si>
    <t>JAYASHREE DUARAH</t>
  </si>
  <si>
    <t>VIJAY SUBBAYYA NAIK</t>
  </si>
  <si>
    <t>HARIOM SHARMA</t>
  </si>
  <si>
    <t>LYDIA ANTHONY</t>
  </si>
  <si>
    <t>GAGAN MITTAL</t>
  </si>
  <si>
    <t>ASHOK KUMAR</t>
  </si>
  <si>
    <t>ARSHAN MOHAMMAD</t>
  </si>
  <si>
    <t>BHARAT YADAV</t>
  </si>
  <si>
    <t>VIJAY MISHRA</t>
  </si>
  <si>
    <t>RASHMI JOSHI</t>
  </si>
  <si>
    <t>PRADEEP SHARMA</t>
  </si>
  <si>
    <t>MAHIPAL</t>
  </si>
  <si>
    <t>KHAGENDRA RAWAL</t>
  </si>
  <si>
    <t>SACHIN SAXENA</t>
  </si>
  <si>
    <t>ANAND PORWAAL</t>
  </si>
  <si>
    <t>VIVEK PANDEY</t>
  </si>
  <si>
    <t>RAJU PANDEY</t>
  </si>
  <si>
    <t>SUNEEL KUMAR PATEL</t>
  </si>
  <si>
    <t>UJJAWAL KUMAR SHUKLA</t>
  </si>
  <si>
    <t>RAMIT SINGH</t>
  </si>
  <si>
    <t>SHANKAR BHUMKAR</t>
  </si>
  <si>
    <t>RAJESH MABIAN</t>
  </si>
  <si>
    <t>NEHA</t>
  </si>
  <si>
    <t>RISHI DEV SINGH</t>
  </si>
  <si>
    <t>NILESH  PATEL</t>
  </si>
  <si>
    <t>SATISH KUMAR GANTA</t>
  </si>
  <si>
    <t>SHAILENDRA BHATNAGAR</t>
  </si>
  <si>
    <t>ASGAR ALI</t>
  </si>
  <si>
    <t>SUNIL KUMAR KANHAR</t>
  </si>
  <si>
    <t>SUBHAJIT MUKHERJEE</t>
  </si>
  <si>
    <t>SANJAY JAIN</t>
  </si>
  <si>
    <t>RIMANSHU KUMAR</t>
  </si>
  <si>
    <t>VIJAY ANAJI MOKASHI</t>
  </si>
  <si>
    <t>SAURABH KUMAR RAMAN</t>
  </si>
  <si>
    <t>OORUGONDA KRISHNA</t>
  </si>
  <si>
    <t>ARUN KUMAR GAUR</t>
  </si>
  <si>
    <t>AMIT KUMAR ASHARFILAL</t>
  </si>
  <si>
    <t>AJAY BISHT</t>
  </si>
  <si>
    <t>RADHIKA BASSI</t>
  </si>
  <si>
    <t>KAMLA PATI  SHARMA</t>
  </si>
  <si>
    <t>SHUBHAM VIJAY</t>
  </si>
  <si>
    <t>MAHESH GOLLA</t>
  </si>
  <si>
    <t>NARESHKUMAR SHARMA</t>
  </si>
  <si>
    <t>RANBIR KUMAR GUPTA</t>
  </si>
  <si>
    <t>KHALID PARWEZ</t>
  </si>
  <si>
    <t>MOHAMMAD NADEEM ALAM</t>
  </si>
  <si>
    <t>AMOL ARUN KAMBLE</t>
  </si>
  <si>
    <t>BINOY BARUI</t>
  </si>
  <si>
    <t>SUSHEEL KUMAR</t>
  </si>
  <si>
    <t>LAXMI SINGH</t>
  </si>
  <si>
    <t>PRINCE RAJPUT</t>
  </si>
  <si>
    <t>SIDDHI PEDNEKAR</t>
  </si>
  <si>
    <t>DINESH  JAISWAL</t>
  </si>
  <si>
    <t>AKHILESH  YADAV</t>
  </si>
  <si>
    <t>BHAWANI SHANKAR SAINI</t>
  </si>
  <si>
    <t>MUNNA KUMAR JAISWAL</t>
  </si>
  <si>
    <t>BHUSHAN KISHOR BHAVSAR</t>
  </si>
  <si>
    <t>SACHIN KUMAR JAIN</t>
  </si>
  <si>
    <t>SANJOY DAS</t>
  </si>
  <si>
    <t>SAMBIT KUMAR PASAYAT</t>
  </si>
  <si>
    <t>ADITI MAHESHWARI</t>
  </si>
  <si>
    <t>SABA ANJUM</t>
  </si>
  <si>
    <t>R NAGARJUN</t>
  </si>
  <si>
    <t>VIKAS JAIN</t>
  </si>
  <si>
    <t>AMIT KUMAR PATTANAIK</t>
  </si>
  <si>
    <t>VIJAY KUMAR BETHDE</t>
  </si>
  <si>
    <t>MUKESH KUMAR</t>
  </si>
  <si>
    <t>MEETA BHATT</t>
  </si>
  <si>
    <t>ARUN  ASHISH</t>
  </si>
  <si>
    <t>DIGANTA KUMAR SARMA</t>
  </si>
  <si>
    <t>GULAB JAGTAP</t>
  </si>
  <si>
    <t>ANSHUL SHARMA</t>
  </si>
  <si>
    <t>SANAT DHIRENDRA KARMAKAR</t>
  </si>
  <si>
    <t>MANISH KUMAR DUTT</t>
  </si>
  <si>
    <t>PRITAM MONDAL</t>
  </si>
  <si>
    <t>SANDEEP YADAV</t>
  </si>
  <si>
    <t>MR NITIN</t>
  </si>
  <si>
    <t>SUMIT KUMAR SINGH</t>
  </si>
  <si>
    <t>MEHTA KHILAN</t>
  </si>
  <si>
    <t>VINAYAK PANDURANG MIRAJE</t>
  </si>
  <si>
    <t>ANKUR GUPTA</t>
  </si>
  <si>
    <t>SANDEEP K</t>
  </si>
  <si>
    <t>ASHISH SEHRAWAT</t>
  </si>
  <si>
    <t>KAISHAL KUMAR SINGH</t>
  </si>
  <si>
    <t>DHANSHRI KANTILAL BAFANA</t>
  </si>
  <si>
    <t>GAJENDR TRIPATHI</t>
  </si>
  <si>
    <t>ANLI KUMAR</t>
  </si>
  <si>
    <t>VINOD KUMAR</t>
  </si>
  <si>
    <t>RAVIENDRA PARTAP HADA</t>
  </si>
  <si>
    <t>PUNITH D</t>
  </si>
  <si>
    <t>SADDAM HUSSAIN</t>
  </si>
  <si>
    <t>AJAY KALIA</t>
  </si>
  <si>
    <t>KRISHNA GOPAL</t>
  </si>
  <si>
    <t>KUMAR  GAURAV</t>
  </si>
  <si>
    <t>SAIYAD  HUSAIN</t>
  </si>
  <si>
    <t>AWDESH NARAYAN</t>
  </si>
  <si>
    <t>SANJAY KUMAR</t>
  </si>
  <si>
    <t>ROHIT SINGH TONK</t>
  </si>
  <si>
    <t>GOGINENI MAHESH</t>
  </si>
  <si>
    <t>KAMAL MAKKAR</t>
  </si>
  <si>
    <t>PINTU KUMAR SHARMA</t>
  </si>
  <si>
    <t>SHIVA JOSHI</t>
  </si>
  <si>
    <t>MOHAN SINGH</t>
  </si>
  <si>
    <t>RAHUL TAK</t>
  </si>
  <si>
    <t>BABU SINGH CHAUHAN</t>
  </si>
  <si>
    <t>ARUN KUMAR RAUTA</t>
  </si>
  <si>
    <t>YOGINDER KUMAR PAL</t>
  </si>
  <si>
    <t>SURESH MOHAN T</t>
  </si>
  <si>
    <t>SHYMANAND SHARMA</t>
  </si>
  <si>
    <t>ASFAQ KHAN</t>
  </si>
  <si>
    <t>MAHENDRA KUMAR</t>
  </si>
  <si>
    <t>GOSAI ATULPARI DINESHPARI</t>
  </si>
  <si>
    <t>DURVESH KUMAR</t>
  </si>
  <si>
    <t>BHAGWAT MOHAN SONUNE</t>
  </si>
  <si>
    <t>NITIN NARAYANRAO SOUDA</t>
  </si>
  <si>
    <t>ANUJ ANUJ</t>
  </si>
  <si>
    <t>MASOOD ALI</t>
  </si>
  <si>
    <t>SURJEET SINGH</t>
  </si>
  <si>
    <t>LALIT SINGH SISODIYA</t>
  </si>
  <si>
    <t>MOHD QUTUB UDDIN KHAN</t>
  </si>
  <si>
    <t>SENTHIL KUMAR</t>
  </si>
  <si>
    <t>AJIT KUMAR SAHU</t>
  </si>
  <si>
    <t>ALI AKBAR</t>
  </si>
  <si>
    <t>DILIP KUMAR AAGRI</t>
  </si>
  <si>
    <t>KAN SINGH SOLANKI</t>
  </si>
  <si>
    <t>GAURAV KUMAR SINGH</t>
  </si>
  <si>
    <t>GURPREET SINGH</t>
  </si>
  <si>
    <t>VINOD DHAMI</t>
  </si>
  <si>
    <t>MADHUR TRIPATHI</t>
  </si>
  <si>
    <t>UMESH KUMER SARASWAT</t>
  </si>
  <si>
    <t>MULLA ATIF GULAM MOHYUDDIN</t>
  </si>
  <si>
    <t>MOHAMMED IRSHED</t>
  </si>
  <si>
    <t>SANDEEP KUMAR</t>
  </si>
  <si>
    <t>SANTOSH KUMAR DUBEY</t>
  </si>
  <si>
    <t>VIJAY  VYAS</t>
  </si>
  <si>
    <t>RAVINDER</t>
  </si>
  <si>
    <t>NARESH KUMAR</t>
  </si>
  <si>
    <t>KESHARI NANDAN KHATIK</t>
  </si>
  <si>
    <t>DEV NANDAN SAHU</t>
  </si>
  <si>
    <t>SANDEEP</t>
  </si>
  <si>
    <t>SUSHIL KUMAR</t>
  </si>
  <si>
    <t>SANDEEP SHOKEEN</t>
  </si>
  <si>
    <t>SALMAN KHAN</t>
  </si>
  <si>
    <t>ADITYA H</t>
  </si>
  <si>
    <t>RAVI KUMAR</t>
  </si>
  <si>
    <t>SACHIN  YADAV</t>
  </si>
  <si>
    <t>SOURAV KUMAR</t>
  </si>
  <si>
    <t>RAHUL SEHDEV</t>
  </si>
  <si>
    <t>MANJIT SINGH</t>
  </si>
  <si>
    <t>MANPREET SINGH</t>
  </si>
  <si>
    <t>MOHAMMAD AZIM</t>
  </si>
  <si>
    <t>ETB</t>
  </si>
  <si>
    <t>Axis Bank Flipkart Credit Card</t>
  </si>
  <si>
    <t>IndianOil Axis Bank Credit Card</t>
  </si>
  <si>
    <t>Axis Bank Health Credit Card</t>
  </si>
  <si>
    <t>Vistara Platinum</t>
  </si>
  <si>
    <t>Arpit</t>
  </si>
  <si>
    <t>Pallavi Pawar</t>
  </si>
  <si>
    <t xml:space="preserve">Krishna </t>
  </si>
  <si>
    <t>Dharamraj</t>
  </si>
  <si>
    <t>Manoj Chauhan</t>
  </si>
  <si>
    <t>Sagar Singh</t>
  </si>
  <si>
    <t>Pankaj Kaushik</t>
  </si>
  <si>
    <t>Aakash Kumar</t>
  </si>
  <si>
    <t>Imran Khan</t>
  </si>
  <si>
    <t>Gaurav</t>
  </si>
  <si>
    <t>Call Centre</t>
  </si>
  <si>
    <t>E2E</t>
  </si>
  <si>
    <t>Biswajit Karmakar</t>
  </si>
  <si>
    <t>Manoj Kumar</t>
  </si>
  <si>
    <t>Vinay Kumar Panchal</t>
  </si>
  <si>
    <t>IDFC</t>
  </si>
  <si>
    <t>NA</t>
  </si>
  <si>
    <t>ERB</t>
  </si>
  <si>
    <t>Unknown</t>
  </si>
  <si>
    <t>Tarun Kampi</t>
  </si>
  <si>
    <t>TUL0893238</t>
  </si>
  <si>
    <t>TUL0853337</t>
  </si>
  <si>
    <t>TUL0896042</t>
  </si>
  <si>
    <t>TUL0870230</t>
  </si>
  <si>
    <t>TUL0836664</t>
  </si>
  <si>
    <t>Tamal Barman</t>
  </si>
  <si>
    <t>Ashish Gera</t>
  </si>
  <si>
    <t>Kolkata</t>
  </si>
  <si>
    <t>Karnal</t>
  </si>
  <si>
    <t>Panipat</t>
  </si>
  <si>
    <t>Lalru</t>
  </si>
  <si>
    <t>Kottayam</t>
  </si>
  <si>
    <t>YES PROSPERITY EDGE</t>
  </si>
  <si>
    <t>YES PROSPERITY BUSINESS</t>
  </si>
  <si>
    <t>YES PROSPERITY REWARDS PLUS</t>
  </si>
  <si>
    <t>RAJESH ROY</t>
  </si>
  <si>
    <t>SURINDER SINGH</t>
  </si>
  <si>
    <t>ARUN KUMAR</t>
  </si>
  <si>
    <t>ANTAR SINGH</t>
  </si>
  <si>
    <t>JOBY THOMAS</t>
  </si>
  <si>
    <t xml:space="preserve">YES </t>
  </si>
  <si>
    <t>27-01-23</t>
  </si>
  <si>
    <t>09-01-23</t>
  </si>
  <si>
    <t>28-01-23</t>
  </si>
  <si>
    <t>17-01-23</t>
  </si>
  <si>
    <t>28-12-22</t>
  </si>
  <si>
    <t>Himanshu Chandrakant Prajapati</t>
  </si>
  <si>
    <t>GOKUL RAJAPPAN NAIR</t>
  </si>
  <si>
    <t>Gurvinder Singh</t>
  </si>
  <si>
    <t>Shaikh Azhar Husain</t>
  </si>
  <si>
    <t>Debashis Patra</t>
  </si>
  <si>
    <t>Dilip Kumar Gupta</t>
  </si>
  <si>
    <t>Jayesh Sandeep Paradkar</t>
  </si>
  <si>
    <t>Vishal Vinayak Chikhalikar</t>
  </si>
  <si>
    <t>Bhavya Thacker</t>
  </si>
  <si>
    <t>Narendra Kollu</t>
  </si>
  <si>
    <t>Mahesh Kumar</t>
  </si>
  <si>
    <t>Lalit Kumar</t>
  </si>
  <si>
    <t>Sahil Kumar</t>
  </si>
  <si>
    <t>Arun Kumar Shukla</t>
  </si>
  <si>
    <t>Arun Verma</t>
  </si>
  <si>
    <t>Jitender Kumar</t>
  </si>
  <si>
    <t>Amit Tiwari</t>
  </si>
  <si>
    <t>Chaudhary Anita Singh</t>
  </si>
  <si>
    <t>Pramod Balu Kute</t>
  </si>
  <si>
    <t>G Charan Raj</t>
  </si>
  <si>
    <t>Birjesh Kumar</t>
  </si>
  <si>
    <t>Sunil Kumar Upadhyay</t>
  </si>
  <si>
    <t>Shashank Nandlal Kukreja</t>
  </si>
  <si>
    <t>Prem Bihari Upraity</t>
  </si>
  <si>
    <t>Laxman Babu Vitkar</t>
  </si>
  <si>
    <t>Pratik Murlidhar Badhe</t>
  </si>
  <si>
    <t>Mayur Sharad Navgale</t>
  </si>
  <si>
    <t>Pathan Arif Abdulhanif</t>
  </si>
  <si>
    <t>Koshti Bhavin Parsottambhai</t>
  </si>
  <si>
    <t>Nitin Shantaram Jadhav</t>
  </si>
  <si>
    <t>Ashish Kumar Singh</t>
  </si>
  <si>
    <t>Sanjeev Kumar</t>
  </si>
  <si>
    <t>Sandeep Kumar Yadav</t>
  </si>
  <si>
    <t>Anand Kumar</t>
  </si>
  <si>
    <t>Pankaj Mishra</t>
  </si>
  <si>
    <t>Ashish Kumar Sherawat</t>
  </si>
  <si>
    <t>Vijay Bhaskar Aher</t>
  </si>
  <si>
    <t>Sohan Bisht</t>
  </si>
  <si>
    <t>Dhanaraj Ramkishan Kambale</t>
  </si>
  <si>
    <t>Santosh Girdhari Yadav</t>
  </si>
  <si>
    <t>Sajid Akhtar</t>
  </si>
  <si>
    <t>Ravindra Ramesh Sonna</t>
  </si>
  <si>
    <t>Nitya Gupta</t>
  </si>
  <si>
    <t>Shekhar Jayavant Dhumal</t>
  </si>
  <si>
    <t>Satish Chandrakant Shirsath</t>
  </si>
  <si>
    <t>Varsha Dnyaneshwar Hiwale</t>
  </si>
  <si>
    <t>Sunaina</t>
  </si>
  <si>
    <t>Dham Deepa</t>
  </si>
  <si>
    <t>Shreya Saxena</t>
  </si>
  <si>
    <t>Anjali Sejwal</t>
  </si>
  <si>
    <t>Yogesh Manohar Chhajlani</t>
  </si>
  <si>
    <t>Lovey Mehta</t>
  </si>
  <si>
    <t>Babasaheb Gangadhar Salunke</t>
  </si>
  <si>
    <t>Akhil R Pillai</t>
  </si>
  <si>
    <t>Chavi Aggarwal</t>
  </si>
  <si>
    <t>Rishi Kumar Srivastava</t>
  </si>
  <si>
    <t>Arkadev Sarkar</t>
  </si>
  <si>
    <t>Jaydeep Pravinkumar Koshti</t>
  </si>
  <si>
    <t>Manish Khandelwal</t>
  </si>
  <si>
    <t>Nur Islam Sekh</t>
  </si>
  <si>
    <t>Ansh Singh</t>
  </si>
  <si>
    <t>Manit Kumar</t>
  </si>
  <si>
    <t>Prashant Gupta</t>
  </si>
  <si>
    <t>Pushpendra Singh</t>
  </si>
  <si>
    <t>Kiran Karbhari Kadam</t>
  </si>
  <si>
    <t>Ashish Dixit</t>
  </si>
  <si>
    <t>Sanjay Purushottamrao Deshmukh</t>
  </si>
  <si>
    <t>Chandrashekhar Shivaji Desai</t>
  </si>
  <si>
    <t>Gajendra Singh Mehta</t>
  </si>
  <si>
    <t>Rajeev Kumar</t>
  </si>
  <si>
    <t>Dhananjay Kumar Singh</t>
  </si>
  <si>
    <t>Ramananda Padhi</t>
  </si>
  <si>
    <t>Uday Janardhan Vitekar</t>
  </si>
  <si>
    <t>Mo Majid Ansari</t>
  </si>
  <si>
    <t>Ashish Kumar Mandal</t>
  </si>
  <si>
    <t>Nimai Gorain</t>
  </si>
  <si>
    <t>Azad Paswan</t>
  </si>
  <si>
    <t>Rajib Kumar Maji</t>
  </si>
  <si>
    <t>Krishna Chandra Soy</t>
  </si>
  <si>
    <t>Mukesh</t>
  </si>
  <si>
    <t>Nishant Kumar Singh</t>
  </si>
  <si>
    <t>Sonali Chintaman Potdar</t>
  </si>
  <si>
    <t>Pankaj Marotrao Sawarkar</t>
  </si>
  <si>
    <t>Manpreet Singh</t>
  </si>
  <si>
    <t>Nikhil Sharad Mapari</t>
  </si>
  <si>
    <t>Sanjay Balmiki</t>
  </si>
  <si>
    <t>Avinash</t>
  </si>
  <si>
    <t>Sanjay Kumar</t>
  </si>
  <si>
    <t>Ram Balak Singh</t>
  </si>
  <si>
    <t>Deepika Khanna</t>
  </si>
  <si>
    <t>Suresh Sahu</t>
  </si>
  <si>
    <t>Shrikant Mahadev Divekar</t>
  </si>
  <si>
    <t>Amit Rajnath Mourya</t>
  </si>
  <si>
    <t>Tirupathi Gracy Hephzibah</t>
  </si>
  <si>
    <t>Franky Tony Mark Dsouza</t>
  </si>
  <si>
    <t>Bhavini Naveen Khatri</t>
  </si>
  <si>
    <t>Mihir Paranjape</t>
  </si>
  <si>
    <t>Mahadev Hanumant Acharekar</t>
  </si>
  <si>
    <t>Amit Vasant Pagare</t>
  </si>
  <si>
    <t>Vivek Sanjay Mule</t>
  </si>
  <si>
    <t>Saveena Hegde</t>
  </si>
  <si>
    <t>Perugu Shyamsagar</t>
  </si>
  <si>
    <t>Prabhat Singh</t>
  </si>
  <si>
    <t>Nitish Deepak Solanki</t>
  </si>
  <si>
    <t>Dilipkumar Haribansh Patel</t>
  </si>
  <si>
    <t>Manish Kumar Sahu</t>
  </si>
  <si>
    <t>Bhim Kumar</t>
  </si>
  <si>
    <t>Vishwas Krishna Kumar Singh</t>
  </si>
  <si>
    <t>Sumit Maheshwari</t>
  </si>
  <si>
    <t>Sarada Kanta Raulo</t>
  </si>
  <si>
    <t>Shiom Gangadhar Jadhav</t>
  </si>
  <si>
    <t>Monali Kapindra Chomal</t>
  </si>
  <si>
    <t>Vikram Dnyaneshwar Mahajan</t>
  </si>
  <si>
    <t>Mohan Sanjeprao Ghokane</t>
  </si>
  <si>
    <t>Rahul Sharma</t>
  </si>
  <si>
    <t>MANIK DUTTA</t>
  </si>
  <si>
    <t>Chandan Kumar Srivastava</t>
  </si>
  <si>
    <t>ANKIT MUKHERJEE</t>
  </si>
  <si>
    <t>Anup Kumar</t>
  </si>
  <si>
    <t>Rakesh Kumar Sharma</t>
  </si>
  <si>
    <t>Deepak Yadav</t>
  </si>
  <si>
    <t>Sujit Biswas</t>
  </si>
  <si>
    <t>Arvind Kumar</t>
  </si>
  <si>
    <t>Salman Hasan Shaikh</t>
  </si>
  <si>
    <t>Sakur Ahmad</t>
  </si>
  <si>
    <t>Md Naushad Kawshar</t>
  </si>
  <si>
    <t>Altab Amin Sayyed</t>
  </si>
  <si>
    <t>Shivendra Mishra</t>
  </si>
  <si>
    <t>Kapil Chawla</t>
  </si>
  <si>
    <t>Tushar Madan Lad</t>
  </si>
  <si>
    <t>Sumit Kumar</t>
  </si>
  <si>
    <t>Rahul</t>
  </si>
  <si>
    <t>Pratik Gourav</t>
  </si>
  <si>
    <t>BASANTA KUMAR BISWAL</t>
  </si>
  <si>
    <t>Subrato Kumar Dutta</t>
  </si>
  <si>
    <t>Mohd Aslam Khan</t>
  </si>
  <si>
    <t>Vaibhav Shah</t>
  </si>
  <si>
    <t>Basuraj Chitanand Shinde</t>
  </si>
  <si>
    <t>Rohit Kumar</t>
  </si>
  <si>
    <t>Akhileshwar Kumar</t>
  </si>
  <si>
    <t>Arvind Kumar Nirala</t>
  </si>
  <si>
    <t xml:space="preserve">  KALEESWARAN</t>
  </si>
  <si>
    <t>Vivek Vinod Singh</t>
  </si>
  <si>
    <t>Prashant Dixit</t>
  </si>
  <si>
    <t>Satish Damodar Tayade</t>
  </si>
  <si>
    <t>Jitendra Dullam Singh</t>
  </si>
  <si>
    <t>Dharmendra Singh</t>
  </si>
  <si>
    <t>Dharmendra Singh Kushwah</t>
  </si>
  <si>
    <t>SATYENDRA KUMAR YADAV</t>
  </si>
  <si>
    <t>Sachin Gokul Limkar</t>
  </si>
  <si>
    <t>Pritika Chawla</t>
  </si>
  <si>
    <t>Dwarika Das Singh</t>
  </si>
  <si>
    <t>Krishna Murari</t>
  </si>
  <si>
    <t>Sumit Ranjan</t>
  </si>
  <si>
    <t>Meenakshi</t>
  </si>
  <si>
    <t>Avinash Raju Jadhav</t>
  </si>
  <si>
    <t>Anurag Shrivastav</t>
  </si>
  <si>
    <t>Anurag</t>
  </si>
  <si>
    <t>Kamaldeep Singh</t>
  </si>
  <si>
    <t>Abhisekh Biswas</t>
  </si>
  <si>
    <t>Salman</t>
  </si>
  <si>
    <t>LAKHAN SINGH</t>
  </si>
  <si>
    <t>Bhupender Kumar</t>
  </si>
  <si>
    <t>Ashish Kumar Sharma</t>
  </si>
  <si>
    <t>Manu Kaushik</t>
  </si>
  <si>
    <t>Vaibhav Ramesh Patange</t>
  </si>
  <si>
    <t>Vikas</t>
  </si>
  <si>
    <t>Naveen Kumar</t>
  </si>
  <si>
    <t>Amrik Chand</t>
  </si>
  <si>
    <t>Arya Shankar Paul</t>
  </si>
  <si>
    <t>Raghvendra Nirahu Pal</t>
  </si>
  <si>
    <t>Rahul Kumar Tiwari</t>
  </si>
  <si>
    <t>Rajiv Kumar Pandit</t>
  </si>
  <si>
    <t>Raj Kamal</t>
  </si>
  <si>
    <t>Sakaldeep Prasad Singh</t>
  </si>
  <si>
    <t>Pranav Anil Joshi</t>
  </si>
  <si>
    <t>Gripson Jesumani Martes</t>
  </si>
  <si>
    <t>Rajesh Mohan Tandon</t>
  </si>
  <si>
    <t>Vijay Sakharam Sutar</t>
  </si>
  <si>
    <t>Sundar Singh Fartyal</t>
  </si>
  <si>
    <t>Deepak Ashok Mahajan</t>
  </si>
  <si>
    <t>Nitesh Kumar Gupta</t>
  </si>
  <si>
    <t>Hemant Madhukar Khairnar</t>
  </si>
  <si>
    <t>CHANDRA BHUSHAN</t>
  </si>
  <si>
    <t>Bhagvat Pandurang Malaskar</t>
  </si>
  <si>
    <t>Sejal Sohan Jain</t>
  </si>
  <si>
    <t>Akhilesh Kumar Chaurasiya</t>
  </si>
  <si>
    <t>Swapnil Vilas Pawar</t>
  </si>
  <si>
    <t>Mohammad Faisal Umair</t>
  </si>
  <si>
    <t>Keshav Dharma Kothawade</t>
  </si>
  <si>
    <t>Avadesh Mataprasad Sharma</t>
  </si>
  <si>
    <t>Vandita Sanjay Ranjhani</t>
  </si>
  <si>
    <t>Pradeep Kumar Lal</t>
  </si>
  <si>
    <t>Rahul Singh Tomar</t>
  </si>
  <si>
    <t>Ashay Anand Varadkar</t>
  </si>
  <si>
    <t>Suraj Singh</t>
  </si>
  <si>
    <t>Shivaji Appasaheb Kakde</t>
  </si>
  <si>
    <t>Sumit Sagar Baital</t>
  </si>
  <si>
    <t>Amol Ramdas Jagtap</t>
  </si>
  <si>
    <t>Niranjan Poddar</t>
  </si>
  <si>
    <t>Asef Khan Yusuf Khan Pathan</t>
  </si>
  <si>
    <t>Pradeep Yadav</t>
  </si>
  <si>
    <t>Kunwar Amrendra Singh</t>
  </si>
  <si>
    <t>Subhash Chandra Jha</t>
  </si>
  <si>
    <t>Satyendra Nagesh Gaikwad</t>
  </si>
  <si>
    <t>Sandeep Singh</t>
  </si>
  <si>
    <t>Madan Ram</t>
  </si>
  <si>
    <t>Sunil Kumar Dubey</t>
  </si>
  <si>
    <t>Nitin Dilip Agane</t>
  </si>
  <si>
    <t>Vakil Khan</t>
  </si>
  <si>
    <t>Vedika Gajanan Mungal</t>
  </si>
  <si>
    <t>HARSH  KANKANE</t>
  </si>
  <si>
    <t>Amol Dasharath Unde</t>
  </si>
  <si>
    <t>Vagish Kumar Shukla</t>
  </si>
  <si>
    <t>Gautam Kumar Chaurasia</t>
  </si>
  <si>
    <t>Prashant Prabhakar Pande</t>
  </si>
  <si>
    <t>Shabana</t>
  </si>
  <si>
    <t>Sunil Vilas Pawar</t>
  </si>
  <si>
    <t>Ashish Mani Tripathi</t>
  </si>
  <si>
    <t>Biswanath Adhikary</t>
  </si>
  <si>
    <t>Rajeev Upadhyay</t>
  </si>
  <si>
    <t>Parikshit Shivshankar Khedekar</t>
  </si>
  <si>
    <t>Dilip Vasudev Kanekar</t>
  </si>
  <si>
    <t>Javed Ali</t>
  </si>
  <si>
    <t>Rakesh Kumar</t>
  </si>
  <si>
    <t>Sushil Kumar</t>
  </si>
  <si>
    <t>Gulam Gous Raini</t>
  </si>
  <si>
    <t>Mohd Ovais Khan</t>
  </si>
  <si>
    <t>Manoj C M</t>
  </si>
  <si>
    <t>Yash Devidin Prajapati</t>
  </si>
  <si>
    <t>Akash Sunil Agarwal</t>
  </si>
  <si>
    <t>Sushant Shashikant Pise</t>
  </si>
  <si>
    <t>Kajal Ramesh Gaikwad</t>
  </si>
  <si>
    <t>Bhaskar Shivaji Chavan</t>
  </si>
  <si>
    <t>Pawan Gajanan Khaire</t>
  </si>
  <si>
    <t>Nikhil Subhash Ghawale</t>
  </si>
  <si>
    <t>Shital Subhash Bandvalkar</t>
  </si>
  <si>
    <t>Shraddha Mohnish Rajapurkar</t>
  </si>
  <si>
    <t>Mukesh Kumar Rambabu Saini</t>
  </si>
  <si>
    <t>Anamika Patel</t>
  </si>
  <si>
    <t>Mahendra Kumar</t>
  </si>
  <si>
    <t>Vinod Kumar Yadav</t>
  </si>
  <si>
    <t>Indusind</t>
  </si>
  <si>
    <t>Mumbai</t>
  </si>
  <si>
    <t>Pune</t>
  </si>
  <si>
    <t>Lucknow</t>
  </si>
  <si>
    <t>LEGEND(VISA)</t>
  </si>
  <si>
    <t>AURA EDGE(VISA)</t>
  </si>
  <si>
    <t>PLATINUM(MASTERCARD)</t>
  </si>
  <si>
    <t>AURA EDGE (FOR GOVT. SECTOR)</t>
  </si>
  <si>
    <t>NEXXT_23413</t>
  </si>
  <si>
    <t>B</t>
  </si>
  <si>
    <t>C</t>
  </si>
  <si>
    <t>G</t>
  </si>
  <si>
    <t>A</t>
  </si>
  <si>
    <t>SC1000</t>
  </si>
  <si>
    <t>Anna Chakraborty</t>
  </si>
  <si>
    <t>Unity Financial Services</t>
  </si>
  <si>
    <t xml:space="preserve">Subhodh </t>
  </si>
  <si>
    <t>Sajid</t>
  </si>
  <si>
    <t>Rishabh Jaiswal</t>
  </si>
  <si>
    <t>Huzefa ( Nector International)</t>
  </si>
  <si>
    <t>Sameer Khan</t>
  </si>
  <si>
    <t>Sabita Middya</t>
  </si>
  <si>
    <t>Aashu Verma</t>
  </si>
  <si>
    <t>Raja Sikdar</t>
  </si>
  <si>
    <t>Abdullah RDS</t>
  </si>
  <si>
    <t>Manoj Jha</t>
  </si>
  <si>
    <t>ERB001</t>
  </si>
  <si>
    <t>LGERB123</t>
  </si>
  <si>
    <t>07.01.2023</t>
  </si>
  <si>
    <t>10.01.2023</t>
  </si>
  <si>
    <t>11.01.2023</t>
  </si>
  <si>
    <t>13.01.2022</t>
  </si>
  <si>
    <t>13.01.2023</t>
  </si>
  <si>
    <t>14.01.2023</t>
  </si>
  <si>
    <t>18.01.2023</t>
  </si>
  <si>
    <t>17.01.2023</t>
  </si>
  <si>
    <t>19.01.2023</t>
  </si>
  <si>
    <t>24.01.2023</t>
  </si>
  <si>
    <t>JASBIR SINGH</t>
  </si>
  <si>
    <t>MOHD REHAN</t>
  </si>
  <si>
    <t>PRADEEP KUMAR</t>
  </si>
  <si>
    <t>CHANDRABHUSHAN SINGH</t>
  </si>
  <si>
    <t>NEELMANI THAKUR</t>
  </si>
  <si>
    <t>DEVES MANI TRIPATHI</t>
  </si>
  <si>
    <t>ABDUL KADIR</t>
  </si>
  <si>
    <t>PRASHANT SAHU</t>
  </si>
  <si>
    <t>GHANSHYAM</t>
  </si>
  <si>
    <t>ISHU RAJ</t>
  </si>
  <si>
    <t>MANOJ KUMAR AGARWAL</t>
  </si>
  <si>
    <t>RAMAWATI DEVI</t>
  </si>
  <si>
    <t>VIJAY KUMAR</t>
  </si>
  <si>
    <t>SBI</t>
  </si>
  <si>
    <t>LGELV</t>
  </si>
  <si>
    <t xml:space="preserve">MAYA PAWAR </t>
  </si>
  <si>
    <t>Paresh Pagi</t>
  </si>
  <si>
    <t xml:space="preserve">Mohd shoeb shaikh </t>
  </si>
  <si>
    <t>Shyam Singh</t>
  </si>
  <si>
    <t>Hafizur Ansari</t>
  </si>
  <si>
    <t>girish Singh</t>
  </si>
  <si>
    <t>Ramdhar Ayodhya</t>
  </si>
  <si>
    <t xml:space="preserve">SARIKA JOSEPH </t>
  </si>
  <si>
    <t>SANJAY SINGH Rathod</t>
  </si>
  <si>
    <t xml:space="preserve">suvo debnath </t>
  </si>
  <si>
    <t xml:space="preserve"> Ranjit  Amraj</t>
  </si>
  <si>
    <t xml:space="preserve"> Darshika Tailor </t>
  </si>
  <si>
    <t>Rajkamal</t>
  </si>
  <si>
    <t>Aneesh Chandran. C</t>
  </si>
  <si>
    <t xml:space="preserve">shravan Gupta </t>
  </si>
  <si>
    <t xml:space="preserve">SANTOSH THAKUR </t>
  </si>
  <si>
    <t>RAVI BHALAVI</t>
  </si>
  <si>
    <t>Narendradeep nikam</t>
  </si>
  <si>
    <t>Ajay Kasana</t>
  </si>
  <si>
    <t xml:space="preserve">Mahadev manohar kamble </t>
  </si>
  <si>
    <t xml:space="preserve">SOHEL SHAIKH </t>
  </si>
  <si>
    <t xml:space="preserve">Vivek Vishwakarma </t>
  </si>
  <si>
    <t>Vinayak Shantaram Tambe</t>
  </si>
  <si>
    <t>vishal singh</t>
  </si>
  <si>
    <t>Vijay sakharam sutar</t>
  </si>
  <si>
    <t>Ashwini Ganpat Gitaye</t>
  </si>
  <si>
    <t>ashvani pal</t>
  </si>
  <si>
    <t>Thakkar jayaben</t>
  </si>
  <si>
    <t>Shivaji  Kharade</t>
  </si>
  <si>
    <t>ZUBEDA PARWEEN</t>
  </si>
  <si>
    <t xml:space="preserve"> JAY Sharma</t>
  </si>
  <si>
    <t>vijay mahadu shedge</t>
  </si>
  <si>
    <t>Deepak Jain</t>
  </si>
  <si>
    <t>harsimranjeet singh sahota</t>
  </si>
  <si>
    <t>KRISHNA</t>
  </si>
  <si>
    <t>Shamji Mohan Zala</t>
  </si>
  <si>
    <t xml:space="preserve"> RAM KALE </t>
  </si>
  <si>
    <t xml:space="preserve"> prince kumar </t>
  </si>
  <si>
    <t>KETAN KHICHADIYA</t>
  </si>
  <si>
    <t>Sandeep Dhage</t>
  </si>
  <si>
    <t>Farzana Qureshi</t>
  </si>
  <si>
    <t xml:space="preserve"> Mayank Likhitkar</t>
  </si>
  <si>
    <t xml:space="preserve">Ashish Pathak </t>
  </si>
  <si>
    <t>Vipen Jha</t>
  </si>
  <si>
    <t>VIVEK RAVI</t>
  </si>
  <si>
    <t>VISHAL THAKUR</t>
  </si>
  <si>
    <t>Md. Imran</t>
  </si>
  <si>
    <t>atharva kotwa</t>
  </si>
  <si>
    <t>Sachin ram gobade</t>
  </si>
  <si>
    <t>VINAY PANDEY</t>
  </si>
  <si>
    <t>RAJESH RASTOGI</t>
  </si>
  <si>
    <t xml:space="preserve">Rupali Ghule </t>
  </si>
  <si>
    <t>ARVIND PANDEY</t>
  </si>
  <si>
    <t>karamthote Balaji Naik</t>
  </si>
  <si>
    <t>Ganesh mahadore</t>
  </si>
  <si>
    <t>Keshav Sopan Gagare</t>
  </si>
  <si>
    <t xml:space="preserve">SHRIKRUSHNA KAPSE </t>
  </si>
  <si>
    <t>datta kawde</t>
  </si>
  <si>
    <t>Mahee Pal</t>
  </si>
  <si>
    <t>Ajith k babu</t>
  </si>
  <si>
    <t>Prashant Jaiswal</t>
  </si>
  <si>
    <t>DHIRAJ</t>
  </si>
  <si>
    <t>Rahul Deo Gautam</t>
  </si>
  <si>
    <t>Dayanand Arya</t>
  </si>
  <si>
    <t>Mohan MS Enterprises</t>
  </si>
  <si>
    <t>Prabhjot</t>
  </si>
  <si>
    <t>Sukhminder</t>
  </si>
  <si>
    <t>SHIKHAR</t>
  </si>
  <si>
    <t>CS02012373399</t>
  </si>
  <si>
    <t>CS03012385705</t>
  </si>
  <si>
    <t>CS03012387077</t>
  </si>
  <si>
    <t>CS03012387898</t>
  </si>
  <si>
    <t>CS03012389597</t>
  </si>
  <si>
    <t>CS04012300363</t>
  </si>
  <si>
    <t>CS04012300585</t>
  </si>
  <si>
    <t>CS04012305036</t>
  </si>
  <si>
    <t>CS04012308849</t>
  </si>
  <si>
    <t>CS06012338088</t>
  </si>
  <si>
    <t>CS06012345788</t>
  </si>
  <si>
    <t>CS07012356973</t>
  </si>
  <si>
    <t>CS07012369413</t>
  </si>
  <si>
    <t>CS12012341197</t>
  </si>
  <si>
    <t>CS12012343378</t>
  </si>
  <si>
    <t>CS12012346582</t>
  </si>
  <si>
    <t>CS13012352153</t>
  </si>
  <si>
    <t>CS16012387974</t>
  </si>
  <si>
    <t>CS16012390659</t>
  </si>
  <si>
    <t>CS19012333585</t>
  </si>
  <si>
    <t>CS19012341331</t>
  </si>
  <si>
    <t>CS20012359996</t>
  </si>
  <si>
    <t>CS27012354795</t>
  </si>
  <si>
    <t>CS28012372790</t>
  </si>
  <si>
    <t>CS06122211832</t>
  </si>
  <si>
    <t>CS08122237419</t>
  </si>
  <si>
    <t>CS15122208319</t>
  </si>
  <si>
    <t>CS16112202553</t>
  </si>
  <si>
    <t>CS26112216682</t>
  </si>
  <si>
    <t>CS26122267981</t>
  </si>
  <si>
    <t>CS28122294267</t>
  </si>
  <si>
    <t>CS28122294849</t>
  </si>
  <si>
    <t>CS29112236850</t>
  </si>
  <si>
    <t>CS29122218950</t>
  </si>
  <si>
    <t>CS30122226242</t>
  </si>
  <si>
    <t>CS31122245827</t>
  </si>
  <si>
    <t>LIT Credit Card</t>
  </si>
  <si>
    <t>Altura Plus Credit Card</t>
  </si>
  <si>
    <t>Zenith Credit Card</t>
  </si>
  <si>
    <t>LIT</t>
  </si>
  <si>
    <t>Altura Plus</t>
  </si>
  <si>
    <t>Altura ? Aamir Khan Edition Credit Card</t>
  </si>
  <si>
    <t>AU</t>
  </si>
  <si>
    <t>Roshan Pandurang Dhule</t>
  </si>
  <si>
    <t>Mohammed Saleem Mohammed Ismail Momin</t>
  </si>
  <si>
    <t>Vipin Kumar Dubey</t>
  </si>
  <si>
    <t>Khan  Parvez</t>
  </si>
  <si>
    <t>Mohanlal Gangaram Chaudhary</t>
  </si>
  <si>
    <t>Virani Nutan Tulshibhai</t>
  </si>
  <si>
    <t>Ravi Prakash Ahuja</t>
  </si>
  <si>
    <t>Charmaine  Menezes</t>
  </si>
  <si>
    <t>Faisal Abdul Kadir Shaikh</t>
  </si>
  <si>
    <t>Abdullah Yar Mohammed Shaikh</t>
  </si>
  <si>
    <t>Jitendra Devendra Bhanushali</t>
  </si>
  <si>
    <t>Aditya Prakash Shinde</t>
  </si>
  <si>
    <t>Mahesh Ramesh Patil</t>
  </si>
  <si>
    <t>Praful Natvarlal Rathod</t>
  </si>
  <si>
    <t>Ravi Kant Yadav</t>
  </si>
  <si>
    <t>Anishkumar Rajkumar Sharma</t>
  </si>
  <si>
    <t>Sneha Chainrai Rochlani</t>
  </si>
  <si>
    <t>Rakesh Bhikaji Bhuvad</t>
  </si>
  <si>
    <t>Yogesh Baburao Gudmalwar</t>
  </si>
  <si>
    <t>Chetan H Pandey</t>
  </si>
  <si>
    <t>SABYASACHI  GHOSH</t>
  </si>
  <si>
    <t>Jakir  Gazi</t>
  </si>
  <si>
    <t>Meena  Selvaraj</t>
  </si>
  <si>
    <t>Vinod Madhukar Deshmukh</t>
  </si>
  <si>
    <t>Mohd Akbar Shaikh</t>
  </si>
  <si>
    <t>Gaurav  Chourasia</t>
  </si>
  <si>
    <t>Aman Mufaddal Hakimuddin</t>
  </si>
  <si>
    <t>Amit Udayshankar Tripathi</t>
  </si>
  <si>
    <t>Sunita Prathamesh Nilakhe</t>
  </si>
  <si>
    <t>Vinod Bandu Wangne</t>
  </si>
  <si>
    <t>Sat  Narain</t>
  </si>
  <si>
    <t>Atam  Parkash</t>
  </si>
  <si>
    <t>Gulshan  Kumar</t>
  </si>
  <si>
    <t>Sumit Rameshrao Choudhary</t>
  </si>
  <si>
    <t>Shivaji Baliram Kite</t>
  </si>
  <si>
    <t>Hitesh Ghewarchand Jain</t>
  </si>
  <si>
    <t>Shriram Wealth</t>
  </si>
  <si>
    <t>Abhijeet Soni</t>
  </si>
  <si>
    <t>Chandigarh</t>
  </si>
  <si>
    <t>CS30122239327</t>
  </si>
  <si>
    <t>CS30122227957</t>
  </si>
  <si>
    <t>CS29122220711</t>
  </si>
  <si>
    <t>CS28122204614</t>
  </si>
  <si>
    <t>CS27122284352</t>
  </si>
  <si>
    <t>CS24122247789</t>
  </si>
  <si>
    <t>CS21122297097</t>
  </si>
  <si>
    <t>CS21122289843</t>
  </si>
  <si>
    <t>CS19122266326</t>
  </si>
  <si>
    <t>CS15122209332</t>
  </si>
  <si>
    <t>CS30012387806</t>
  </si>
  <si>
    <t>CS29012379407</t>
  </si>
  <si>
    <t>CS28012368858</t>
  </si>
  <si>
    <t>CS28012368284</t>
  </si>
  <si>
    <t>CS02012370864</t>
  </si>
  <si>
    <t>CS26012341394</t>
  </si>
  <si>
    <t>CS02012372778</t>
  </si>
  <si>
    <t>CS25012328702</t>
  </si>
  <si>
    <t>CS24012316391</t>
  </si>
  <si>
    <t>CS24012313272</t>
  </si>
  <si>
    <t>CS24012313035</t>
  </si>
  <si>
    <t>CS20012358713</t>
  </si>
  <si>
    <t>CS20012355281</t>
  </si>
  <si>
    <t>CS20012350987</t>
  </si>
  <si>
    <t>CS19012347289</t>
  </si>
  <si>
    <t>CS18012318252</t>
  </si>
  <si>
    <t>CS17012309225</t>
  </si>
  <si>
    <t>CS16012387811</t>
  </si>
  <si>
    <t>CS16012387298</t>
  </si>
  <si>
    <t>CS16012385621</t>
  </si>
  <si>
    <t>CS16012383466</t>
  </si>
  <si>
    <t>CS16012380216</t>
  </si>
  <si>
    <t>CS13012360554</t>
  </si>
  <si>
    <t>CS12012344438</t>
  </si>
  <si>
    <t>CS11012326529</t>
  </si>
  <si>
    <t>CS11012324500</t>
  </si>
  <si>
    <t>CS10012317447</t>
  </si>
  <si>
    <t>CS07012361538</t>
  </si>
  <si>
    <t>CS07012361247</t>
  </si>
  <si>
    <t>CS05012320818</t>
  </si>
  <si>
    <t>Pradip Kumar Jaiswal</t>
  </si>
  <si>
    <t>Amol Shantaram Ugale</t>
  </si>
  <si>
    <t>Sohail Ibrahim Nadaf</t>
  </si>
  <si>
    <t>Raja  Sikder</t>
  </si>
  <si>
    <t>AMIT  MONDAL</t>
  </si>
  <si>
    <t>Dipan  Ghosh</t>
  </si>
  <si>
    <t>Suryabhan Rangnath Bansod</t>
  </si>
  <si>
    <t>Onkar Vinod Patil</t>
  </si>
  <si>
    <t>Nikhil Govindaji Khobragade</t>
  </si>
  <si>
    <t>Anil  Narang</t>
  </si>
  <si>
    <t>Rajveer Singh Dhillon</t>
  </si>
  <si>
    <t>Nitin Laxmanrao Tandale</t>
  </si>
  <si>
    <t>Prakash Dwarkadas Khatri</t>
  </si>
  <si>
    <t>Sovon  Das</t>
  </si>
  <si>
    <t>Satyadev Chandulal Khandelwal</t>
  </si>
  <si>
    <t>Meenu  Mahajan</t>
  </si>
  <si>
    <t>Sukla  Karmakar</t>
  </si>
  <si>
    <t>Saxena Jigneshbhai Kanubhai</t>
  </si>
  <si>
    <t>Yogesh  Kumar</t>
  </si>
  <si>
    <t>Ajay mahadev Dhagale</t>
  </si>
  <si>
    <t>Suraj  Kumar</t>
  </si>
  <si>
    <t>Naresh  Kumar</t>
  </si>
  <si>
    <t>Kushal Bhushan Lomash</t>
  </si>
  <si>
    <t>Sunil  Khanna</t>
  </si>
  <si>
    <t>Akash  Chowdhury</t>
  </si>
  <si>
    <t>Des Raj Singh</t>
  </si>
  <si>
    <t>Rishi  Sharma</t>
  </si>
  <si>
    <t>Pushpinder  Singh</t>
  </si>
  <si>
    <t>Sayed Qamar Abbas</t>
  </si>
  <si>
    <t>Sudeep  Nanda</t>
  </si>
  <si>
    <t>Varun  Kumar</t>
  </si>
  <si>
    <t>Soumajit  Chatterjee</t>
  </si>
  <si>
    <t>Satwinder  Singh</t>
  </si>
  <si>
    <t>Aritra  Mondal</t>
  </si>
  <si>
    <t>Muzzamil  Ali</t>
  </si>
  <si>
    <t>Bhavesh Jesing Rathod</t>
  </si>
  <si>
    <t>Atanu  Mondal</t>
  </si>
  <si>
    <t>Farhan Khan Moin Khan</t>
  </si>
  <si>
    <t>Vinod  Yadav</t>
  </si>
  <si>
    <t>Altura Credit Card</t>
  </si>
  <si>
    <t>Altura ? Kiara Advani Edition Credit Card</t>
  </si>
  <si>
    <t>Vetta Credit Card</t>
  </si>
  <si>
    <t>Pune CC</t>
  </si>
  <si>
    <t xml:space="preserve">Paresh </t>
  </si>
  <si>
    <t>Subhankar Chakraborty</t>
  </si>
  <si>
    <t>Jasvir Kaur</t>
  </si>
  <si>
    <t>MD FIRDOUS ALAM</t>
  </si>
  <si>
    <t>DIMPY GUPTA</t>
  </si>
  <si>
    <t>HEMANT KUMAR</t>
  </si>
  <si>
    <t>RAJWANT KAUR</t>
  </si>
  <si>
    <t>PARDEEP KUMAR MAURYA</t>
  </si>
  <si>
    <t>NAVEEN KUMAR</t>
  </si>
  <si>
    <t>SYLVESTER JAMES</t>
  </si>
  <si>
    <t>BISWAJIT DAS</t>
  </si>
  <si>
    <t>RUDRANSH SHARMA</t>
  </si>
  <si>
    <t>PARI BHAGAT</t>
  </si>
  <si>
    <t>VISHNU PRATAP SINGH</t>
  </si>
  <si>
    <t>SAGAR SARKAR</t>
  </si>
  <si>
    <t>MOUSAM KUMAR HAZRA</t>
  </si>
  <si>
    <t>ASHOK KUMAR TIWARI</t>
  </si>
  <si>
    <t>LAVANYA SINGH</t>
  </si>
  <si>
    <t>KALI CHARAN</t>
  </si>
  <si>
    <t>ASHUTOSH SINGH</t>
  </si>
  <si>
    <t>NEETU SINGH</t>
  </si>
  <si>
    <t>PRASHANT RAO</t>
  </si>
  <si>
    <t>SAT NARAIN</t>
  </si>
  <si>
    <t>ANU RANI</t>
  </si>
  <si>
    <t>VIVEK KUMAR PAL</t>
  </si>
  <si>
    <t>SANJEEB HALDER</t>
  </si>
  <si>
    <t>MOUMITA SEAL DUTTA</t>
  </si>
  <si>
    <t>ASUTOSH DE</t>
  </si>
  <si>
    <t>TARUN KUMAR PAUL</t>
  </si>
  <si>
    <t>RAJ KAMAL</t>
  </si>
  <si>
    <t>CHINMAY KUMAR SAHOO</t>
  </si>
  <si>
    <t>YUVRAJ VIRENDRA SINGH HOLKAR</t>
  </si>
  <si>
    <t>RAJENDRA KUMAR</t>
  </si>
  <si>
    <t>VICKY RAM</t>
  </si>
  <si>
    <t>KHOKAN CHANDRA SARKAR</t>
  </si>
  <si>
    <t>ARVIND KUMAR SHARMA</t>
  </si>
  <si>
    <t>MD SELIMUDDIN</t>
  </si>
  <si>
    <t>TIRTHANKAR DEY</t>
  </si>
  <si>
    <t>SAIKAT PAL</t>
  </si>
  <si>
    <t>VARSHA JAMRA</t>
  </si>
  <si>
    <t>RAHUL DAS</t>
  </si>
  <si>
    <t>TANMOY GHOSH</t>
  </si>
  <si>
    <t>AMIT KUMAR SHAW</t>
  </si>
  <si>
    <t>KANCHAN DE</t>
  </si>
  <si>
    <t>TANMOY DAS</t>
  </si>
  <si>
    <t>VIVEK IQBAL SINGH</t>
  </si>
  <si>
    <t>SURAJ KUMAR</t>
  </si>
  <si>
    <t>RAJU DAS</t>
  </si>
  <si>
    <t>SASHANKA MANDAL</t>
  </si>
  <si>
    <t>PRINCY RAI SINGH</t>
  </si>
  <si>
    <t>SANDIPAN TALUKDAR</t>
  </si>
  <si>
    <t>ABHISHEKH BISWAS</t>
  </si>
  <si>
    <t>SANTOSH KUMAR AGARWAL</t>
  </si>
  <si>
    <t>SHUBHENDU CHAKRABORTY</t>
  </si>
  <si>
    <t>VAIBHAV JAIN</t>
  </si>
  <si>
    <t>NIRANJAN KRISHAN</t>
  </si>
  <si>
    <t>AMANDEEP SINGH</t>
  </si>
  <si>
    <t>ADITYA KUMAR</t>
  </si>
  <si>
    <t>NEELU KUMARI</t>
  </si>
  <si>
    <t>MANDEEP SINGH</t>
  </si>
  <si>
    <t>RUPINDER SINGH</t>
  </si>
  <si>
    <t>GIRRAJ TILAK RAJ</t>
  </si>
  <si>
    <t>SHUBHAM RANJIT RAUT</t>
  </si>
  <si>
    <t>MUKESH SHARMA</t>
  </si>
  <si>
    <t>ANUJ ROHTAS</t>
  </si>
  <si>
    <t>SHANTONU GHOSH</t>
  </si>
  <si>
    <t>ARIJIT SAHA</t>
  </si>
  <si>
    <t>ATUL VIG</t>
  </si>
  <si>
    <t>BIKASH AGARWAL</t>
  </si>
  <si>
    <t>KRISHNA SINGH</t>
  </si>
  <si>
    <t>PARMINDER SINGH</t>
  </si>
  <si>
    <t>SANDEEP RAI</t>
  </si>
  <si>
    <t>MANAVTA KUMAR</t>
  </si>
  <si>
    <t>ROHIT KUMAR DHAREWA</t>
  </si>
  <si>
    <t>JOYRAJ CHAKRABORTY</t>
  </si>
  <si>
    <t>SK HASIBUL RAHAMAN</t>
  </si>
  <si>
    <t>MUKESH KUMAR GUPTA</t>
  </si>
  <si>
    <t>NISHA RAJMAL SAINI</t>
  </si>
  <si>
    <t>VIJEYENDRA SINGH MEDETHIYA</t>
  </si>
  <si>
    <t>PRINCE KUMAR</t>
  </si>
  <si>
    <t>RAVINDRA SINGH YADAV</t>
  </si>
  <si>
    <t>SUBHAM DAS</t>
  </si>
  <si>
    <t>SANJIT KUMAR PRAJAPATI</t>
  </si>
  <si>
    <t>SANJEEV KUMAR</t>
  </si>
  <si>
    <t>SARBJEET JASWINDER</t>
  </si>
  <si>
    <t>SAHIL SINGH</t>
  </si>
  <si>
    <t>JASWINDER SINGH</t>
  </si>
  <si>
    <t>AMRIT LAL</t>
  </si>
  <si>
    <t>MANOJ SHUKLA</t>
  </si>
  <si>
    <t>TARUN ROY</t>
  </si>
  <si>
    <t>OM PRAKASH THAKUR</t>
  </si>
  <si>
    <t>YOGESH SHARMA</t>
  </si>
  <si>
    <t>SAIF RAZA ZAIDI</t>
  </si>
  <si>
    <t>ADESH KUMAR</t>
  </si>
  <si>
    <t>RAVI SHANKAR RAY</t>
  </si>
  <si>
    <t>AVISHEK ROY</t>
  </si>
  <si>
    <t>DEEPAK MAURYA</t>
  </si>
  <si>
    <t>KIRAN SURESH KANDAGE</t>
  </si>
  <si>
    <t>ANWESHA MAITY</t>
  </si>
  <si>
    <t>SOUVIK KAR</t>
  </si>
  <si>
    <t>MD MURSELIM SAIKH</t>
  </si>
  <si>
    <t>VIKRANTA GYANVEER</t>
  </si>
  <si>
    <t>PRIYA SHARMA</t>
  </si>
  <si>
    <t>SHUBHAM TOLAMBIA</t>
  </si>
  <si>
    <t>DINESH KALIA</t>
  </si>
  <si>
    <t>PARVEEN GARG</t>
  </si>
  <si>
    <t>SHALLU JAGDISH</t>
  </si>
  <si>
    <t>RABI PRASAD GUPTA</t>
  </si>
  <si>
    <t>MAHENDER KUMAR</t>
  </si>
  <si>
    <t>SATYAM THAKUR</t>
  </si>
  <si>
    <t>SURENDER RANA</t>
  </si>
  <si>
    <t>SALMAN ANSARI</t>
  </si>
  <si>
    <t>INDERJEET SINGH</t>
  </si>
  <si>
    <t>GURIQBAL SINGH</t>
  </si>
  <si>
    <t>NITISH SHARMA</t>
  </si>
  <si>
    <t>SHARIF JAWWAD</t>
  </si>
  <si>
    <t>RAVI KANT NAYAK</t>
  </si>
  <si>
    <t>SUJIT BISWAS</t>
  </si>
  <si>
    <t>VIKAS KUMAR</t>
  </si>
  <si>
    <t>NITESH DESHWAL</t>
  </si>
  <si>
    <t>SANDEEP SHARMA</t>
  </si>
  <si>
    <t>PARTHA DUTTA</t>
  </si>
  <si>
    <t>RITESH KUMAR</t>
  </si>
  <si>
    <t>SUMIT JHUNJHUNWALA</t>
  </si>
  <si>
    <t>SUBHASH KUMAR PANDEY</t>
  </si>
  <si>
    <t>SANTANU MANNA</t>
  </si>
  <si>
    <t>TAPAS BASU</t>
  </si>
  <si>
    <t>SK ALIM UDDIN</t>
  </si>
  <si>
    <t>RAVINDER KUMAR</t>
  </si>
  <si>
    <t>JAGJIT SINGH</t>
  </si>
  <si>
    <t>SHYAM KUMAR</t>
  </si>
  <si>
    <t>SUNNY KUMAR</t>
  </si>
  <si>
    <t>RAMANDEEP SINGH</t>
  </si>
  <si>
    <t>BHUMIKA SOOD</t>
  </si>
  <si>
    <t>ANJALI MANGAT</t>
  </si>
  <si>
    <t>JUNAID AHMAD</t>
  </si>
  <si>
    <t>DINESH KUMAR</t>
  </si>
  <si>
    <t>SANJAY KUMAR SAH</t>
  </si>
  <si>
    <t>DHARMJEET KUMAR</t>
  </si>
  <si>
    <t>SUPRIYA SAMANTA</t>
  </si>
  <si>
    <t>AMIYA SHIL</t>
  </si>
  <si>
    <t>SITARAM MOURYA</t>
  </si>
  <si>
    <t>KRISHAN SINGH SHEKHAWAT</t>
  </si>
  <si>
    <t>HRITIK ARORA</t>
  </si>
  <si>
    <t>SWAPNIL RAJENDRA KADAM</t>
  </si>
  <si>
    <t>HARDEEP KAUR</t>
  </si>
  <si>
    <t>ALKA SHYOPAT</t>
  </si>
  <si>
    <t>PRASENJIT FOUZDAR</t>
  </si>
  <si>
    <t>RAMPAL HARI</t>
  </si>
  <si>
    <t>DHARMVEER SINGH</t>
  </si>
  <si>
    <t>SURAJIT PAUL</t>
  </si>
  <si>
    <t>SAILESH KUMAR BABULALSHAH</t>
  </si>
  <si>
    <t>SUROTTAM BHATTACHARYA</t>
  </si>
  <si>
    <t>SUMAN BHATTACHARYA</t>
  </si>
  <si>
    <t>UTTAM SINGH</t>
  </si>
  <si>
    <t>SHYAMAL SARKAR</t>
  </si>
  <si>
    <t>SUBHAJIT SUR</t>
  </si>
  <si>
    <t>PRAKASH SINGH</t>
  </si>
  <si>
    <t>SUBHAJIT ADAK</t>
  </si>
  <si>
    <t>SHAHA ALAM GAZI</t>
  </si>
  <si>
    <t>DHONDIRAJ KARTIK APPA SWAMI</t>
  </si>
  <si>
    <t>TARA CHAND</t>
  </si>
  <si>
    <t>JYOTI TIWARI</t>
  </si>
  <si>
    <t>GURJIT SINGH</t>
  </si>
  <si>
    <t>ABHIJIT PATRA</t>
  </si>
  <si>
    <t>SUMANTA DAS</t>
  </si>
  <si>
    <t>KISHAN KUMAR</t>
  </si>
  <si>
    <t>MOHIT KUMAR</t>
  </si>
  <si>
    <t>NAVNEET SINGH SANDHU</t>
  </si>
  <si>
    <t>SUNITA RANI</t>
  </si>
  <si>
    <t>Burdwan</t>
  </si>
  <si>
    <t>Faridabad</t>
  </si>
  <si>
    <t>Ludhiana</t>
  </si>
  <si>
    <t>Firozpur</t>
  </si>
  <si>
    <t>Hissar</t>
  </si>
  <si>
    <t>Delhi</t>
  </si>
  <si>
    <t>Gurgaon</t>
  </si>
  <si>
    <t>Noida</t>
  </si>
  <si>
    <t>Coochbehat Main Town</t>
  </si>
  <si>
    <t>BANKURA</t>
  </si>
  <si>
    <t>Ghaziabad</t>
  </si>
  <si>
    <t>Koraput</t>
  </si>
  <si>
    <t>Kolkata/Jharsuguda</t>
  </si>
  <si>
    <t>Ghugumari</t>
  </si>
  <si>
    <t>budaun</t>
  </si>
  <si>
    <t>Palwal</t>
  </si>
  <si>
    <t>Sonipat</t>
  </si>
  <si>
    <t>Yamunanagar</t>
  </si>
  <si>
    <t>Sangrur</t>
  </si>
  <si>
    <t>Solan</t>
  </si>
  <si>
    <t>Amritsar</t>
  </si>
  <si>
    <t>Mansa</t>
  </si>
  <si>
    <t>Gurdaspur</t>
  </si>
  <si>
    <t>Jind</t>
  </si>
  <si>
    <t>Ambala</t>
  </si>
  <si>
    <t>Tarn Taran</t>
  </si>
  <si>
    <t>Mathura</t>
  </si>
  <si>
    <t>Chandigarh/Sohana/Panchkula</t>
  </si>
  <si>
    <t>CC59632674</t>
  </si>
  <si>
    <t>CC60228094</t>
  </si>
  <si>
    <t>CC58932991</t>
  </si>
  <si>
    <t>CC58948657</t>
  </si>
  <si>
    <t>CC58948655</t>
  </si>
  <si>
    <t>CC58948555</t>
  </si>
  <si>
    <t>CC59502659</t>
  </si>
  <si>
    <t>CC59200542</t>
  </si>
  <si>
    <t>CC60228216</t>
  </si>
  <si>
    <t>CC59200543</t>
  </si>
  <si>
    <t>CC60228187</t>
  </si>
  <si>
    <t>CC60228177</t>
  </si>
  <si>
    <t>CC59632672</t>
  </si>
  <si>
    <t>CC59632503</t>
  </si>
  <si>
    <t>CC58688824</t>
  </si>
  <si>
    <t>CC60228190</t>
  </si>
  <si>
    <t>CC60228080</t>
  </si>
  <si>
    <t>CC59200547</t>
  </si>
  <si>
    <t>CC60228057</t>
  </si>
  <si>
    <t>CC58619084</t>
  </si>
  <si>
    <t>CC58688832</t>
  </si>
  <si>
    <t>CC58934259</t>
  </si>
  <si>
    <t>CC58934256</t>
  </si>
  <si>
    <t>CC59620479</t>
  </si>
  <si>
    <t>CC59620483</t>
  </si>
  <si>
    <t>CC59267730</t>
  </si>
  <si>
    <t>CC59620473</t>
  </si>
  <si>
    <t>CC57584566</t>
  </si>
  <si>
    <t>CC57584682</t>
  </si>
  <si>
    <t>CC60228017</t>
  </si>
  <si>
    <t>CC59200792</t>
  </si>
  <si>
    <t>CC59200771</t>
  </si>
  <si>
    <t>CC57584574</t>
  </si>
  <si>
    <t>CC57584572</t>
  </si>
  <si>
    <t>CC59620291</t>
  </si>
  <si>
    <t>CC59620466</t>
  </si>
  <si>
    <t>CC59267738</t>
  </si>
  <si>
    <t>CC57584675</t>
  </si>
  <si>
    <t>CC57865455</t>
  </si>
  <si>
    <t>CC59620438</t>
  </si>
  <si>
    <t>CC57923321</t>
  </si>
  <si>
    <t>CC59267742</t>
  </si>
  <si>
    <t>CC59267732</t>
  </si>
  <si>
    <t>CC58688801</t>
  </si>
  <si>
    <t>CC60228180</t>
  </si>
  <si>
    <t>CC59620459</t>
  </si>
  <si>
    <t>CC57584689</t>
  </si>
  <si>
    <t>CC58932575</t>
  </si>
  <si>
    <t>CC59200541</t>
  </si>
  <si>
    <t>CC59000257</t>
  </si>
  <si>
    <t>CC59620429</t>
  </si>
  <si>
    <t>CC59620482</t>
  </si>
  <si>
    <t>CC59620450</t>
  </si>
  <si>
    <t>CC60228171</t>
  </si>
  <si>
    <t>CC58695275</t>
  </si>
  <si>
    <t>CC58695466</t>
  </si>
  <si>
    <t>CC58948574</t>
  </si>
  <si>
    <t>CC57584571</t>
  </si>
  <si>
    <t>CC58688842</t>
  </si>
  <si>
    <t>CC58948645</t>
  </si>
  <si>
    <t>CC58948649</t>
  </si>
  <si>
    <t>CC60228008</t>
  </si>
  <si>
    <t>CC59502660</t>
  </si>
  <si>
    <t>CC58695472</t>
  </si>
  <si>
    <t>CC60228211</t>
  </si>
  <si>
    <t>CC59620469</t>
  </si>
  <si>
    <t>CC59620475</t>
  </si>
  <si>
    <t>CC58695335</t>
  </si>
  <si>
    <t>CC57923323</t>
  </si>
  <si>
    <t>CC59200517</t>
  </si>
  <si>
    <t>CC59200724</t>
  </si>
  <si>
    <t>CC58688779</t>
  </si>
  <si>
    <t>CC60944200</t>
  </si>
  <si>
    <t>CC59579179</t>
  </si>
  <si>
    <t>CC59579177</t>
  </si>
  <si>
    <t>CC59579215</t>
  </si>
  <si>
    <t>CC59200726</t>
  </si>
  <si>
    <t>CC58688839</t>
  </si>
  <si>
    <t>CC60228093</t>
  </si>
  <si>
    <t>CC60228140</t>
  </si>
  <si>
    <t>CC60228141</t>
  </si>
  <si>
    <t>CC57850787</t>
  </si>
  <si>
    <t>CC60228117</t>
  </si>
  <si>
    <t>CC60228040</t>
  </si>
  <si>
    <t>CC58948553</t>
  </si>
  <si>
    <t>CC60228070</t>
  </si>
  <si>
    <t>CC58688836</t>
  </si>
  <si>
    <t>CC58695420</t>
  </si>
  <si>
    <t>CC60228058</t>
  </si>
  <si>
    <t>CC57584570</t>
  </si>
  <si>
    <t>CC60228077</t>
  </si>
  <si>
    <t>CC60228078</t>
  </si>
  <si>
    <t>CC60228075</t>
  </si>
  <si>
    <t>CC60228116</t>
  </si>
  <si>
    <t>CC60228062</t>
  </si>
  <si>
    <t>CC60228073</t>
  </si>
  <si>
    <t>CC60228065</t>
  </si>
  <si>
    <t>CC59682148</t>
  </si>
  <si>
    <t>CC57865387</t>
  </si>
  <si>
    <t>CC59632653</t>
  </si>
  <si>
    <t>CC59632670</t>
  </si>
  <si>
    <t>CC59200635</t>
  </si>
  <si>
    <t>CC60228076</t>
  </si>
  <si>
    <t>CC60917415</t>
  </si>
  <si>
    <t>CC58934265</t>
  </si>
  <si>
    <t>CC58934276</t>
  </si>
  <si>
    <t>CC58934253</t>
  </si>
  <si>
    <t>CC58695352</t>
  </si>
  <si>
    <t>CC57865251</t>
  </si>
  <si>
    <t>CC60917603</t>
  </si>
  <si>
    <t>CC60228001</t>
  </si>
  <si>
    <t>CC60228019</t>
  </si>
  <si>
    <t>CC60944097</t>
  </si>
  <si>
    <t>CC58934261</t>
  </si>
  <si>
    <t>CC58932588</t>
  </si>
  <si>
    <t>CC58688827</t>
  </si>
  <si>
    <t>CC60944090</t>
  </si>
  <si>
    <t>CC60944073</t>
  </si>
  <si>
    <t>CC60228024</t>
  </si>
  <si>
    <t>CC59636305</t>
  </si>
  <si>
    <t>CC60228173</t>
  </si>
  <si>
    <t>CC60917414</t>
  </si>
  <si>
    <t>CC60917605</t>
  </si>
  <si>
    <t>CC59620449</t>
  </si>
  <si>
    <t>CC60228145</t>
  </si>
  <si>
    <t>CC59620471</t>
  </si>
  <si>
    <t>CC59632667</t>
  </si>
  <si>
    <t>CC57923478</t>
  </si>
  <si>
    <t>CC59636420</t>
  </si>
  <si>
    <t>CC59636450</t>
  </si>
  <si>
    <t>CC60944091</t>
  </si>
  <si>
    <t>CC58690586</t>
  </si>
  <si>
    <t>CC58690551</t>
  </si>
  <si>
    <t>CC58934402</t>
  </si>
  <si>
    <t>CC58932988</t>
  </si>
  <si>
    <t>CC58934255</t>
  </si>
  <si>
    <t>CC58934404</t>
  </si>
  <si>
    <t>CC58934487</t>
  </si>
  <si>
    <t>CC58932989</t>
  </si>
  <si>
    <t>CC60944039</t>
  </si>
  <si>
    <t>CC60944046</t>
  </si>
  <si>
    <t>CC60228014</t>
  </si>
  <si>
    <t>CC60944050</t>
  </si>
  <si>
    <t>CC60228012</t>
  </si>
  <si>
    <t>CC60944016</t>
  </si>
  <si>
    <t>CC60944059</t>
  </si>
  <si>
    <t>CC60944060</t>
  </si>
  <si>
    <t>CC59636364</t>
  </si>
  <si>
    <t>CC57865366</t>
  </si>
  <si>
    <t>CC60944004</t>
  </si>
  <si>
    <t>CC60944152</t>
  </si>
  <si>
    <t>CC59675835</t>
  </si>
  <si>
    <t>CC60944150</t>
  </si>
  <si>
    <t>CC58934351</t>
  </si>
  <si>
    <t>CC58934362</t>
  </si>
  <si>
    <t>CC59579195</t>
  </si>
  <si>
    <t>CC58699588</t>
  </si>
  <si>
    <t>CC58699587</t>
  </si>
  <si>
    <t>CC59579194</t>
  </si>
  <si>
    <t>CC59632612</t>
  </si>
  <si>
    <t>CC59579248</t>
  </si>
  <si>
    <t>CC59725340</t>
  </si>
  <si>
    <t>CC60944167</t>
  </si>
  <si>
    <t>CC59579246</t>
  </si>
  <si>
    <t>CC59579161</t>
  </si>
  <si>
    <t>CC60944284</t>
  </si>
  <si>
    <t>CC60725097</t>
  </si>
  <si>
    <t>CC60129846</t>
  </si>
  <si>
    <t>CC59675830</t>
  </si>
  <si>
    <t>CC60944360</t>
  </si>
  <si>
    <t>CC60944297</t>
  </si>
  <si>
    <t>CC58932597</t>
  </si>
  <si>
    <t>CC59579226</t>
  </si>
  <si>
    <t>CC60725149</t>
  </si>
  <si>
    <t>CC58934468</t>
  </si>
  <si>
    <t>CC58934281</t>
  </si>
  <si>
    <t>CC60944511</t>
  </si>
  <si>
    <t>CC58934463</t>
  </si>
  <si>
    <t>FREEDOM CARD-RETAIL</t>
  </si>
  <si>
    <t>TMV TATA NEU PLUS V</t>
  </si>
  <si>
    <t>SHOPPERS STOP</t>
  </si>
  <si>
    <t>MONEYBACK PLUS CARD</t>
  </si>
  <si>
    <t>MILLENNIA CARD</t>
  </si>
  <si>
    <t>IndianOil HDFC Bank Credit Card</t>
  </si>
  <si>
    <t>BUSINESS MONEYBACK</t>
  </si>
  <si>
    <t>Regalia Signature</t>
  </si>
  <si>
    <t>Diners Privilege</t>
  </si>
  <si>
    <t>6E REWARDS</t>
  </si>
  <si>
    <t>TML</t>
  </si>
  <si>
    <t>SA-CAT-C</t>
  </si>
  <si>
    <t>SE</t>
  </si>
  <si>
    <t>SA-CAT-S</t>
  </si>
  <si>
    <t>SA-CAT-AB</t>
  </si>
  <si>
    <t>CASA</t>
  </si>
  <si>
    <t>ASSET</t>
  </si>
  <si>
    <t>CSA</t>
  </si>
  <si>
    <t>LB</t>
  </si>
  <si>
    <t>C2</t>
  </si>
  <si>
    <t>BQ</t>
  </si>
  <si>
    <t>C4</t>
  </si>
  <si>
    <t>CD</t>
  </si>
  <si>
    <t>SI</t>
  </si>
  <si>
    <t>RI</t>
  </si>
  <si>
    <t>GT</t>
  </si>
  <si>
    <t>NC</t>
  </si>
  <si>
    <t>HDFC</t>
  </si>
  <si>
    <t>JIT SAHA</t>
  </si>
  <si>
    <t>GOVINDA KUMAR JAISWAL</t>
  </si>
  <si>
    <t>ANITA</t>
  </si>
  <si>
    <t>GOMATI KUMARI</t>
  </si>
  <si>
    <t>Daya</t>
  </si>
  <si>
    <t>Mumbai CC</t>
  </si>
  <si>
    <t>NILESH ANIL PATIL</t>
  </si>
  <si>
    <t>Nasik</t>
  </si>
  <si>
    <t>CC57487806</t>
  </si>
  <si>
    <t>Kiran Khadse</t>
  </si>
  <si>
    <t>Jitender</t>
  </si>
  <si>
    <t>Deeksha Lohani</t>
  </si>
  <si>
    <t>(All)</t>
  </si>
  <si>
    <t>Row Labels</t>
  </si>
  <si>
    <t>Grand Total</t>
  </si>
  <si>
    <t>Count of Login Bank</t>
  </si>
  <si>
    <t>Sum of Total Payin</t>
  </si>
  <si>
    <t>Sum of Actual Payout Per Card</t>
  </si>
  <si>
    <t>Sum of Retention</t>
  </si>
  <si>
    <t>Count of Partner Name</t>
  </si>
  <si>
    <t>Count of Biz Sourcing type</t>
  </si>
  <si>
    <t>Other Product Revenue</t>
  </si>
  <si>
    <t>Finqy ID</t>
  </si>
  <si>
    <t>Payout</t>
  </si>
  <si>
    <t>Advance</t>
  </si>
  <si>
    <t>TDS</t>
  </si>
  <si>
    <t>Total Payout</t>
  </si>
  <si>
    <t>Remark</t>
  </si>
  <si>
    <t>PO request No</t>
  </si>
  <si>
    <t>Advances</t>
  </si>
  <si>
    <t>Watchful3073</t>
  </si>
  <si>
    <t>Paarmita Shukla</t>
  </si>
  <si>
    <t>INDNOI3012916</t>
  </si>
  <si>
    <t>Firoj Khan</t>
  </si>
  <si>
    <t>INDIVIDUAL2808</t>
  </si>
  <si>
    <t>UNITY1567</t>
  </si>
  <si>
    <t>INDIVIDUAL2273</t>
  </si>
  <si>
    <t>INDIVIDUAL1358</t>
  </si>
  <si>
    <t>Uni1411</t>
  </si>
  <si>
    <t>INDIVIDUAL1736</t>
  </si>
  <si>
    <t>CRER2382</t>
  </si>
  <si>
    <t>hybridC387</t>
  </si>
  <si>
    <t>INDIVIDUAL2829</t>
  </si>
  <si>
    <t>INDIVIDUAL1288</t>
  </si>
  <si>
    <t>Riktanjan Bal</t>
  </si>
  <si>
    <t>Nector2126</t>
  </si>
  <si>
    <t>Shriram1146</t>
  </si>
  <si>
    <t>POLICY2280</t>
  </si>
  <si>
    <t>INDIVIDUAL2703</t>
  </si>
  <si>
    <t>Shubh2978</t>
  </si>
  <si>
    <t>Neha goel</t>
  </si>
  <si>
    <t>INDSOU0442912</t>
  </si>
  <si>
    <t>Shashi Ranjan</t>
  </si>
  <si>
    <t>Suprem3080</t>
  </si>
  <si>
    <t>INDIVIDUALC289</t>
  </si>
  <si>
    <t>INDIVIDUALC398</t>
  </si>
  <si>
    <t>RDS3159</t>
  </si>
  <si>
    <t>RDS</t>
  </si>
  <si>
    <t>Credit2200</t>
  </si>
  <si>
    <t>INDIVIDUAL1732</t>
  </si>
  <si>
    <t>MS2485</t>
  </si>
  <si>
    <t>INDIVIDUAL1085</t>
  </si>
  <si>
    <t>INDIVIDUALC455</t>
  </si>
  <si>
    <t>INDIVIDUAL1304</t>
  </si>
  <si>
    <t>INDIVIDUAL1545</t>
  </si>
  <si>
    <t>INDIVIDUAL2548</t>
  </si>
  <si>
    <t>INDIVIDUAL1829</t>
  </si>
  <si>
    <t>INDIVIDUAL2595</t>
  </si>
  <si>
    <t>INDAHM7092957</t>
  </si>
  <si>
    <t>Paresh Paycyber</t>
  </si>
  <si>
    <t>INDCHA0023117</t>
  </si>
  <si>
    <t>INDTHA7093232</t>
  </si>
  <si>
    <t>Alpine3203</t>
  </si>
  <si>
    <t>Krishna</t>
  </si>
  <si>
    <t>Sakshi jain</t>
  </si>
  <si>
    <t>INDSOL2053290</t>
  </si>
  <si>
    <t>Daya Nand</t>
  </si>
  <si>
    <t>Already Paid</t>
  </si>
  <si>
    <t>INDIVIDUAL3068</t>
  </si>
  <si>
    <t>INDIVIDUAL2543</t>
  </si>
  <si>
    <t>INDIVIDUAL3264</t>
  </si>
  <si>
    <t>Economitda2717</t>
  </si>
  <si>
    <t>INDIVIDUAL3144</t>
  </si>
  <si>
    <t>Gvc2591</t>
  </si>
  <si>
    <t>FRIENDZ21</t>
  </si>
  <si>
    <t>sameer Khan</t>
  </si>
  <si>
    <t>Raja Shikhdar</t>
  </si>
  <si>
    <t>shrilaxmisolutions20</t>
  </si>
  <si>
    <t>SWIPE3292</t>
  </si>
  <si>
    <t>MUSHRAT HUSSAIN</t>
  </si>
  <si>
    <t>To be paid</t>
  </si>
  <si>
    <t>Hdfc0000271</t>
  </si>
  <si>
    <t>HDFC0001574</t>
  </si>
  <si>
    <t>AUBL0002113</t>
  </si>
  <si>
    <t>ICIC0000376</t>
  </si>
  <si>
    <t>KKBK0004264</t>
  </si>
  <si>
    <t>Sbin0011362</t>
  </si>
  <si>
    <t>UTIB0001229</t>
  </si>
  <si>
    <t>CBIN0284456</t>
  </si>
  <si>
    <t>KKBK0001751</t>
  </si>
  <si>
    <t>INDB0000367</t>
  </si>
  <si>
    <t>ICIC0000984</t>
  </si>
  <si>
    <t>HDFC0008069</t>
  </si>
  <si>
    <t>RATN0000401</t>
  </si>
  <si>
    <t>UBIN0812145</t>
  </si>
  <si>
    <t>Esfb0015006</t>
  </si>
  <si>
    <t>HDFC0002788</t>
  </si>
  <si>
    <t>HDFC0000583</t>
  </si>
  <si>
    <t>Hdfc0000089</t>
  </si>
  <si>
    <t>Bkid0008841</t>
  </si>
  <si>
    <t>INDB0000567</t>
  </si>
  <si>
    <t>UTIB0000021</t>
  </si>
  <si>
    <t>HDFC0001009</t>
  </si>
  <si>
    <t>IBKL000028</t>
  </si>
  <si>
    <t>Hdfc0002852</t>
  </si>
  <si>
    <t>UTIB0000765</t>
  </si>
  <si>
    <t>KKBK0004329</t>
  </si>
  <si>
    <t>SBIN0050728</t>
  </si>
  <si>
    <t>ICIC0000499</t>
  </si>
  <si>
    <t>KKBK0005635</t>
  </si>
  <si>
    <t>HDFC0001321</t>
  </si>
  <si>
    <t>HDFC0001120</t>
  </si>
  <si>
    <t>ICIC0001056</t>
  </si>
  <si>
    <t>IOBA0001892</t>
  </si>
  <si>
    <t>BARB0AGRAXX</t>
  </si>
  <si>
    <t>YESB0001117</t>
  </si>
  <si>
    <t>098405003831</t>
  </si>
  <si>
    <t>0208102000027618</t>
  </si>
  <si>
    <t>049901522840</t>
  </si>
  <si>
    <t>Watchful Eye Healthtech PvtLtd</t>
  </si>
  <si>
    <t>UNITY FINANCIAL SERVICES</t>
  </si>
  <si>
    <t>Ashish gera</t>
  </si>
  <si>
    <t>ARPIT AGARWAL</t>
  </si>
  <si>
    <t>UNI ONE INDIA PRIVATE LIMITED</t>
  </si>
  <si>
    <t>---</t>
  </si>
  <si>
    <t>SUKHMINDER SINGH</t>
  </si>
  <si>
    <t>Sabita middya</t>
  </si>
  <si>
    <t>Nector International Pvt Ltd</t>
  </si>
  <si>
    <t>Shriram wealth architecture</t>
  </si>
  <si>
    <t>POLICY EXPERT</t>
  </si>
  <si>
    <t>Govinda Kumar Jaiswal</t>
  </si>
  <si>
    <t>SWIPE WIRE</t>
  </si>
  <si>
    <t>Pankaj kaushik</t>
  </si>
  <si>
    <t>Gaurav sharma</t>
  </si>
  <si>
    <t>RDS MANAGEMENT SERVICES PVT LTD</t>
  </si>
  <si>
    <t>Economitda Financial And Management Solution &amp; Co</t>
  </si>
  <si>
    <t>Credit Nest</t>
  </si>
  <si>
    <t>Gomati kumari</t>
  </si>
  <si>
    <t>AJITH K BABU</t>
  </si>
  <si>
    <t>Kiran amar khadse</t>
  </si>
  <si>
    <t>MS ENTERPRISES</t>
  </si>
  <si>
    <t>DHEERAJ SINGH</t>
  </si>
  <si>
    <t>JITENDER VERMA</t>
  </si>
  <si>
    <t>PRABHJOT SINGH</t>
  </si>
  <si>
    <t>Dayanand Kumar Arya</t>
  </si>
  <si>
    <t>MANOJ JHA</t>
  </si>
  <si>
    <t>ABHIJIT SONI</t>
  </si>
  <si>
    <t>Anna Chakroborty</t>
  </si>
  <si>
    <t>SAKSHI JAIN</t>
  </si>
  <si>
    <t>PARESH GADEKAR</t>
  </si>
  <si>
    <t>50200054906432</t>
  </si>
  <si>
    <t>50200066010422</t>
  </si>
  <si>
    <t>50100172615541</t>
  </si>
  <si>
    <t>777705851500</t>
  </si>
  <si>
    <t>1712651665</t>
  </si>
  <si>
    <t>508002010016508</t>
  </si>
  <si>
    <t>37018005621</t>
  </si>
  <si>
    <t>920010008887074</t>
  </si>
  <si>
    <t>3366247689</t>
  </si>
  <si>
    <t>9691839959</t>
  </si>
  <si>
    <t>251404140414</t>
  </si>
  <si>
    <t>7113206695</t>
  </si>
  <si>
    <t>50200072514701</t>
  </si>
  <si>
    <t>5212164779</t>
  </si>
  <si>
    <t>409001823364</t>
  </si>
  <si>
    <t>121410100002801</t>
  </si>
  <si>
    <t>100006014916</t>
  </si>
  <si>
    <t>50200068124584</t>
  </si>
  <si>
    <t>50200062457633</t>
  </si>
  <si>
    <t>50100157898866</t>
  </si>
  <si>
    <t>884110110013328</t>
  </si>
  <si>
    <t>100075067143</t>
  </si>
  <si>
    <t>918010027521417</t>
  </si>
  <si>
    <t>10091050017994</t>
  </si>
  <si>
    <t>50100110893265</t>
  </si>
  <si>
    <t>920010042676034</t>
  </si>
  <si>
    <t>33780100005032</t>
  </si>
  <si>
    <t>4046309486</t>
  </si>
  <si>
    <t>55148262891</t>
  </si>
  <si>
    <t>2111953121</t>
  </si>
  <si>
    <t>13211140022029</t>
  </si>
  <si>
    <t>50100309475376</t>
  </si>
  <si>
    <t>105601532003</t>
  </si>
  <si>
    <t>189201000003470</t>
  </si>
  <si>
    <t>Pan Card</t>
  </si>
  <si>
    <t>AACCW8096P</t>
  </si>
  <si>
    <t>BGHPC4890G</t>
  </si>
  <si>
    <t>BNWPA3307A</t>
  </si>
  <si>
    <t>AABCU9770B</t>
  </si>
  <si>
    <t>ECNPK3549B</t>
  </si>
  <si>
    <t>FVUPS5651D</t>
  </si>
  <si>
    <t>Bqnpm7790m</t>
  </si>
  <si>
    <t>BTTPB8860J</t>
  </si>
  <si>
    <t>BURPJ6163P</t>
  </si>
  <si>
    <t>AKYPL9342C</t>
  </si>
  <si>
    <t>AEGPN5500A</t>
  </si>
  <si>
    <t>ABCFP0742P</t>
  </si>
  <si>
    <t>AUYPJ6902E</t>
  </si>
  <si>
    <t>AVNPG5319G</t>
  </si>
  <si>
    <t>CEGPK3534M</t>
  </si>
  <si>
    <t>APGPH7637K</t>
  </si>
  <si>
    <t>BBIPK7798D</t>
  </si>
  <si>
    <t>BJLPS0433G</t>
  </si>
  <si>
    <t>AADCR2013A</t>
  </si>
  <si>
    <t>AAIFE9862C</t>
  </si>
  <si>
    <t>APKPT7522B</t>
  </si>
  <si>
    <t>Avzpk7416j</t>
  </si>
  <si>
    <t>AKNPG1394E</t>
  </si>
  <si>
    <t>Fbupb3826f</t>
  </si>
  <si>
    <t>BAIPB0747G</t>
  </si>
  <si>
    <t>AHEPC7970Q</t>
  </si>
  <si>
    <t>EIBPK1705B</t>
  </si>
  <si>
    <t>Aropg6420d</t>
  </si>
  <si>
    <t>BXZPK2868M</t>
  </si>
  <si>
    <t>BFEPV9571F</t>
  </si>
  <si>
    <t>BYFPS9886Q</t>
  </si>
  <si>
    <t>BIVPD2448H</t>
  </si>
  <si>
    <t>BBZPA2958Q</t>
  </si>
  <si>
    <t>AKTPJ2957Q</t>
  </si>
  <si>
    <t>Brrps8832f</t>
  </si>
  <si>
    <t>AYBPM2283Q</t>
  </si>
  <si>
    <t>CRHPG6838G</t>
  </si>
  <si>
    <t>CDLPJ3690J</t>
  </si>
  <si>
    <t>ANOPG0597P</t>
  </si>
  <si>
    <t>HDFC0000259</t>
  </si>
  <si>
    <t>1711211310966228</t>
  </si>
  <si>
    <t>Account No Wrong Filled</t>
  </si>
  <si>
    <t>UBIN0550809</t>
  </si>
  <si>
    <t>IFSC Code Requied Capital Letter</t>
  </si>
  <si>
    <t>IFSC Code (Finqy)</t>
  </si>
  <si>
    <t>Account Number(Finqy)</t>
  </si>
  <si>
    <t>IFSC Code(old Data)</t>
  </si>
  <si>
    <t>HDFC0001267</t>
  </si>
  <si>
    <t>KKBK0004593</t>
  </si>
  <si>
    <t>BARB0BLYLUC</t>
  </si>
  <si>
    <t>CNRB0000363</t>
  </si>
  <si>
    <t>KKBK0000184</t>
  </si>
  <si>
    <t>HDFC0002852</t>
  </si>
  <si>
    <t>SBIN0003813</t>
  </si>
  <si>
    <t>Match IFSC Code</t>
  </si>
  <si>
    <t>Account Number(old Data)</t>
  </si>
  <si>
    <t>50100486102341</t>
  </si>
  <si>
    <t>27330100006888</t>
  </si>
  <si>
    <t>0363131000513</t>
  </si>
  <si>
    <t>9011499292</t>
  </si>
  <si>
    <t>Match Account No</t>
  </si>
  <si>
    <t>Account Holder (Finqy)</t>
  </si>
  <si>
    <t>Account Holder (OLD)</t>
  </si>
  <si>
    <t>Match Account Holder</t>
  </si>
  <si>
    <t>Correct</t>
  </si>
  <si>
    <t>Payment</t>
  </si>
  <si>
    <t>AU Bank</t>
  </si>
  <si>
    <t>208102000027618</t>
  </si>
  <si>
    <t>20095032828</t>
  </si>
  <si>
    <t>Date Of Regi</t>
  </si>
  <si>
    <t>To process</t>
  </si>
  <si>
    <t>BWQPG8158Q</t>
  </si>
  <si>
    <t>IFSC Code &amp; Bank Account  Not Mention On Finqy Portal</t>
  </si>
  <si>
    <t>BARB0GRAINM</t>
  </si>
  <si>
    <t>Patner Name and Cheque name Difference</t>
  </si>
  <si>
    <t>BGTPP0348C</t>
  </si>
  <si>
    <t>Details Mismatch</t>
  </si>
  <si>
    <t>Not to be process</t>
  </si>
  <si>
    <t>Processed</t>
  </si>
  <si>
    <t xml:space="preserve"> Remakrs By Accounts Team </t>
  </si>
  <si>
    <t>ESFB0015006</t>
  </si>
  <si>
    <t>HDFC0000089</t>
  </si>
  <si>
    <t>BKID0008841</t>
  </si>
  <si>
    <t>IBKL0000208</t>
  </si>
  <si>
    <t>00780100029887</t>
  </si>
  <si>
    <t>111764400000291</t>
  </si>
  <si>
    <t>SAJID MOHD</t>
  </si>
  <si>
    <t>SHIKHAR MISHRA</t>
  </si>
  <si>
    <t>KKBK0006576</t>
  </si>
  <si>
    <t>IFSC CODE Wrong Filled</t>
  </si>
  <si>
    <t>INDIVIDUAL3307</t>
  </si>
  <si>
    <t>New Finqy ID</t>
  </si>
  <si>
    <t>PUNB0621100</t>
  </si>
  <si>
    <t>6211000100079591</t>
  </si>
  <si>
    <t>Shubh Nivesh Services</t>
  </si>
  <si>
    <t>Aparna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</si>
</sst>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[$-409]d/mmm;@"/>
    <numFmt numFmtId="165" formatCode="[$-409]mmmm/yy;@"/>
    <numFmt numFmtId="166" formatCode="[$-409]d\-mmm;@"/>
    <numFmt numFmtId="167" formatCode="[$-14009]dd/mm/yy;@"/>
    <numFmt numFmtId="168" formatCode="[$-14009]dd/mm/yyyy;@"/>
    <numFmt numFmtId="169" formatCode="[$-409]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3B486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center" vertical="center" wrapText="1"/>
    </xf>
    <xf numFmtId="17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9" fontId="6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7" fontId="3" fillId="5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7" fontId="3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5" fontId="3" fillId="4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168" fontId="3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9" fontId="10" fillId="4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pivotButton="1"/>
    <xf numFmtId="0" fontId="11" fillId="6" borderId="1" xfId="0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0" fillId="0" borderId="1" xfId="0" pivotButton="1" applyNumberFormat="1" applyBorder="1" applyAlignment="1">
      <alignment horizontal="center"/>
    </xf>
    <xf numFmtId="1" fontId="0" fillId="0" borderId="1" xfId="0" applyNumberFormat="1" applyBorder="1" applyAlignment="1">
      <alignment horizontal="center" inden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" fontId="0" fillId="0" borderId="0" xfId="0" applyNumberFormat="1"/>
    <xf numFmtId="0" fontId="0" fillId="6" borderId="0" xfId="0" applyFill="1"/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1" fontId="9" fillId="6" borderId="1" xfId="0" applyNumberFormat="1" applyFont="1" applyFill="1" applyBorder="1"/>
    <xf numFmtId="0" fontId="0" fillId="6" borderId="0" xfId="0" quotePrefix="1" applyFill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13" fillId="0" borderId="1" xfId="0" applyFont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1" fontId="12" fillId="7" borderId="1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0" fillId="0" borderId="0" xfId="0" applyFill="1"/>
    <xf numFmtId="0" fontId="14" fillId="0" borderId="0" xfId="0" applyFont="1" applyAlignment="1">
      <alignment vertical="center"/>
    </xf>
    <xf numFmtId="0" fontId="0" fillId="3" borderId="0" xfId="0" applyFill="1"/>
    <xf numFmtId="0" fontId="0" fillId="0" borderId="0" xfId="0" applyFill="1" applyBorder="1"/>
    <xf numFmtId="1" fontId="0" fillId="6" borderId="1" xfId="0" applyNumberFormat="1" applyFill="1" applyBorder="1"/>
    <xf numFmtId="0" fontId="15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1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inqy-my.sharepoint.com/personal/accounts_finqy_onmicrosoft_com/Documents/Ashika/Partner%20KYC%20&amp;%20Bank%20details/Partner,%20Vendor%20&amp;%20Employee%20bank%20details%20updated.xlsx" TargetMode="External"/><Relationship Id="rId1" Type="http://schemas.openxmlformats.org/officeDocument/2006/relationships/externalLinkPath" Target="/personal/accounts_finqy_onmicrosoft_com/Documents/Ashika/Partner%20KYC%20&amp;%20Bank%20details/Partner,%20Vendor%20&amp;%20Employee%20bank%20details%20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inqy-my.sharepoint.com/personal/accounts_finqy_onmicrosoft_com/Documents/Daily%20sheet/Todays%20Payment/Feb-23/10-2-23/CC%20PO%2010-2-23/ERB%20CORPORATE%20USER_PARTNER%20(3).xlsx" TargetMode="External"/><Relationship Id="rId1" Type="http://schemas.openxmlformats.org/officeDocument/2006/relationships/externalLinkPath" Target="ERB%20CORPORATE%20USER_PARTNER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ner Data"/>
      <sheetName val="Employee data"/>
      <sheetName val="Vendor data"/>
    </sheetNames>
    <sheetDataSet>
      <sheetData sheetId="0">
        <row r="1">
          <cell r="A1" t="str">
            <v>Finqy ID</v>
          </cell>
          <cell r="B1" t="str">
            <v>Partner Name</v>
          </cell>
          <cell r="C1" t="str">
            <v>Product</v>
          </cell>
          <cell r="D1" t="str">
            <v>Bank Account No</v>
          </cell>
          <cell r="E1" t="str">
            <v>Bank Account Name</v>
          </cell>
        </row>
        <row r="2">
          <cell r="A2" t="str">
            <v>INDIVIDUAL1530</v>
          </cell>
          <cell r="B2" t="str">
            <v>Abhishek Sutkar/Archana Mishra</v>
          </cell>
          <cell r="C2" t="str">
            <v>AL</v>
          </cell>
          <cell r="D2" t="str">
            <v>119301000850</v>
          </cell>
          <cell r="E2" t="str">
            <v>Abhishek Sutkar</v>
          </cell>
        </row>
        <row r="3">
          <cell r="A3" t="str">
            <v>INDIVIDUAL1597</v>
          </cell>
          <cell r="B3" t="str">
            <v>Ajay</v>
          </cell>
          <cell r="C3" t="str">
            <v>AL</v>
          </cell>
          <cell r="D3" t="str">
            <v>001105030970</v>
          </cell>
          <cell r="E3" t="str">
            <v>Starwood Automobiles world private limited</v>
          </cell>
        </row>
        <row r="4">
          <cell r="A4" t="str">
            <v>INDIVIDUAL1520</v>
          </cell>
          <cell r="B4" t="str">
            <v>Banti Tolani</v>
          </cell>
          <cell r="C4" t="str">
            <v>AL</v>
          </cell>
          <cell r="D4">
            <v>9112114001</v>
          </cell>
          <cell r="E4" t="str">
            <v>Banti Tolani</v>
          </cell>
        </row>
        <row r="5">
          <cell r="A5" t="str">
            <v>INDIVIDUAL1536</v>
          </cell>
          <cell r="B5" t="str">
            <v>Bhagwan Singh</v>
          </cell>
          <cell r="C5" t="str">
            <v>AL</v>
          </cell>
          <cell r="D5" t="str">
            <v>27910500000587</v>
          </cell>
          <cell r="E5" t="str">
            <v>Bhagwan Singh</v>
          </cell>
        </row>
        <row r="6">
          <cell r="A6" t="str">
            <v>INDIVIDUAL1544</v>
          </cell>
          <cell r="B6" t="str">
            <v>Bharti Ranjwani</v>
          </cell>
          <cell r="C6" t="str">
            <v>AL</v>
          </cell>
          <cell r="D6" t="str">
            <v>520291029529757</v>
          </cell>
          <cell r="E6" t="str">
            <v>Bharati Rangwani</v>
          </cell>
        </row>
        <row r="7">
          <cell r="A7" t="str">
            <v>INDIVIDUAL1515</v>
          </cell>
          <cell r="B7" t="str">
            <v>Bhavika Rajguru</v>
          </cell>
          <cell r="C7" t="str">
            <v>AL</v>
          </cell>
          <cell r="D7" t="str">
            <v>016510110010987</v>
          </cell>
          <cell r="E7" t="str">
            <v>Bhavika Naresh Rajguru</v>
          </cell>
        </row>
        <row r="8">
          <cell r="A8" t="str">
            <v>INDIVIDUAL1588</v>
          </cell>
          <cell r="B8" t="str">
            <v>Bhavna Shingala</v>
          </cell>
          <cell r="C8" t="str">
            <v>AL</v>
          </cell>
          <cell r="D8" t="str">
            <v>020533000000050</v>
          </cell>
          <cell r="E8" t="str">
            <v>Shreenath Enterprise</v>
          </cell>
        </row>
        <row r="9">
          <cell r="A9" t="str">
            <v>INDIVIDUAL1487</v>
          </cell>
          <cell r="B9" t="str">
            <v>BHUPENDRA KANOJIYA</v>
          </cell>
          <cell r="C9" t="str">
            <v>AL</v>
          </cell>
          <cell r="D9" t="str">
            <v>50190002559689</v>
          </cell>
          <cell r="E9" t="str">
            <v>Bhupendra Kanojiya</v>
          </cell>
        </row>
        <row r="10">
          <cell r="A10" t="str">
            <v>INDIVIDUAL1585</v>
          </cell>
          <cell r="B10" t="str">
            <v>Bhusra Banu Shaikh</v>
          </cell>
          <cell r="C10" t="str">
            <v>AL</v>
          </cell>
          <cell r="D10" t="str">
            <v>16432221000391</v>
          </cell>
          <cell r="E10" t="str">
            <v>Bushrabanu Shaikh</v>
          </cell>
        </row>
        <row r="11">
          <cell r="A11" t="str">
            <v>INDIVIDUAL1546</v>
          </cell>
          <cell r="B11" t="str">
            <v>Damini Kushwah</v>
          </cell>
          <cell r="C11" t="str">
            <v>AL</v>
          </cell>
          <cell r="D11" t="str">
            <v>50100374792381</v>
          </cell>
          <cell r="E11" t="str">
            <v>Damini Kushwah</v>
          </cell>
        </row>
        <row r="12">
          <cell r="A12" t="str">
            <v>INDIVIDUAL1202</v>
          </cell>
          <cell r="B12" t="str">
            <v>Dipti Rahul Kulkrni</v>
          </cell>
          <cell r="C12" t="str">
            <v>AL</v>
          </cell>
          <cell r="D12" t="str">
            <v>26901870000341</v>
          </cell>
          <cell r="E12" t="str">
            <v>Dipti Rahul Kulkarni</v>
          </cell>
        </row>
        <row r="13">
          <cell r="A13" t="str">
            <v>INDIVIDUAL1558</v>
          </cell>
          <cell r="B13" t="str">
            <v>Jasprit Khurana</v>
          </cell>
          <cell r="C13" t="str">
            <v>AL</v>
          </cell>
          <cell r="D13" t="str">
            <v>05431000026666</v>
          </cell>
          <cell r="E13" t="str">
            <v>Jasprit Khurana</v>
          </cell>
        </row>
        <row r="14">
          <cell r="A14" t="str">
            <v>INDIVIDUAL1591</v>
          </cell>
          <cell r="B14" t="str">
            <v>Lakhan Malviya</v>
          </cell>
          <cell r="C14" t="str">
            <v>AL</v>
          </cell>
          <cell r="D14">
            <v>3645296630</v>
          </cell>
          <cell r="E14" t="str">
            <v>Lakhan Malviya</v>
          </cell>
        </row>
        <row r="15">
          <cell r="A15" t="str">
            <v>INDIVIDUAL1481</v>
          </cell>
          <cell r="B15" t="str">
            <v>MADHUR CHOUHAN</v>
          </cell>
          <cell r="C15" t="str">
            <v>AL</v>
          </cell>
          <cell r="D15" t="str">
            <v>916010023869791</v>
          </cell>
          <cell r="E15" t="str">
            <v>Madhur Chouhan</v>
          </cell>
        </row>
        <row r="16">
          <cell r="A16" t="str">
            <v>Vsm1360</v>
          </cell>
          <cell r="B16" t="str">
            <v>Manish Yadav</v>
          </cell>
          <cell r="C16" t="str">
            <v>AL</v>
          </cell>
          <cell r="D16" t="str">
            <v>100005323978</v>
          </cell>
          <cell r="E16" t="str">
            <v>Manish Shivlal Yadav</v>
          </cell>
        </row>
        <row r="17">
          <cell r="A17" t="str">
            <v>INDIVIDUAL959</v>
          </cell>
          <cell r="B17" t="str">
            <v>Mayur Marchande</v>
          </cell>
          <cell r="C17" t="str">
            <v>AL</v>
          </cell>
          <cell r="D17" t="str">
            <v>454209100000199</v>
          </cell>
          <cell r="E17" t="str">
            <v>Mayur Milind Marchande</v>
          </cell>
        </row>
        <row r="18">
          <cell r="A18" t="str">
            <v>INDIVIDUAL1427</v>
          </cell>
          <cell r="B18" t="str">
            <v>Naman Panwar</v>
          </cell>
          <cell r="C18" t="str">
            <v>AL</v>
          </cell>
          <cell r="D18">
            <v>5145616703</v>
          </cell>
          <cell r="E18" t="str">
            <v>Naman Pawar</v>
          </cell>
        </row>
        <row r="19">
          <cell r="A19" t="str">
            <v>Individual1483</v>
          </cell>
          <cell r="B19" t="str">
            <v>Niraj Gupta</v>
          </cell>
          <cell r="C19" t="str">
            <v>AL</v>
          </cell>
          <cell r="D19" t="str">
            <v>002001605218</v>
          </cell>
          <cell r="E19" t="str">
            <v>Santosh Ishwar Gupta</v>
          </cell>
        </row>
        <row r="20">
          <cell r="A20" t="str">
            <v>INDIVIDUAL1617</v>
          </cell>
          <cell r="B20" t="str">
            <v>Pooja Singh</v>
          </cell>
          <cell r="C20" t="str">
            <v>AL</v>
          </cell>
          <cell r="D20" t="str">
            <v>35028100000210</v>
          </cell>
          <cell r="E20" t="str">
            <v>Pooja Vijay Singh</v>
          </cell>
        </row>
        <row r="21">
          <cell r="A21" t="str">
            <v>INDIVIDUAL1668</v>
          </cell>
          <cell r="B21" t="str">
            <v>Prakash Gandhi</v>
          </cell>
          <cell r="C21" t="str">
            <v>AL</v>
          </cell>
          <cell r="D21" t="str">
            <v>50100439194662</v>
          </cell>
          <cell r="E21" t="str">
            <v>Prakash Hashmukhrai Gandhi</v>
          </cell>
        </row>
        <row r="22">
          <cell r="A22" t="str">
            <v>INDIVIDUAL1397</v>
          </cell>
          <cell r="B22" t="str">
            <v>Priyanka Farkya</v>
          </cell>
          <cell r="C22" t="str">
            <v>AL</v>
          </cell>
          <cell r="D22" t="str">
            <v>1815104000002141</v>
          </cell>
          <cell r="E22" t="str">
            <v>Priyanka Farkta</v>
          </cell>
        </row>
        <row r="23">
          <cell r="A23" t="str">
            <v>INDIVIDUAL1441</v>
          </cell>
          <cell r="B23" t="str">
            <v>Rama Ahirao</v>
          </cell>
          <cell r="C23" t="str">
            <v>AL</v>
          </cell>
          <cell r="D23" t="str">
            <v>497402010028820</v>
          </cell>
          <cell r="E23" t="str">
            <v>Rama Ahirao</v>
          </cell>
        </row>
        <row r="24">
          <cell r="A24" t="str">
            <v>INDIVIDUAL1538</v>
          </cell>
          <cell r="B24" t="str">
            <v>Ravi Hasmukh Solanki</v>
          </cell>
          <cell r="C24" t="str">
            <v>AL</v>
          </cell>
          <cell r="D24" t="str">
            <v>916010006117189</v>
          </cell>
          <cell r="E24" t="str">
            <v>Ravi Hashmukh Solanki</v>
          </cell>
        </row>
        <row r="25">
          <cell r="A25" t="str">
            <v>INDIVIDUAL1334</v>
          </cell>
          <cell r="B25" t="str">
            <v>Rupal Vipul Shah</v>
          </cell>
          <cell r="C25" t="str">
            <v>AL</v>
          </cell>
          <cell r="D25" t="str">
            <v>50100161699459</v>
          </cell>
          <cell r="E25" t="str">
            <v>Rupal Vipul Shah</v>
          </cell>
        </row>
        <row r="26">
          <cell r="A26" t="str">
            <v>INDIVIDUAL1522</v>
          </cell>
          <cell r="B26" t="str">
            <v>Rutu Lanjekar</v>
          </cell>
          <cell r="C26" t="str">
            <v>AL</v>
          </cell>
          <cell r="D26" t="str">
            <v>057011100001458</v>
          </cell>
          <cell r="E26" t="str">
            <v>Rutu Lanjekar</v>
          </cell>
        </row>
        <row r="27">
          <cell r="A27" t="str">
            <v>INDIVIDUAL1469</v>
          </cell>
          <cell r="B27" t="str">
            <v>Sahil Virvani</v>
          </cell>
          <cell r="C27" t="str">
            <v>AL</v>
          </cell>
          <cell r="D27" t="str">
            <v>2021231428512254</v>
          </cell>
          <cell r="E27" t="str">
            <v>Shri Sai Car Bazar</v>
          </cell>
        </row>
        <row r="28">
          <cell r="A28" t="str">
            <v>INDIVIDUAL1615</v>
          </cell>
          <cell r="B28" t="str">
            <v>Saket Dixit</v>
          </cell>
          <cell r="C28" t="str">
            <v>AL</v>
          </cell>
          <cell r="D28" t="str">
            <v>1343102000005531</v>
          </cell>
          <cell r="E28" t="str">
            <v>Jupiter Financial service</v>
          </cell>
        </row>
        <row r="29">
          <cell r="A29" t="str">
            <v>INDIVIDUAL1563</v>
          </cell>
          <cell r="B29" t="str">
            <v>Sameer Khan</v>
          </cell>
          <cell r="C29" t="str">
            <v>AL</v>
          </cell>
          <cell r="D29" t="str">
            <v>50200047883784</v>
          </cell>
          <cell r="E29" t="str">
            <v>Sameer khan</v>
          </cell>
        </row>
        <row r="30">
          <cell r="A30" t="str">
            <v>INDIVIDUAL1528</v>
          </cell>
          <cell r="B30" t="str">
            <v>Sanjay Nagle</v>
          </cell>
          <cell r="C30" t="str">
            <v>AL</v>
          </cell>
          <cell r="D30" t="str">
            <v>1509018103310107</v>
          </cell>
          <cell r="E30" t="str">
            <v>Sanjay Nagale</v>
          </cell>
        </row>
        <row r="31">
          <cell r="A31" t="str">
            <v>INDIVIDUAL1672</v>
          </cell>
          <cell r="B31" t="str">
            <v>Sanjeevani Vadvalkar</v>
          </cell>
          <cell r="C31" t="str">
            <v>AL</v>
          </cell>
          <cell r="D31" t="str">
            <v>003910100102458</v>
          </cell>
          <cell r="E31" t="str">
            <v>Sanjeevani Rajendra Vadvalkar</v>
          </cell>
        </row>
        <row r="32">
          <cell r="A32" t="str">
            <v>INDIVIDUAL1051</v>
          </cell>
          <cell r="B32" t="str">
            <v>Santosh Rai</v>
          </cell>
          <cell r="C32" t="str">
            <v>AL</v>
          </cell>
          <cell r="D32" t="str">
            <v>021101539098</v>
          </cell>
          <cell r="E32" t="str">
            <v>Santosh Mahendra Rai</v>
          </cell>
        </row>
        <row r="33">
          <cell r="A33" t="str">
            <v>Individual1769</v>
          </cell>
          <cell r="B33" t="str">
            <v>Sejal Sujeet Singh</v>
          </cell>
          <cell r="C33" t="str">
            <v>AL</v>
          </cell>
          <cell r="D33" t="str">
            <v>0033104000232234</v>
          </cell>
          <cell r="E33" t="str">
            <v>Sejal Sujeet Singh</v>
          </cell>
        </row>
        <row r="34">
          <cell r="A34" t="str">
            <v>INDIVIDUAL1543</v>
          </cell>
          <cell r="B34" t="str">
            <v>Shakeel Kotwal</v>
          </cell>
          <cell r="C34" t="str">
            <v>AL</v>
          </cell>
          <cell r="D34" t="str">
            <v>201013718614</v>
          </cell>
          <cell r="E34" t="str">
            <v>Ideal Automobiles</v>
          </cell>
        </row>
        <row r="35">
          <cell r="A35" t="str">
            <v>INDIVIDUAL1580</v>
          </cell>
          <cell r="B35" t="str">
            <v>Shreya</v>
          </cell>
          <cell r="C35" t="str">
            <v>AL</v>
          </cell>
          <cell r="D35">
            <v>8313238677</v>
          </cell>
          <cell r="E35" t="str">
            <v>Snehal Shashikant Gaikwad</v>
          </cell>
        </row>
        <row r="36">
          <cell r="A36" t="str">
            <v>INDIVIDUAL1633</v>
          </cell>
          <cell r="B36" t="str">
            <v>Sunil Idnani</v>
          </cell>
          <cell r="C36" t="str">
            <v>AL</v>
          </cell>
          <cell r="D36" t="str">
            <v>000210100049765</v>
          </cell>
          <cell r="E36" t="str">
            <v>Sunil Sunderdas Idnani</v>
          </cell>
        </row>
        <row r="37">
          <cell r="A37" t="str">
            <v>INDIVIDUAL1562</v>
          </cell>
          <cell r="B37" t="str">
            <v>Swapna Suri</v>
          </cell>
          <cell r="C37" t="str">
            <v>AL</v>
          </cell>
          <cell r="D37" t="str">
            <v>024863400002642</v>
          </cell>
          <cell r="E37" t="str">
            <v>Suri Motors</v>
          </cell>
        </row>
        <row r="38">
          <cell r="A38" t="str">
            <v>INDIVIDUAL1547</v>
          </cell>
          <cell r="B38" t="str">
            <v>Thakur</v>
          </cell>
          <cell r="C38" t="str">
            <v>AL</v>
          </cell>
          <cell r="D38" t="str">
            <v>008812100002912</v>
          </cell>
          <cell r="E38" t="str">
            <v>Thakur Motors</v>
          </cell>
        </row>
        <row r="39">
          <cell r="A39" t="str">
            <v>INDIVIDUAL1486</v>
          </cell>
          <cell r="B39" t="str">
            <v>Varughese Abraham</v>
          </cell>
          <cell r="C39" t="str">
            <v>AL</v>
          </cell>
          <cell r="D39" t="str">
            <v>50100252811413</v>
          </cell>
          <cell r="E39" t="str">
            <v>Varughese Abraham</v>
          </cell>
        </row>
        <row r="40">
          <cell r="A40" t="str">
            <v>INDIVIDUAL1578</v>
          </cell>
          <cell r="B40" t="str">
            <v>Vinit Thorve</v>
          </cell>
          <cell r="C40" t="str">
            <v>AL</v>
          </cell>
          <cell r="D40" t="str">
            <v>212010001751</v>
          </cell>
          <cell r="E40" t="str">
            <v>Vidhya Motors</v>
          </cell>
        </row>
        <row r="41">
          <cell r="B41" t="str">
            <v>Vipul Ulhas Mahale</v>
          </cell>
          <cell r="C41" t="str">
            <v>AL</v>
          </cell>
          <cell r="D41" t="str">
            <v>38887423072</v>
          </cell>
          <cell r="E41" t="str">
            <v>Vipul Ulhas Mahale</v>
          </cell>
        </row>
        <row r="42">
          <cell r="A42" t="str">
            <v>INDIVIDUAL1589</v>
          </cell>
          <cell r="B42" t="str">
            <v>Yaminee Khadikar</v>
          </cell>
          <cell r="C42" t="str">
            <v>AL</v>
          </cell>
          <cell r="D42" t="str">
            <v>50100368049682</v>
          </cell>
          <cell r="E42" t="str">
            <v>Yaminee Khadikar</v>
          </cell>
        </row>
        <row r="43">
          <cell r="A43" t="str">
            <v>INDIVIDUAL1721</v>
          </cell>
          <cell r="B43" t="str">
            <v>Abhishek Palasiyawala</v>
          </cell>
          <cell r="C43" t="str">
            <v>AL</v>
          </cell>
          <cell r="D43" t="str">
            <v>9754000072</v>
          </cell>
          <cell r="E43" t="str">
            <v>Fairlight Studio</v>
          </cell>
        </row>
        <row r="44">
          <cell r="A44" t="str">
            <v>INDIVIDUAL1430</v>
          </cell>
          <cell r="B44" t="str">
            <v>Ajay Singh</v>
          </cell>
          <cell r="C44" t="str">
            <v>AL</v>
          </cell>
          <cell r="D44" t="str">
            <v>297810100013001</v>
          </cell>
          <cell r="E44" t="str">
            <v>Ajay Singh</v>
          </cell>
        </row>
        <row r="45">
          <cell r="A45" t="str">
            <v>INDIVIDUAL1654</v>
          </cell>
          <cell r="B45" t="str">
            <v>Ashraf Hashmi</v>
          </cell>
          <cell r="C45" t="str">
            <v>AL</v>
          </cell>
          <cell r="D45" t="str">
            <v>08297630001331</v>
          </cell>
          <cell r="E45" t="str">
            <v>Hashmi Motors</v>
          </cell>
        </row>
        <row r="46">
          <cell r="A46" t="str">
            <v>INDIVIDUAL1713</v>
          </cell>
          <cell r="B46" t="str">
            <v>Bablu Mandal</v>
          </cell>
          <cell r="C46" t="str">
            <v>AL</v>
          </cell>
          <cell r="D46" t="str">
            <v>1566020000000009</v>
          </cell>
          <cell r="E46" t="str">
            <v>Bablu Motors</v>
          </cell>
        </row>
        <row r="47">
          <cell r="A47" t="str">
            <v>INDIVIDUAL1674</v>
          </cell>
          <cell r="B47" t="str">
            <v>Janki Likhar</v>
          </cell>
          <cell r="C47" t="str">
            <v>AL</v>
          </cell>
          <cell r="D47" t="str">
            <v>921020053549217</v>
          </cell>
          <cell r="E47" t="str">
            <v>Inspire Associate</v>
          </cell>
        </row>
        <row r="48">
          <cell r="A48" t="str">
            <v>INDIVIDUAL1706</v>
          </cell>
          <cell r="B48" t="str">
            <v>Kahdir Sayad</v>
          </cell>
          <cell r="C48" t="str">
            <v>AL</v>
          </cell>
          <cell r="D48" t="str">
            <v>623905038292</v>
          </cell>
          <cell r="E48" t="str">
            <v>Yusra Enterprises</v>
          </cell>
        </row>
        <row r="49">
          <cell r="A49" t="str">
            <v>INDIVIDUAL1731</v>
          </cell>
          <cell r="B49" t="str">
            <v>Kamlesh Sharma</v>
          </cell>
          <cell r="C49" t="str">
            <v>AL</v>
          </cell>
          <cell r="D49" t="str">
            <v>088401521244</v>
          </cell>
          <cell r="E49" t="str">
            <v>Kamlesh Rajnarayan Sharma</v>
          </cell>
        </row>
        <row r="50">
          <cell r="A50" t="str">
            <v>INDIVIDUAL1688</v>
          </cell>
          <cell r="B50" t="str">
            <v>Mayur Sampat</v>
          </cell>
          <cell r="C50" t="str">
            <v>AL</v>
          </cell>
          <cell r="D50" t="str">
            <v>582302010001403</v>
          </cell>
          <cell r="E50" t="str">
            <v>Mayur Prafulbhai Sampat</v>
          </cell>
        </row>
        <row r="51">
          <cell r="A51" t="str">
            <v>INDIVIDUAL1727</v>
          </cell>
          <cell r="B51" t="str">
            <v>Mehraj Patel</v>
          </cell>
          <cell r="C51" t="str">
            <v>AL</v>
          </cell>
          <cell r="D51" t="str">
            <v>031110100000365</v>
          </cell>
          <cell r="E51" t="str">
            <v>R P Motors</v>
          </cell>
        </row>
        <row r="52">
          <cell r="A52" t="str">
            <v>INDIVIDUAL1569</v>
          </cell>
          <cell r="B52" t="str">
            <v>Naveen Ojha</v>
          </cell>
          <cell r="C52" t="str">
            <v>AL</v>
          </cell>
          <cell r="D52" t="str">
            <v>2121231334354577</v>
          </cell>
          <cell r="E52" t="str">
            <v>For U Finance Solution</v>
          </cell>
        </row>
        <row r="53">
          <cell r="A53" t="str">
            <v>INDIVIDUAL1464</v>
          </cell>
          <cell r="B53" t="str">
            <v>Neha Jain</v>
          </cell>
          <cell r="C53" t="str">
            <v>AL</v>
          </cell>
          <cell r="D53" t="str">
            <v>09111652000024</v>
          </cell>
          <cell r="E53" t="str">
            <v>Fortune Fincorp</v>
          </cell>
        </row>
        <row r="54">
          <cell r="A54" t="str">
            <v>INDIVIDUAL1667</v>
          </cell>
          <cell r="B54" t="str">
            <v>Sandeep Patil</v>
          </cell>
          <cell r="C54" t="str">
            <v>AL</v>
          </cell>
          <cell r="D54" t="str">
            <v>054601511790</v>
          </cell>
          <cell r="E54" t="str">
            <v>Sandeep Kisansing Patil</v>
          </cell>
        </row>
        <row r="55">
          <cell r="A55" t="str">
            <v>INDIVIDUAL1684</v>
          </cell>
          <cell r="B55" t="str">
            <v>Seema Dhaware</v>
          </cell>
          <cell r="C55" t="str">
            <v>AL</v>
          </cell>
          <cell r="D55" t="str">
            <v>10071827874</v>
          </cell>
          <cell r="E55" t="str">
            <v>Seema Uttareshwar Dhaware</v>
          </cell>
        </row>
        <row r="56">
          <cell r="A56" t="str">
            <v>INDIVIDUAL676</v>
          </cell>
          <cell r="B56" t="str">
            <v>Vishal Sharma</v>
          </cell>
          <cell r="C56" t="str">
            <v>CC</v>
          </cell>
          <cell r="D56" t="str">
            <v>402101501364</v>
          </cell>
          <cell r="E56" t="str">
            <v>Vishal Sharma</v>
          </cell>
        </row>
        <row r="57">
          <cell r="A57" t="str">
            <v>INDIVIDUAL1744</v>
          </cell>
          <cell r="B57" t="str">
            <v>JITENDRA SHREEDUTTA</v>
          </cell>
          <cell r="C57" t="str">
            <v>CC</v>
          </cell>
          <cell r="D57" t="str">
            <v>20433704449</v>
          </cell>
          <cell r="E57" t="str">
            <v>JITENDRA SHREEDUTTA</v>
          </cell>
        </row>
        <row r="58">
          <cell r="A58" t="str">
            <v>Uni1411</v>
          </cell>
          <cell r="B58" t="str">
            <v>UNI ONE INDIA PVT LTD</v>
          </cell>
          <cell r="C58" t="str">
            <v>CC</v>
          </cell>
          <cell r="D58" t="str">
            <v>777705851500</v>
          </cell>
          <cell r="E58" t="str">
            <v>UNI ONE INDIA PVT LTD</v>
          </cell>
        </row>
        <row r="59">
          <cell r="A59" t="str">
            <v>INDIVIDUAL1358</v>
          </cell>
          <cell r="B59" t="str">
            <v>Arpit Agarwal</v>
          </cell>
          <cell r="C59" t="str">
            <v>CC</v>
          </cell>
          <cell r="D59" t="str">
            <v>1711211310966228</v>
          </cell>
          <cell r="E59" t="str">
            <v>Arpit Agarwal</v>
          </cell>
        </row>
        <row r="60">
          <cell r="A60" t="str">
            <v>Shriram1146</v>
          </cell>
          <cell r="B60" t="str">
            <v>Shriram Wealth Architecture</v>
          </cell>
          <cell r="C60" t="str">
            <v>CC</v>
          </cell>
          <cell r="D60" t="str">
            <v>251404140414</v>
          </cell>
          <cell r="E60" t="str">
            <v>Shriram Wealth Architecture</v>
          </cell>
        </row>
        <row r="61">
          <cell r="A61" t="str">
            <v>k1534</v>
          </cell>
          <cell r="B61" t="str">
            <v>k p wealth Management</v>
          </cell>
          <cell r="C61" t="str">
            <v>CC</v>
          </cell>
          <cell r="D61" t="str">
            <v>309102000008907</v>
          </cell>
          <cell r="E61" t="str">
            <v>k p wealth Management</v>
          </cell>
        </row>
        <row r="62">
          <cell r="A62" t="str">
            <v>INDIVIDUAL692</v>
          </cell>
          <cell r="B62" t="str">
            <v>Amar Krishnarao Khadse</v>
          </cell>
          <cell r="C62" t="str">
            <v>CC</v>
          </cell>
          <cell r="D62" t="str">
            <v>914010046929540</v>
          </cell>
          <cell r="E62" t="str">
            <v>Amar Krishnarao Khadse</v>
          </cell>
        </row>
        <row r="63">
          <cell r="A63" t="str">
            <v>INDIVIDUAL1288</v>
          </cell>
          <cell r="B63" t="str">
            <v>RISHABH JAISAWAL</v>
          </cell>
          <cell r="C63" t="str">
            <v>CC</v>
          </cell>
          <cell r="D63" t="str">
            <v>3366247689</v>
          </cell>
          <cell r="E63" t="str">
            <v>RISHABH JAISAWAL</v>
          </cell>
        </row>
        <row r="64">
          <cell r="A64" t="str">
            <v>hybridC387</v>
          </cell>
          <cell r="B64" t="str">
            <v>SAJID MOHD</v>
          </cell>
          <cell r="C64" t="str">
            <v>CC</v>
          </cell>
          <cell r="D64" t="str">
            <v>50100486102341</v>
          </cell>
          <cell r="E64" t="str">
            <v>SAJID MOHD</v>
          </cell>
        </row>
        <row r="65">
          <cell r="A65" t="str">
            <v>INDIVIDUALC398</v>
          </cell>
          <cell r="B65" t="str">
            <v>SHIKHAR MISHRA</v>
          </cell>
          <cell r="C65" t="str">
            <v>CC</v>
          </cell>
          <cell r="D65" t="str">
            <v>0363131000513</v>
          </cell>
          <cell r="E65" t="str">
            <v>SHIKHAR MISHRA</v>
          </cell>
        </row>
        <row r="66">
          <cell r="A66" t="str">
            <v>INDIVIDUAL1085</v>
          </cell>
          <cell r="B66" t="str">
            <v>MAHEE PAL</v>
          </cell>
          <cell r="C66" t="str">
            <v>CC</v>
          </cell>
          <cell r="D66" t="str">
            <v>50100110893265</v>
          </cell>
          <cell r="E66" t="str">
            <v>MAHEE PAL</v>
          </cell>
        </row>
        <row r="67">
          <cell r="A67" t="str">
            <v>Sai1594</v>
          </cell>
          <cell r="B67" t="str">
            <v>UDASI DINESH PRAKASH</v>
          </cell>
          <cell r="C67" t="str">
            <v>CC</v>
          </cell>
          <cell r="D67" t="str">
            <v>345209100000519</v>
          </cell>
          <cell r="E67" t="str">
            <v>UDASI DINESH PRAKASH</v>
          </cell>
        </row>
        <row r="68">
          <cell r="A68" t="str">
            <v>aqrs1490</v>
          </cell>
          <cell r="B68" t="str">
            <v>AORS SERVICES PRIVATE LIMITED</v>
          </cell>
          <cell r="C68" t="str">
            <v>CC</v>
          </cell>
          <cell r="D68" t="str">
            <v>50200064388808</v>
          </cell>
          <cell r="E68" t="str">
            <v>AORS SERVICES PRIVATE LIMITED</v>
          </cell>
        </row>
        <row r="69">
          <cell r="A69" t="str">
            <v>UNITY1567</v>
          </cell>
          <cell r="B69" t="str">
            <v>Unity Financial Services</v>
          </cell>
          <cell r="C69" t="str">
            <v>CC</v>
          </cell>
          <cell r="D69" t="str">
            <v>50200066010422</v>
          </cell>
          <cell r="E69" t="str">
            <v>Unity Financial Services</v>
          </cell>
        </row>
        <row r="70">
          <cell r="A70" t="str">
            <v>INDIVIDUAL1687</v>
          </cell>
          <cell r="B70" t="str">
            <v>CHAMAN LAL</v>
          </cell>
          <cell r="C70" t="str">
            <v>CC</v>
          </cell>
          <cell r="D70" t="str">
            <v>32472184470</v>
          </cell>
          <cell r="E70" t="str">
            <v>CHAMAN LAL</v>
          </cell>
        </row>
        <row r="71">
          <cell r="B71" t="str">
            <v>KIRTI CHOPRA</v>
          </cell>
          <cell r="C71" t="str">
            <v>CC</v>
          </cell>
          <cell r="D71" t="str">
            <v>50100153861258</v>
          </cell>
          <cell r="E71" t="str">
            <v>KIRTI CHOPRA</v>
          </cell>
        </row>
        <row r="72">
          <cell r="A72" t="str">
            <v>INDIVIDUAL1736</v>
          </cell>
          <cell r="B72" t="str">
            <v>SUKHMINDER SINGH</v>
          </cell>
          <cell r="C72" t="str">
            <v>CC</v>
          </cell>
          <cell r="D72" t="str">
            <v>508002010016508</v>
          </cell>
          <cell r="E72" t="str">
            <v>SUKHMINDER SINGH</v>
          </cell>
        </row>
        <row r="73">
          <cell r="A73" t="str">
            <v>individualc289</v>
          </cell>
          <cell r="B73" t="str">
            <v>Prashant jaiswal</v>
          </cell>
          <cell r="C73" t="str">
            <v>CC</v>
          </cell>
          <cell r="D73" t="str">
            <v>27330100006888</v>
          </cell>
          <cell r="E73" t="str">
            <v>Prashant jaiswal</v>
          </cell>
        </row>
        <row r="74">
          <cell r="A74" t="str">
            <v>INDIVIDUAL1190</v>
          </cell>
          <cell r="B74" t="str">
            <v>Devendra Garhewal</v>
          </cell>
          <cell r="C74" t="str">
            <v>CC</v>
          </cell>
          <cell r="D74">
            <v>882510110006263</v>
          </cell>
          <cell r="E74" t="str">
            <v>Devendra Garhewal</v>
          </cell>
        </row>
        <row r="75">
          <cell r="A75" t="str">
            <v>INDIVIDUAL1172</v>
          </cell>
          <cell r="B75" t="str">
            <v>Cecil Miranda</v>
          </cell>
          <cell r="C75" t="str">
            <v>CC</v>
          </cell>
          <cell r="D75" t="str">
            <v>50100396380125</v>
          </cell>
          <cell r="E75" t="str">
            <v>Cecil Miranda</v>
          </cell>
        </row>
        <row r="76">
          <cell r="A76" t="str">
            <v>Consultant1366</v>
          </cell>
          <cell r="B76" t="str">
            <v>Shivkumar Ramsakal sharma</v>
          </cell>
          <cell r="C76" t="str">
            <v>CC</v>
          </cell>
          <cell r="D76" t="str">
            <v>358202010108037</v>
          </cell>
          <cell r="E76" t="str">
            <v>Shivkumar Ramsakal sharma</v>
          </cell>
        </row>
        <row r="77">
          <cell r="A77" t="str">
            <v>INDIVIDUAL1732</v>
          </cell>
          <cell r="B77" t="str">
            <v>AJITH K BABU</v>
          </cell>
          <cell r="C77" t="str">
            <v>CC</v>
          </cell>
          <cell r="D77" t="str">
            <v>100075067143</v>
          </cell>
          <cell r="E77" t="str">
            <v>AJITH K BABU</v>
          </cell>
        </row>
        <row r="78">
          <cell r="A78" t="str">
            <v>INDIVIDUAL1545</v>
          </cell>
          <cell r="B78" t="str">
            <v>Prabhjot Singh</v>
          </cell>
          <cell r="C78" t="str">
            <v>CC</v>
          </cell>
          <cell r="D78" t="str">
            <v>55148262891</v>
          </cell>
          <cell r="E78" t="str">
            <v>Prabhjot Singh</v>
          </cell>
        </row>
        <row r="79">
          <cell r="B79" t="str">
            <v>Pradeep Kumar Agrahari</v>
          </cell>
          <cell r="C79" t="str">
            <v>CC</v>
          </cell>
          <cell r="D79" t="str">
            <v>5382002100000656</v>
          </cell>
          <cell r="E79" t="str">
            <v>Pradeep Kumar Agrahari</v>
          </cell>
        </row>
        <row r="80">
          <cell r="A80" t="str">
            <v>INDIVIDUAL1261</v>
          </cell>
          <cell r="B80" t="str">
            <v>GOURAV WADHWA</v>
          </cell>
          <cell r="C80" t="str">
            <v>CC</v>
          </cell>
          <cell r="D80" t="str">
            <v>50100376688688</v>
          </cell>
          <cell r="E80" t="str">
            <v>GOURAV WADHWA</v>
          </cell>
        </row>
        <row r="81">
          <cell r="A81" t="str">
            <v>INKAER349</v>
          </cell>
          <cell r="B81" t="str">
            <v>GAURAV KUMAR</v>
          </cell>
          <cell r="C81" t="str">
            <v>CC</v>
          </cell>
          <cell r="D81" t="str">
            <v>7481000100019593</v>
          </cell>
          <cell r="E81" t="str">
            <v>GAURAV KUMAR</v>
          </cell>
        </row>
        <row r="82">
          <cell r="A82" t="str">
            <v>INDIVIDUAL514</v>
          </cell>
          <cell r="B82" t="str">
            <v>Himanshu Patel</v>
          </cell>
          <cell r="C82" t="str">
            <v>HL</v>
          </cell>
          <cell r="D82" t="str">
            <v>23310099182</v>
          </cell>
          <cell r="E82" t="str">
            <v>Himanshu Patel</v>
          </cell>
        </row>
        <row r="83">
          <cell r="A83" t="str">
            <v>INDIVIDUAL328</v>
          </cell>
          <cell r="B83" t="str">
            <v>DOLFIN ASSOCIATES</v>
          </cell>
          <cell r="C83" t="str">
            <v>HL</v>
          </cell>
          <cell r="D83" t="str">
            <v>15060200020524</v>
          </cell>
          <cell r="E83" t="str">
            <v>Suresh Singh</v>
          </cell>
        </row>
        <row r="84">
          <cell r="A84" t="str">
            <v>Sat956</v>
          </cell>
          <cell r="B84" t="str">
            <v>Sat World Capital Pvt Ltd</v>
          </cell>
          <cell r="C84" t="str">
            <v>HL</v>
          </cell>
          <cell r="D84" t="str">
            <v>201002689969</v>
          </cell>
          <cell r="E84" t="str">
            <v>Sat World Capital Pvt Ltd</v>
          </cell>
        </row>
        <row r="85">
          <cell r="A85" t="str">
            <v>INDIVIDUAL1335</v>
          </cell>
          <cell r="B85" t="str">
            <v>Jayesh Uttam Mane</v>
          </cell>
          <cell r="C85" t="str">
            <v>HL</v>
          </cell>
          <cell r="D85" t="str">
            <v>20039385612</v>
          </cell>
          <cell r="E85" t="str">
            <v>Jayesh Uttam Mane</v>
          </cell>
        </row>
        <row r="86">
          <cell r="A86" t="str">
            <v>VAISHNOC400</v>
          </cell>
          <cell r="B86" t="str">
            <v>VAISHNO CAPITAL SERVICE PVT LTD</v>
          </cell>
          <cell r="C86" t="str">
            <v>HL</v>
          </cell>
          <cell r="D86" t="str">
            <v>920020056835024</v>
          </cell>
          <cell r="E86" t="str">
            <v>VAISHNO CAPITAL SERVICE PVT LTD</v>
          </cell>
        </row>
        <row r="87">
          <cell r="A87" t="str">
            <v>RAJESHWARIC363</v>
          </cell>
          <cell r="B87" t="str">
            <v>RAJESHWARI GOENKA</v>
          </cell>
          <cell r="C87" t="str">
            <v>HL</v>
          </cell>
          <cell r="D87" t="str">
            <v>015801513128</v>
          </cell>
          <cell r="E87" t="str">
            <v>RAJESHWARI GOENKA</v>
          </cell>
        </row>
        <row r="88">
          <cell r="A88" t="str">
            <v>INDIVIDUAL233</v>
          </cell>
          <cell r="B88" t="str">
            <v>MANJUSHA NITIN BHAND</v>
          </cell>
          <cell r="C88" t="str">
            <v>HL</v>
          </cell>
          <cell r="D88" t="str">
            <v>99650100012184</v>
          </cell>
          <cell r="E88" t="str">
            <v>MANJUSHA NITIN BHAND</v>
          </cell>
        </row>
        <row r="89">
          <cell r="A89" t="str">
            <v>INDIVIDUAL1413</v>
          </cell>
          <cell r="B89" t="str">
            <v>KAVITA GANESH HARKE</v>
          </cell>
          <cell r="C89" t="str">
            <v>HL</v>
          </cell>
          <cell r="D89" t="str">
            <v>0352053000006950</v>
          </cell>
          <cell r="E89" t="str">
            <v>KAVITA GANESH HARKE</v>
          </cell>
        </row>
        <row r="90">
          <cell r="A90" t="str">
            <v>NE27</v>
          </cell>
          <cell r="B90" t="str">
            <v>Sagar Singh Rathore</v>
          </cell>
          <cell r="C90" t="str">
            <v>HL</v>
          </cell>
          <cell r="D90" t="str">
            <v>634301029405</v>
          </cell>
          <cell r="E90" t="str">
            <v>Sagar Singh Rathore</v>
          </cell>
        </row>
        <row r="91">
          <cell r="A91" t="str">
            <v>INDIVIDUAL439</v>
          </cell>
          <cell r="B91" t="str">
            <v>Rajendra Sahebrav Chawhan</v>
          </cell>
          <cell r="C91" t="str">
            <v>HL</v>
          </cell>
          <cell r="D91" t="str">
            <v>50100362904799</v>
          </cell>
          <cell r="E91" t="str">
            <v>Rajendra Sahebrav Chawhan</v>
          </cell>
        </row>
        <row r="92">
          <cell r="A92" t="str">
            <v>INDIVIDUAL957</v>
          </cell>
          <cell r="B92" t="str">
            <v>AMITABH ACHARYA</v>
          </cell>
          <cell r="C92" t="str">
            <v>HL</v>
          </cell>
          <cell r="D92" t="str">
            <v>50100193854403</v>
          </cell>
          <cell r="E92" t="str">
            <v>AMITABH ACHARYA</v>
          </cell>
        </row>
        <row r="93">
          <cell r="A93" t="str">
            <v>INDIVIDUAL1074</v>
          </cell>
          <cell r="B93" t="str">
            <v>DHARMESH S MISTRY</v>
          </cell>
          <cell r="C93" t="str">
            <v>HL</v>
          </cell>
          <cell r="D93">
            <v>3611383661</v>
          </cell>
          <cell r="E93" t="str">
            <v>DHARMESH S MISTRY</v>
          </cell>
        </row>
        <row r="94">
          <cell r="A94" t="str">
            <v>INDIVIDUAL990</v>
          </cell>
          <cell r="B94" t="str">
            <v>MANISH BIPIN BHATIA</v>
          </cell>
          <cell r="C94" t="str">
            <v>HL</v>
          </cell>
          <cell r="D94" t="str">
            <v>50100058011781</v>
          </cell>
          <cell r="E94" t="str">
            <v>MANISH BIPIN BHATIA</v>
          </cell>
        </row>
        <row r="95">
          <cell r="A95" t="str">
            <v>Rutman1371</v>
          </cell>
          <cell r="B95" t="str">
            <v>RUTMAN SOCIETY SOLUTIONS</v>
          </cell>
          <cell r="C95" t="str">
            <v>HL</v>
          </cell>
          <cell r="D95" t="str">
            <v>10067786740</v>
          </cell>
          <cell r="E95" t="str">
            <v>RUTMAN SOCIETY SOLUTIONS</v>
          </cell>
        </row>
        <row r="96">
          <cell r="A96" t="str">
            <v>INDIVIDUAL1053</v>
          </cell>
          <cell r="B96" t="str">
            <v>Anil Kumar Sethy</v>
          </cell>
          <cell r="C96" t="str">
            <v>HL</v>
          </cell>
          <cell r="D96" t="str">
            <v>99980105021310</v>
          </cell>
          <cell r="E96" t="str">
            <v>Anil Kumar Sethy</v>
          </cell>
        </row>
        <row r="97">
          <cell r="B97" t="str">
            <v>Sunil Ramavadh</v>
          </cell>
          <cell r="C97" t="str">
            <v>HL</v>
          </cell>
          <cell r="D97" t="str">
            <v>4412110010050106</v>
          </cell>
          <cell r="E97" t="str">
            <v>Sunil Ramavadh</v>
          </cell>
        </row>
        <row r="98">
          <cell r="B98" t="str">
            <v>CHHAMA GUPTA</v>
          </cell>
          <cell r="C98" t="str">
            <v>HL</v>
          </cell>
          <cell r="D98" t="str">
            <v>921010004642566</v>
          </cell>
          <cell r="E98" t="str">
            <v>CHHAMA GUPTA</v>
          </cell>
        </row>
        <row r="99">
          <cell r="A99" t="str">
            <v>INDIVIDUAL1195</v>
          </cell>
          <cell r="B99" t="str">
            <v>PRIYANKA KIRAN SHIRSAT</v>
          </cell>
          <cell r="C99" t="str">
            <v>HL</v>
          </cell>
          <cell r="D99" t="str">
            <v>50100498455844</v>
          </cell>
          <cell r="E99" t="str">
            <v>Balraj K Saha</v>
          </cell>
        </row>
        <row r="100">
          <cell r="A100" t="str">
            <v>SELF1243</v>
          </cell>
          <cell r="B100" t="str">
            <v>OM SOLUTIONS</v>
          </cell>
          <cell r="C100" t="str">
            <v>HL</v>
          </cell>
          <cell r="D100" t="str">
            <v>001805500785</v>
          </cell>
          <cell r="E100" t="str">
            <v>OM SOLUTIONS</v>
          </cell>
        </row>
        <row r="101">
          <cell r="A101" t="str">
            <v>INDIVIDUALC362</v>
          </cell>
          <cell r="B101" t="str">
            <v>Anshu Singh</v>
          </cell>
          <cell r="C101" t="str">
            <v>HL</v>
          </cell>
          <cell r="D101" t="str">
            <v>40436380873</v>
          </cell>
          <cell r="E101" t="str">
            <v>Anshu Singh</v>
          </cell>
        </row>
        <row r="102">
          <cell r="A102" t="str">
            <v>INDIVIDUAL1346</v>
          </cell>
          <cell r="B102" t="str">
            <v>RAJEEV R SHARMA</v>
          </cell>
          <cell r="C102" t="str">
            <v>HL</v>
          </cell>
          <cell r="D102" t="str">
            <v>641401506158</v>
          </cell>
          <cell r="E102" t="str">
            <v>RAJEEV R SHARMA</v>
          </cell>
        </row>
        <row r="103">
          <cell r="A103" t="str">
            <v>INDIVIDUALC367</v>
          </cell>
          <cell r="B103" t="str">
            <v>PIYUSH SINGH</v>
          </cell>
          <cell r="C103" t="str">
            <v>HL</v>
          </cell>
          <cell r="D103" t="str">
            <v>00801020001770</v>
          </cell>
          <cell r="E103" t="str">
            <v>PIYUSH SINGH</v>
          </cell>
        </row>
        <row r="104">
          <cell r="A104" t="str">
            <v>Kotecha951</v>
          </cell>
          <cell r="B104" t="str">
            <v>DCF Financial Services Pvt Ltd</v>
          </cell>
          <cell r="C104" t="str">
            <v>HL</v>
          </cell>
          <cell r="D104" t="str">
            <v>084805001795</v>
          </cell>
          <cell r="E104" t="str">
            <v>DCF Financial Services Pvt Ltd</v>
          </cell>
        </row>
        <row r="105">
          <cell r="A105" t="str">
            <v>INDIVIDUALC368</v>
          </cell>
          <cell r="B105" t="str">
            <v>Sima Yadav</v>
          </cell>
          <cell r="C105" t="str">
            <v>HL</v>
          </cell>
          <cell r="D105" t="str">
            <v>50416961868</v>
          </cell>
          <cell r="E105" t="str">
            <v>Sima Yadav</v>
          </cell>
        </row>
        <row r="106">
          <cell r="A106" t="str">
            <v>INDIVIDUALC369</v>
          </cell>
          <cell r="B106" t="str">
            <v>CHANDAN KUMAR YADAV</v>
          </cell>
          <cell r="C106" t="str">
            <v>HL</v>
          </cell>
          <cell r="D106" t="str">
            <v>101601504906</v>
          </cell>
          <cell r="E106" t="str">
            <v>CHANDAN KUMAR YADAV</v>
          </cell>
        </row>
        <row r="107">
          <cell r="A107" t="str">
            <v>Menestys907</v>
          </cell>
          <cell r="B107" t="str">
            <v>MENESTYS ADVISORS PVT LTD</v>
          </cell>
          <cell r="C107" t="str">
            <v>HL</v>
          </cell>
          <cell r="D107" t="str">
            <v>915020034753777</v>
          </cell>
          <cell r="E107" t="str">
            <v>MENESTYS ADVISORS PVT LTD</v>
          </cell>
        </row>
        <row r="108">
          <cell r="A108" t="str">
            <v>INDIVIDUAL1105</v>
          </cell>
          <cell r="B108" t="str">
            <v>SARAH RAJAMANI</v>
          </cell>
          <cell r="C108" t="str">
            <v>HL</v>
          </cell>
          <cell r="D108" t="str">
            <v>39627807049</v>
          </cell>
          <cell r="E108" t="str">
            <v>SARAH RAJAMANI</v>
          </cell>
        </row>
        <row r="109">
          <cell r="B109" t="str">
            <v>SHUBHRA KAUSHAL BHANSAL</v>
          </cell>
          <cell r="C109" t="str">
            <v>HL</v>
          </cell>
          <cell r="D109" t="str">
            <v>59119990916000</v>
          </cell>
          <cell r="E109" t="str">
            <v>SHUBHRA KAUSHAL BHANSAL</v>
          </cell>
        </row>
        <row r="110">
          <cell r="A110" t="str">
            <v>INDIVIDUAL1677</v>
          </cell>
          <cell r="B110" t="str">
            <v>Vipul Kumar Bagwari</v>
          </cell>
          <cell r="C110" t="str">
            <v>INS</v>
          </cell>
          <cell r="D110" t="str">
            <v>7863000100005732</v>
          </cell>
          <cell r="E110" t="str">
            <v>Vipul Kumar Bagwari</v>
          </cell>
        </row>
        <row r="111">
          <cell r="A111" t="str">
            <v>Yatin138</v>
          </cell>
          <cell r="B111" t="str">
            <v>Yatin Manek</v>
          </cell>
          <cell r="C111" t="str">
            <v>INS</v>
          </cell>
          <cell r="D111" t="str">
            <v>017100100014867</v>
          </cell>
          <cell r="E111" t="str">
            <v>Yatin Manek</v>
          </cell>
        </row>
        <row r="112">
          <cell r="A112" t="str">
            <v>REVISE1510</v>
          </cell>
          <cell r="B112" t="str">
            <v>REVISED MARKETING PVT LTD</v>
          </cell>
          <cell r="C112" t="str">
            <v>INS</v>
          </cell>
          <cell r="D112" t="str">
            <v>201002589139</v>
          </cell>
          <cell r="E112" t="str">
            <v>REVISED MARKETING PVT LTD</v>
          </cell>
        </row>
        <row r="113">
          <cell r="A113" t="str">
            <v>INFOVISION1451</v>
          </cell>
          <cell r="B113" t="str">
            <v>Infovision Marketing Services</v>
          </cell>
          <cell r="C113" t="str">
            <v>INS</v>
          </cell>
          <cell r="D113" t="str">
            <v>259999535992</v>
          </cell>
          <cell r="E113" t="str">
            <v>Infovision Marketing Services</v>
          </cell>
        </row>
        <row r="114">
          <cell r="A114" t="str">
            <v>INDIVIDUAL1743</v>
          </cell>
          <cell r="B114" t="str">
            <v>Manish Verma</v>
          </cell>
          <cell r="C114" t="str">
            <v>INS</v>
          </cell>
          <cell r="D114" t="str">
            <v>401401502263</v>
          </cell>
          <cell r="E114" t="str">
            <v>Manish Verma</v>
          </cell>
        </row>
        <row r="115">
          <cell r="A115" t="str">
            <v>INTENSIFY1063</v>
          </cell>
          <cell r="B115" t="str">
            <v>Intensify wealth Creators</v>
          </cell>
          <cell r="C115" t="str">
            <v>INS</v>
          </cell>
          <cell r="D115" t="str">
            <v>2121254734922858</v>
          </cell>
          <cell r="E115" t="str">
            <v>Intensify wealth Creators</v>
          </cell>
        </row>
        <row r="116">
          <cell r="A116" t="str">
            <v>INDIVIDUAL1723</v>
          </cell>
          <cell r="B116" t="str">
            <v>Ashutosh</v>
          </cell>
          <cell r="C116" t="str">
            <v>INS</v>
          </cell>
          <cell r="D116" t="str">
            <v>50100364309787</v>
          </cell>
          <cell r="E116" t="str">
            <v>Ashutosh</v>
          </cell>
        </row>
        <row r="117">
          <cell r="A117" t="str">
            <v>INDIVIDUAL1670</v>
          </cell>
          <cell r="B117" t="str">
            <v>Deepa Joshi</v>
          </cell>
          <cell r="C117" t="str">
            <v>INS</v>
          </cell>
          <cell r="D117" t="str">
            <v>50100416552925</v>
          </cell>
          <cell r="E117" t="str">
            <v>Deepa Joshi</v>
          </cell>
        </row>
        <row r="118">
          <cell r="A118" t="str">
            <v>STAR1747</v>
          </cell>
          <cell r="B118" t="str">
            <v>Star management services</v>
          </cell>
          <cell r="C118" t="str">
            <v>INS</v>
          </cell>
          <cell r="D118" t="str">
            <v>030110000000042</v>
          </cell>
          <cell r="E118" t="str">
            <v>Star management services</v>
          </cell>
        </row>
        <row r="119">
          <cell r="A119" t="str">
            <v>INDIVIDUAL1489</v>
          </cell>
          <cell r="B119" t="str">
            <v>Samrat Ghosh</v>
          </cell>
          <cell r="C119" t="str">
            <v>INS</v>
          </cell>
          <cell r="D119" t="str">
            <v>50210026506817</v>
          </cell>
          <cell r="E119" t="str">
            <v>Samrat Ghosh</v>
          </cell>
        </row>
        <row r="120">
          <cell r="A120" t="str">
            <v>SelfC443</v>
          </cell>
          <cell r="B120" t="str">
            <v>Harsha Bisht</v>
          </cell>
          <cell r="C120" t="str">
            <v>INS</v>
          </cell>
          <cell r="D120" t="str">
            <v>33851280585</v>
          </cell>
          <cell r="E120" t="str">
            <v>Harsha Bisht</v>
          </cell>
        </row>
        <row r="121">
          <cell r="A121" t="str">
            <v>SelfC442</v>
          </cell>
          <cell r="B121" t="str">
            <v>Ravi Upadhyay</v>
          </cell>
          <cell r="C121" t="str">
            <v>INS</v>
          </cell>
          <cell r="D121" t="str">
            <v>3546932850</v>
          </cell>
          <cell r="E121" t="str">
            <v>Ravi Upadhyay</v>
          </cell>
        </row>
        <row r="122">
          <cell r="A122" t="str">
            <v>SelfC441</v>
          </cell>
          <cell r="B122" t="str">
            <v>Vikram Singh</v>
          </cell>
          <cell r="C122" t="str">
            <v>INS</v>
          </cell>
          <cell r="D122" t="str">
            <v>31869410102</v>
          </cell>
          <cell r="E122" t="str">
            <v>Vikram Singh</v>
          </cell>
        </row>
        <row r="123">
          <cell r="A123" t="str">
            <v>SUVIKC444</v>
          </cell>
          <cell r="B123" t="str">
            <v>Suvik Solutions Pvt Ltd</v>
          </cell>
          <cell r="C123" t="str">
            <v>INS</v>
          </cell>
          <cell r="D123" t="str">
            <v>259711275424</v>
          </cell>
          <cell r="E123" t="str">
            <v>Suvik Solutions Pvt Ltd</v>
          </cell>
        </row>
        <row r="124">
          <cell r="A124" t="str">
            <v>INDIVIDUAL893</v>
          </cell>
          <cell r="B124" t="str">
            <v>HNN INDIA VENTURES</v>
          </cell>
          <cell r="C124" t="str">
            <v>INS</v>
          </cell>
          <cell r="D124" t="str">
            <v>003063300006155</v>
          </cell>
          <cell r="E124" t="str">
            <v>HNN INDIA VENTURES</v>
          </cell>
        </row>
        <row r="125">
          <cell r="A125" t="str">
            <v>WECARE1177</v>
          </cell>
          <cell r="B125" t="str">
            <v xml:space="preserve">Wecare Health </v>
          </cell>
          <cell r="C125" t="str">
            <v>INS</v>
          </cell>
          <cell r="D125" t="str">
            <v>018120100001113</v>
          </cell>
          <cell r="E125" t="str">
            <v xml:space="preserve">Wecare Health </v>
          </cell>
        </row>
        <row r="126">
          <cell r="A126" t="str">
            <v>Loan159</v>
          </cell>
          <cell r="B126" t="str">
            <v>INDERJEET GUPTA</v>
          </cell>
          <cell r="C126" t="str">
            <v>INS</v>
          </cell>
          <cell r="D126" t="str">
            <v>072101508134</v>
          </cell>
          <cell r="E126" t="str">
            <v>INDERJEET GUPTA</v>
          </cell>
        </row>
        <row r="127">
          <cell r="A127" t="str">
            <v>INDIVIDUAL171</v>
          </cell>
          <cell r="B127" t="str">
            <v>Mahesh Shukla</v>
          </cell>
          <cell r="C127" t="str">
            <v>INS</v>
          </cell>
          <cell r="D127" t="str">
            <v>006301512237</v>
          </cell>
          <cell r="E127" t="str">
            <v>Mahesh Shukla</v>
          </cell>
        </row>
        <row r="128">
          <cell r="A128" t="str">
            <v>Ashirwad1069</v>
          </cell>
          <cell r="B128" t="str">
            <v>Ashirwad wealth creatior</v>
          </cell>
          <cell r="C128" t="str">
            <v>INS</v>
          </cell>
          <cell r="D128">
            <v>10073993555</v>
          </cell>
          <cell r="E128" t="str">
            <v>Ashirwad wealth creatior</v>
          </cell>
        </row>
        <row r="129">
          <cell r="A129" t="str">
            <v>Vighnaharta1059</v>
          </cell>
          <cell r="B129" t="str">
            <v>VIGHNAHARTA SERVICES</v>
          </cell>
          <cell r="C129" t="str">
            <v>INS</v>
          </cell>
          <cell r="D129" t="str">
            <v>2121254734633144</v>
          </cell>
          <cell r="E129" t="str">
            <v>VIGHNAHARTA SERVICES</v>
          </cell>
        </row>
        <row r="130">
          <cell r="A130" t="str">
            <v>Unique1418</v>
          </cell>
          <cell r="B130" t="str">
            <v>Unique Vision</v>
          </cell>
          <cell r="C130" t="str">
            <v>INS</v>
          </cell>
          <cell r="D130" t="str">
            <v>50200017645398</v>
          </cell>
          <cell r="E130" t="str">
            <v>Unique Vision</v>
          </cell>
        </row>
        <row r="131">
          <cell r="A131" t="str">
            <v>INDIVIDUAL1020</v>
          </cell>
          <cell r="B131" t="str">
            <v>Ranjan Beri</v>
          </cell>
          <cell r="C131" t="str">
            <v>INS</v>
          </cell>
          <cell r="D131" t="str">
            <v>50100304145401</v>
          </cell>
          <cell r="E131" t="str">
            <v>Ranjan Beri</v>
          </cell>
        </row>
        <row r="132">
          <cell r="A132" t="str">
            <v>UNIQUE1407</v>
          </cell>
          <cell r="B132" t="str">
            <v>UNIQUE VISION MARKETING SERVICESPRIVATE LIMITED</v>
          </cell>
          <cell r="C132" t="str">
            <v>INS</v>
          </cell>
          <cell r="D132" t="str">
            <v>258700319823</v>
          </cell>
          <cell r="E132" t="str">
            <v>UNIQUE VISION MARKETING SERVICESPRIVATE LIMITED</v>
          </cell>
        </row>
        <row r="133">
          <cell r="A133" t="str">
            <v>INDIVIDUAL1419</v>
          </cell>
          <cell r="B133" t="str">
            <v>Poonam Sharma</v>
          </cell>
          <cell r="C133" t="str">
            <v>INS</v>
          </cell>
          <cell r="D133" t="str">
            <v>2914727639</v>
          </cell>
          <cell r="E133" t="str">
            <v>Poonam Sharma</v>
          </cell>
        </row>
        <row r="134">
          <cell r="A134" t="str">
            <v>INDIVIDUAL1459</v>
          </cell>
          <cell r="B134" t="str">
            <v>Akash Kumar</v>
          </cell>
          <cell r="C134" t="str">
            <v>INS</v>
          </cell>
          <cell r="D134" t="str">
            <v>4812211265</v>
          </cell>
          <cell r="E134" t="str">
            <v>Akash Kumar</v>
          </cell>
        </row>
        <row r="135">
          <cell r="A135" t="str">
            <v>INDIVIDUAL816</v>
          </cell>
          <cell r="B135" t="str">
            <v>Manoj Kumar</v>
          </cell>
          <cell r="C135" t="str">
            <v>INS</v>
          </cell>
          <cell r="D135" t="str">
            <v>50100470125616</v>
          </cell>
          <cell r="E135" t="str">
            <v>REKHA GUPTA</v>
          </cell>
        </row>
        <row r="136">
          <cell r="A136" t="str">
            <v>INDIVIDUAL1555</v>
          </cell>
          <cell r="B136" t="str">
            <v>BIJENDRA KUMAR</v>
          </cell>
          <cell r="C136" t="str">
            <v>INS</v>
          </cell>
          <cell r="D136" t="str">
            <v>50026885797</v>
          </cell>
          <cell r="E136" t="str">
            <v>BIJENDRA KUMAR</v>
          </cell>
        </row>
        <row r="137">
          <cell r="A137" t="str">
            <v>INDIVIDUAL1549</v>
          </cell>
          <cell r="B137" t="str">
            <v>RISHI SHARMA</v>
          </cell>
          <cell r="C137" t="str">
            <v>INS</v>
          </cell>
          <cell r="D137" t="str">
            <v>33140100011020</v>
          </cell>
          <cell r="E137" t="str">
            <v>RISHI SHARMA</v>
          </cell>
        </row>
        <row r="138">
          <cell r="A138" t="str">
            <v>INDIVIDUAL1665</v>
          </cell>
          <cell r="B138" t="str">
            <v>NARESH</v>
          </cell>
          <cell r="C138" t="str">
            <v>INS</v>
          </cell>
          <cell r="D138" t="str">
            <v>0200104000346610</v>
          </cell>
          <cell r="E138" t="str">
            <v>NARESH</v>
          </cell>
        </row>
        <row r="139">
          <cell r="A139" t="str">
            <v>INDIVIDUAL1443</v>
          </cell>
          <cell r="B139" t="str">
            <v>MINTU DEBNATH</v>
          </cell>
          <cell r="C139" t="str">
            <v>INS</v>
          </cell>
          <cell r="D139" t="str">
            <v>1911211921379699</v>
          </cell>
          <cell r="E139" t="str">
            <v>MINTU DEBNATH</v>
          </cell>
        </row>
        <row r="140">
          <cell r="A140" t="str">
            <v>INDIVIDUAL1554</v>
          </cell>
          <cell r="B140" t="str">
            <v>AJAY KUMAR YADAV</v>
          </cell>
          <cell r="C140" t="str">
            <v>INS</v>
          </cell>
          <cell r="D140" t="str">
            <v>50100269890176</v>
          </cell>
          <cell r="E140" t="str">
            <v>AJAY KUMAR YADAV</v>
          </cell>
        </row>
        <row r="141">
          <cell r="A141" t="str">
            <v>INDIVIDUAL1457</v>
          </cell>
          <cell r="B141" t="str">
            <v>Meenakshi devi</v>
          </cell>
          <cell r="C141" t="str">
            <v>INS</v>
          </cell>
          <cell r="D141" t="str">
            <v>55154717784</v>
          </cell>
          <cell r="E141" t="str">
            <v>Meenakshi devi</v>
          </cell>
        </row>
        <row r="142">
          <cell r="A142" t="str">
            <v>INDIAMINDS1456</v>
          </cell>
          <cell r="B142" t="str">
            <v>INDIAMINDS SERVICES (OPC) PVT LTD</v>
          </cell>
          <cell r="C142" t="str">
            <v>INS</v>
          </cell>
          <cell r="D142" t="str">
            <v>921020002145848</v>
          </cell>
          <cell r="E142" t="str">
            <v>INDIAMINDS SERVICES (OPC) PVT LTD</v>
          </cell>
        </row>
        <row r="143">
          <cell r="A143" t="str">
            <v>INDIVIDUAL1447</v>
          </cell>
          <cell r="B143" t="str">
            <v>Manoj kumar</v>
          </cell>
          <cell r="C143" t="str">
            <v>INS</v>
          </cell>
          <cell r="D143">
            <v>11255384018</v>
          </cell>
          <cell r="E143" t="str">
            <v>Manoj kumar</v>
          </cell>
        </row>
        <row r="144">
          <cell r="A144" t="str">
            <v>INDIVIDUAL1279</v>
          </cell>
          <cell r="B144" t="str">
            <v>Madhuri Pradhan</v>
          </cell>
          <cell r="C144" t="str">
            <v>INS</v>
          </cell>
          <cell r="D144">
            <v>35951859722</v>
          </cell>
          <cell r="E144" t="str">
            <v>Madhuri Pradhan</v>
          </cell>
        </row>
        <row r="145">
          <cell r="A145" t="str">
            <v>INDIVIDUAL1414</v>
          </cell>
          <cell r="B145" t="str">
            <v>AMARESH KUMAR SAHU</v>
          </cell>
          <cell r="C145" t="str">
            <v>INS</v>
          </cell>
          <cell r="D145" t="str">
            <v>008901528225</v>
          </cell>
          <cell r="E145" t="str">
            <v>AMARESH KUMAR SAHU</v>
          </cell>
        </row>
        <row r="146">
          <cell r="A146" t="str">
            <v>StarStigma1357</v>
          </cell>
          <cell r="B146" t="str">
            <v>Starstigma Pvt Ltd</v>
          </cell>
          <cell r="C146" t="str">
            <v>INS</v>
          </cell>
          <cell r="D146" t="str">
            <v>921020044931247</v>
          </cell>
          <cell r="E146" t="str">
            <v>Starstigma Pvt Ltd</v>
          </cell>
        </row>
        <row r="147">
          <cell r="A147" t="str">
            <v>INDIVIDUAL1458</v>
          </cell>
          <cell r="B147" t="str">
            <v>Binita Thakkar</v>
          </cell>
          <cell r="C147" t="str">
            <v>INS</v>
          </cell>
          <cell r="D147" t="str">
            <v>520101010190690</v>
          </cell>
          <cell r="E147" t="str">
            <v>Binita Thakkar</v>
          </cell>
        </row>
        <row r="148">
          <cell r="A148" t="str">
            <v>INDIVIDUAL1432</v>
          </cell>
          <cell r="B148" t="str">
            <v>Payal Hardik Manair</v>
          </cell>
          <cell r="C148" t="str">
            <v>INS</v>
          </cell>
          <cell r="D148" t="str">
            <v>1231000100224747</v>
          </cell>
          <cell r="E148" t="str">
            <v>Payal Hardik Manair</v>
          </cell>
        </row>
        <row r="149">
          <cell r="A149" t="str">
            <v>WEALTHAPP1249</v>
          </cell>
          <cell r="B149" t="str">
            <v>Wealthapp Distributors Pvt Ltd</v>
          </cell>
          <cell r="C149" t="str">
            <v>INS</v>
          </cell>
          <cell r="D149" t="str">
            <v>15922560000424</v>
          </cell>
          <cell r="E149" t="str">
            <v>Wealthapp Distributors Pvt Ltd</v>
          </cell>
        </row>
        <row r="150">
          <cell r="A150" t="str">
            <v>INDIVIDUAL1216</v>
          </cell>
          <cell r="B150" t="str">
            <v>Tanmay Shirish Varadkar</v>
          </cell>
          <cell r="C150" t="str">
            <v>INS</v>
          </cell>
          <cell r="D150" t="str">
            <v>06530110041059</v>
          </cell>
          <cell r="E150" t="str">
            <v>Tanmay Shirish Varadkar</v>
          </cell>
        </row>
        <row r="151">
          <cell r="A151" t="str">
            <v>INDIVIDUAL1499</v>
          </cell>
          <cell r="B151" t="str">
            <v>Ratna Rani Roy</v>
          </cell>
          <cell r="C151" t="str">
            <v>INS</v>
          </cell>
          <cell r="D151" t="str">
            <v>38688100017373</v>
          </cell>
          <cell r="E151" t="str">
            <v>Ratna Rani Roy</v>
          </cell>
        </row>
        <row r="152">
          <cell r="A152" t="str">
            <v>INDIVIDUAL1494</v>
          </cell>
          <cell r="B152" t="str">
            <v>Chandan Mahanty</v>
          </cell>
          <cell r="C152" t="str">
            <v>INS</v>
          </cell>
          <cell r="D152" t="str">
            <v>1530019199338563</v>
          </cell>
          <cell r="E152" t="str">
            <v>Chandan Mahanty</v>
          </cell>
        </row>
        <row r="153">
          <cell r="A153" t="str">
            <v>INDIVIDUAL1278</v>
          </cell>
          <cell r="B153" t="str">
            <v>Harsh bhandari</v>
          </cell>
          <cell r="C153" t="str">
            <v>INS</v>
          </cell>
          <cell r="D153" t="str">
            <v>50100162674620</v>
          </cell>
          <cell r="E153" t="str">
            <v>Harsh bhandari</v>
          </cell>
        </row>
        <row r="154">
          <cell r="A154" t="str">
            <v>INDIVIDUALC342</v>
          </cell>
          <cell r="B154" t="str">
            <v>Amit Ranjan</v>
          </cell>
          <cell r="C154" t="str">
            <v>INS</v>
          </cell>
          <cell r="D154" t="str">
            <v>660510310003005</v>
          </cell>
          <cell r="E154" t="str">
            <v>Amit Ranjan</v>
          </cell>
        </row>
        <row r="155">
          <cell r="A155" t="str">
            <v>INDIVIDUAL1497</v>
          </cell>
          <cell r="B155" t="str">
            <v>Arpita Bera Manna</v>
          </cell>
          <cell r="C155" t="str">
            <v>INS</v>
          </cell>
          <cell r="D155" t="str">
            <v>100030014496</v>
          </cell>
          <cell r="E155" t="str">
            <v>Arpita Bera Manna</v>
          </cell>
        </row>
        <row r="156">
          <cell r="A156" t="str">
            <v>INDIVIDUAL1212</v>
          </cell>
          <cell r="B156" t="str">
            <v>Panna Ajay Shah</v>
          </cell>
          <cell r="C156" t="str">
            <v>INS</v>
          </cell>
          <cell r="D156" t="str">
            <v>319402010023165</v>
          </cell>
          <cell r="E156" t="str">
            <v>Panna Ajay Shah</v>
          </cell>
        </row>
        <row r="157">
          <cell r="A157" t="str">
            <v>Destination494</v>
          </cell>
          <cell r="B157" t="str">
            <v>DESTINATION HOLIDAYS</v>
          </cell>
          <cell r="C157" t="str">
            <v>INS</v>
          </cell>
          <cell r="D157" t="str">
            <v>35424342423</v>
          </cell>
          <cell r="E157" t="str">
            <v>DESTINATION HOLIDAYS</v>
          </cell>
        </row>
        <row r="158">
          <cell r="A158" t="str">
            <v>INDIVIDUAL446</v>
          </cell>
          <cell r="B158" t="str">
            <v>KULJIT SINGH</v>
          </cell>
          <cell r="C158" t="str">
            <v>INS</v>
          </cell>
          <cell r="D158" t="str">
            <v>32851443209</v>
          </cell>
          <cell r="E158" t="str">
            <v>KULJIT SINGH</v>
          </cell>
        </row>
        <row r="159">
          <cell r="A159" t="str">
            <v>INDIVIDUAL538</v>
          </cell>
          <cell r="B159" t="str">
            <v>NANDKISHOR SINGH</v>
          </cell>
          <cell r="C159" t="str">
            <v>INS</v>
          </cell>
          <cell r="D159" t="str">
            <v>90152010237503</v>
          </cell>
          <cell r="E159" t="str">
            <v>NANDKISHOR SINGH</v>
          </cell>
        </row>
        <row r="160">
          <cell r="A160" t="str">
            <v>INDIVIDUAL1484</v>
          </cell>
          <cell r="B160" t="str">
            <v>Vaibhav Patil</v>
          </cell>
          <cell r="C160" t="str">
            <v>INS</v>
          </cell>
          <cell r="D160">
            <v>6311162820</v>
          </cell>
          <cell r="E160" t="str">
            <v>Vaibhav Patil</v>
          </cell>
        </row>
        <row r="161">
          <cell r="A161" t="str">
            <v>Stl10</v>
          </cell>
          <cell r="B161" t="str">
            <v>STL OVERSEAS PRIVET LIMITED</v>
          </cell>
          <cell r="C161" t="str">
            <v>INS</v>
          </cell>
          <cell r="D161" t="str">
            <v>134705001267</v>
          </cell>
          <cell r="E161" t="str">
            <v>STL OVERSEAS PRIVET LIMITED</v>
          </cell>
        </row>
        <row r="162">
          <cell r="A162" t="str">
            <v>PROAFFLUENCE170</v>
          </cell>
          <cell r="B162" t="str">
            <v>Proaffluence  Marketing LLP</v>
          </cell>
          <cell r="C162" t="str">
            <v>INS</v>
          </cell>
          <cell r="D162" t="str">
            <v>39098594014</v>
          </cell>
          <cell r="E162" t="str">
            <v>Proaffluence  Marketing LLP</v>
          </cell>
        </row>
        <row r="163">
          <cell r="A163" t="str">
            <v>INDIVIDUAL1307</v>
          </cell>
          <cell r="B163" t="str">
            <v>Foraam Kamal Vora</v>
          </cell>
          <cell r="C163" t="str">
            <v>INS</v>
          </cell>
          <cell r="D163">
            <v>47080100006814</v>
          </cell>
          <cell r="E163" t="str">
            <v>Foraam Kamal Vora</v>
          </cell>
        </row>
        <row r="164">
          <cell r="A164" t="str">
            <v>INDIVIDUAL1553</v>
          </cell>
          <cell r="B164" t="str">
            <v>Sunita Manish Mehta</v>
          </cell>
          <cell r="C164" t="str">
            <v>INS</v>
          </cell>
          <cell r="D164" t="str">
            <v>040210021000174</v>
          </cell>
          <cell r="E164" t="str">
            <v>Sunita Manish Mehta</v>
          </cell>
        </row>
        <row r="165">
          <cell r="A165" t="str">
            <v>INDIVIDUAL1518</v>
          </cell>
          <cell r="B165" t="str">
            <v>Amit Saha</v>
          </cell>
          <cell r="C165" t="str">
            <v>INS</v>
          </cell>
          <cell r="D165" t="str">
            <v>50160009875940</v>
          </cell>
          <cell r="E165" t="str">
            <v>Amit Saha</v>
          </cell>
        </row>
        <row r="166">
          <cell r="A166" t="str">
            <v>Shreya1503</v>
          </cell>
          <cell r="B166" t="str">
            <v>SHREYA CAPITAL ADVISORY</v>
          </cell>
          <cell r="C166" t="str">
            <v>INS</v>
          </cell>
          <cell r="D166" t="str">
            <v>50200063651040</v>
          </cell>
          <cell r="E166" t="str">
            <v>SHREYA CAPITAL ADVISORY</v>
          </cell>
        </row>
        <row r="167">
          <cell r="A167" t="str">
            <v>INDIVIDUAL1516</v>
          </cell>
          <cell r="B167" t="str">
            <v>Priyanka Ghosh</v>
          </cell>
          <cell r="C167" t="str">
            <v>INS</v>
          </cell>
          <cell r="D167" t="str">
            <v>921010009137205</v>
          </cell>
          <cell r="E167" t="str">
            <v>Priyanka Ghosh</v>
          </cell>
        </row>
        <row r="168">
          <cell r="A168" t="str">
            <v>INDIVIDUAL1354</v>
          </cell>
          <cell r="B168" t="str">
            <v>YOGESH SONAWANE</v>
          </cell>
          <cell r="C168" t="str">
            <v>INS</v>
          </cell>
          <cell r="D168" t="str">
            <v>2311861493</v>
          </cell>
          <cell r="E168" t="str">
            <v>YOGESH SONAWANE</v>
          </cell>
        </row>
        <row r="169">
          <cell r="A169" t="str">
            <v>HASHELS1381</v>
          </cell>
          <cell r="B169" t="str">
            <v>HASHELS ENTERPRISES</v>
          </cell>
          <cell r="C169" t="str">
            <v>INS</v>
          </cell>
          <cell r="D169" t="str">
            <v>0465073000000606</v>
          </cell>
          <cell r="E169" t="str">
            <v>HASHELS ENTERPRISES</v>
          </cell>
        </row>
        <row r="170">
          <cell r="A170" t="str">
            <v>INDIVIDUAL1560</v>
          </cell>
          <cell r="B170" t="str">
            <v>Sunil H Balani</v>
          </cell>
          <cell r="C170" t="str">
            <v>INS</v>
          </cell>
          <cell r="D170" t="str">
            <v>3303006900011837</v>
          </cell>
          <cell r="E170" t="str">
            <v>Sunil H Balani</v>
          </cell>
        </row>
        <row r="171">
          <cell r="A171" t="str">
            <v>One1664</v>
          </cell>
          <cell r="B171" t="str">
            <v>PANDEY ARTI AVADHKISHOR</v>
          </cell>
          <cell r="C171" t="str">
            <v>INS</v>
          </cell>
          <cell r="D171" t="str">
            <v>010115000004404</v>
          </cell>
          <cell r="E171" t="str">
            <v>PANDEY ARTI AVADHKISHOR</v>
          </cell>
        </row>
        <row r="172">
          <cell r="A172" t="str">
            <v>INDIVIDUAL1533</v>
          </cell>
          <cell r="B172" t="str">
            <v>Debapriya majumder</v>
          </cell>
          <cell r="C172" t="str">
            <v>INS</v>
          </cell>
          <cell r="D172" t="str">
            <v>37688118949</v>
          </cell>
          <cell r="E172" t="str">
            <v>Debapriya majumder</v>
          </cell>
        </row>
        <row r="173">
          <cell r="A173" t="str">
            <v>INDIVIDUAL1439</v>
          </cell>
          <cell r="B173" t="str">
            <v>ANURAG YADAV</v>
          </cell>
          <cell r="C173" t="str">
            <v>INS</v>
          </cell>
          <cell r="D173" t="str">
            <v>20005390201</v>
          </cell>
          <cell r="E173" t="str">
            <v>ANURAG YADAV</v>
          </cell>
        </row>
        <row r="174">
          <cell r="A174" t="str">
            <v>WEALTHGRAM1504</v>
          </cell>
          <cell r="B174" t="str">
            <v>WEALTHGRAM LLP</v>
          </cell>
          <cell r="C174" t="str">
            <v>INS</v>
          </cell>
          <cell r="D174" t="str">
            <v>165805500088</v>
          </cell>
          <cell r="E174" t="str">
            <v>WEALTHGRAM LLP</v>
          </cell>
        </row>
        <row r="175">
          <cell r="A175" t="str">
            <v>INDIVIDUAL1030</v>
          </cell>
          <cell r="B175" t="str">
            <v>MAYURESH R BAIT</v>
          </cell>
          <cell r="C175" t="str">
            <v>INS</v>
          </cell>
          <cell r="D175" t="str">
            <v>50100312163670</v>
          </cell>
          <cell r="E175" t="str">
            <v>MAYURESH R BAIT</v>
          </cell>
        </row>
        <row r="176">
          <cell r="A176" t="str">
            <v>INDIVIDUAL891</v>
          </cell>
          <cell r="B176" t="str">
            <v>PAWAN KUMAR</v>
          </cell>
          <cell r="C176" t="str">
            <v>INS</v>
          </cell>
          <cell r="D176" t="str">
            <v>10020849999</v>
          </cell>
          <cell r="E176" t="str">
            <v>PAWAN KUMAR</v>
          </cell>
        </row>
        <row r="177">
          <cell r="A177" t="str">
            <v>INDIVIDUAL1593</v>
          </cell>
          <cell r="B177" t="str">
            <v>AALOKE RATAN DALMIA</v>
          </cell>
          <cell r="C177" t="str">
            <v>INS</v>
          </cell>
          <cell r="D177" t="str">
            <v>412934955</v>
          </cell>
          <cell r="E177" t="str">
            <v>AALOKE RATAN DALMIA</v>
          </cell>
        </row>
        <row r="178">
          <cell r="A178" t="str">
            <v>INDIVIDUAL1445</v>
          </cell>
          <cell r="B178" t="str">
            <v>ATUL KINIKAR</v>
          </cell>
          <cell r="C178" t="str">
            <v>INS</v>
          </cell>
          <cell r="D178" t="str">
            <v>55145135208</v>
          </cell>
          <cell r="E178" t="str">
            <v>ATUL KINIKAR</v>
          </cell>
        </row>
        <row r="179">
          <cell r="A179" t="str">
            <v>INDIVIDUAL1579</v>
          </cell>
          <cell r="B179" t="str">
            <v>MRIBHUYAN</v>
          </cell>
          <cell r="C179" t="str">
            <v>INS</v>
          </cell>
          <cell r="D179" t="str">
            <v>73012200141438</v>
          </cell>
          <cell r="E179" t="str">
            <v>MRIBHUYAN</v>
          </cell>
        </row>
        <row r="180">
          <cell r="A180" t="str">
            <v>INDIVIDUAL1642</v>
          </cell>
          <cell r="B180" t="str">
            <v>HEMAL PATEL</v>
          </cell>
          <cell r="C180" t="str">
            <v>INS</v>
          </cell>
          <cell r="D180" t="str">
            <v>919010056298682</v>
          </cell>
          <cell r="E180" t="str">
            <v>HEMAL PATEL</v>
          </cell>
        </row>
        <row r="181">
          <cell r="A181" t="str">
            <v>INDIVIDUAL1498</v>
          </cell>
          <cell r="B181" t="str">
            <v>SUBHAJIT BISWAS</v>
          </cell>
          <cell r="C181" t="str">
            <v>INS</v>
          </cell>
          <cell r="D181" t="str">
            <v>1645000100721306</v>
          </cell>
          <cell r="E181" t="str">
            <v>SUBHAJIT BISWAS</v>
          </cell>
        </row>
        <row r="182">
          <cell r="A182" t="str">
            <v>INDIVIDUAL1424</v>
          </cell>
          <cell r="B182" t="str">
            <v>NIRAV ARVIND PAREKH</v>
          </cell>
          <cell r="C182" t="str">
            <v>INS</v>
          </cell>
          <cell r="D182" t="str">
            <v>319402010024641</v>
          </cell>
          <cell r="E182" t="str">
            <v>NIRAV ARVIND PAREKH</v>
          </cell>
        </row>
        <row r="183">
          <cell r="A183" t="str">
            <v>INDIVIDUAL811</v>
          </cell>
          <cell r="B183" t="str">
            <v>DHARMENDRA KUMAR</v>
          </cell>
          <cell r="C183" t="str">
            <v>INS</v>
          </cell>
          <cell r="D183" t="str">
            <v>671302010001259</v>
          </cell>
          <cell r="E183" t="str">
            <v>DHARMENDRA KUMAR</v>
          </cell>
        </row>
        <row r="184">
          <cell r="A184" t="str">
            <v>INDIVIDUAL1584</v>
          </cell>
          <cell r="B184" t="str">
            <v>SUHAN DEEPAK JOSHI</v>
          </cell>
          <cell r="C184" t="str">
            <v>INS</v>
          </cell>
          <cell r="D184" t="str">
            <v>118103130000938</v>
          </cell>
          <cell r="E184" t="str">
            <v>SUHAN DEEPAK JOSHI</v>
          </cell>
        </row>
        <row r="185">
          <cell r="A185" t="str">
            <v>Hra113</v>
          </cell>
          <cell r="B185" t="str">
            <v>Avinash Narayankar</v>
          </cell>
          <cell r="C185" t="str">
            <v>INS</v>
          </cell>
          <cell r="D185" t="str">
            <v>20241971853</v>
          </cell>
          <cell r="E185" t="str">
            <v>Avinash Narayankar</v>
          </cell>
        </row>
        <row r="186">
          <cell r="A186" t="str">
            <v>INDIVIDUAL1193</v>
          </cell>
          <cell r="B186" t="str">
            <v>SIDDHART JOSHI</v>
          </cell>
          <cell r="C186" t="str">
            <v>INS</v>
          </cell>
          <cell r="D186" t="str">
            <v>50100048649290</v>
          </cell>
          <cell r="E186" t="str">
            <v>SIDDHART JOSHI</v>
          </cell>
        </row>
        <row r="187">
          <cell r="A187" t="str">
            <v>naC347</v>
          </cell>
          <cell r="B187" t="str">
            <v>Ujjwal Kumar Priyadarshi</v>
          </cell>
          <cell r="C187" t="str">
            <v>INS</v>
          </cell>
          <cell r="D187" t="str">
            <v>10058130245</v>
          </cell>
          <cell r="E187" t="str">
            <v>Ujjwal Kumar Priyadarshi</v>
          </cell>
        </row>
        <row r="188">
          <cell r="A188" t="str">
            <v>INDIVIDUAL1577</v>
          </cell>
          <cell r="B188" t="str">
            <v>Rakesh Joshi</v>
          </cell>
          <cell r="C188" t="str">
            <v>INS</v>
          </cell>
          <cell r="D188" t="str">
            <v>39600943274</v>
          </cell>
          <cell r="E188" t="str">
            <v>Rakesh Joshi</v>
          </cell>
        </row>
        <row r="189">
          <cell r="A189" t="str">
            <v>INDIVIDUALC345</v>
          </cell>
          <cell r="B189" t="str">
            <v>Lalan Kumar</v>
          </cell>
          <cell r="C189" t="str">
            <v>INS</v>
          </cell>
          <cell r="D189" t="str">
            <v>1686889068</v>
          </cell>
          <cell r="E189" t="str">
            <v>Lalan Kumar</v>
          </cell>
        </row>
        <row r="190">
          <cell r="A190" t="str">
            <v>INDIVIDUAL162</v>
          </cell>
          <cell r="B190" t="str">
            <v>Rajesh kumar guddu</v>
          </cell>
          <cell r="C190" t="str">
            <v>INS</v>
          </cell>
          <cell r="D190" t="str">
            <v>3312356421</v>
          </cell>
          <cell r="E190" t="str">
            <v>Rajesh kumar guddu</v>
          </cell>
        </row>
        <row r="191">
          <cell r="A191" t="str">
            <v>SSM1513</v>
          </cell>
          <cell r="B191" t="str">
            <v>SSM CAPITAL SERVICES LLP</v>
          </cell>
          <cell r="C191" t="str">
            <v>INS</v>
          </cell>
          <cell r="D191" t="str">
            <v>10190008152639</v>
          </cell>
          <cell r="E191" t="str">
            <v>SSM CAPITAL SERVICES LLP</v>
          </cell>
        </row>
        <row r="192">
          <cell r="A192" t="str">
            <v>Aryan1705</v>
          </cell>
          <cell r="B192" t="str">
            <v>Rajesh Chnadra Saxena</v>
          </cell>
          <cell r="C192" t="str">
            <v>PL</v>
          </cell>
          <cell r="D192" t="str">
            <v>20334701713</v>
          </cell>
          <cell r="E192" t="str">
            <v>Rajesh Chnadra Saxena</v>
          </cell>
        </row>
        <row r="193">
          <cell r="A193" t="str">
            <v>INDIVIDUAL1566</v>
          </cell>
          <cell r="B193" t="str">
            <v>SARITA CHAVAN</v>
          </cell>
          <cell r="C193" t="str">
            <v>PL</v>
          </cell>
          <cell r="D193" t="str">
            <v>001201028107</v>
          </cell>
          <cell r="E193" t="str">
            <v>SARITA CHAVAN</v>
          </cell>
        </row>
        <row r="194">
          <cell r="A194" t="str">
            <v>INDIVIDUAL1097</v>
          </cell>
          <cell r="B194" t="str">
            <v>Manish Sharma</v>
          </cell>
          <cell r="C194" t="str">
            <v>PL</v>
          </cell>
          <cell r="D194" t="str">
            <v>013418210008559</v>
          </cell>
          <cell r="E194" t="str">
            <v>Manish Sharma</v>
          </cell>
        </row>
        <row r="195">
          <cell r="A195" t="str">
            <v>INDIVIDUAL1730</v>
          </cell>
          <cell r="B195" t="str">
            <v>Rajkumar Singh</v>
          </cell>
          <cell r="C195" t="str">
            <v>PL</v>
          </cell>
          <cell r="D195" t="str">
            <v>04901200000221</v>
          </cell>
          <cell r="E195" t="str">
            <v>Rajkumar Singh</v>
          </cell>
        </row>
        <row r="196">
          <cell r="A196" t="str">
            <v>INDIVIDUAL1529</v>
          </cell>
          <cell r="B196" t="str">
            <v>Deepak Mishra</v>
          </cell>
          <cell r="C196" t="str">
            <v>HL</v>
          </cell>
          <cell r="D196" t="str">
            <v>20180007340</v>
          </cell>
          <cell r="E196" t="str">
            <v>Deepak Mishra</v>
          </cell>
        </row>
        <row r="197">
          <cell r="A197" t="str">
            <v>swarajya1454</v>
          </cell>
          <cell r="B197" t="str">
            <v>Rahul Rankshetre</v>
          </cell>
          <cell r="C197" t="str">
            <v>PL</v>
          </cell>
          <cell r="D197" t="str">
            <v>001101599264</v>
          </cell>
          <cell r="E197" t="str">
            <v>Rahul Rankshetre</v>
          </cell>
        </row>
        <row r="198">
          <cell r="A198" t="str">
            <v>INDIVIDUAL1839</v>
          </cell>
          <cell r="B198" t="str">
            <v>Anupam Pandey</v>
          </cell>
          <cell r="C198" t="str">
            <v>PL</v>
          </cell>
          <cell r="D198" t="str">
            <v>2787101007998</v>
          </cell>
          <cell r="E198" t="str">
            <v>Ajita Pandey</v>
          </cell>
        </row>
        <row r="199">
          <cell r="A199" t="str">
            <v>INDIVIDUAL1255</v>
          </cell>
          <cell r="B199" t="str">
            <v>Pratibha Tiwari</v>
          </cell>
          <cell r="C199" t="str">
            <v>PL</v>
          </cell>
          <cell r="D199" t="str">
            <v>606210110009222</v>
          </cell>
          <cell r="E199" t="str">
            <v>Pratibha Tiwari</v>
          </cell>
        </row>
        <row r="200">
          <cell r="A200" t="str">
            <v>Meri897</v>
          </cell>
          <cell r="B200" t="str">
            <v>Sangeeta Tiwari</v>
          </cell>
          <cell r="C200" t="str">
            <v>PL</v>
          </cell>
          <cell r="D200" t="str">
            <v>1826802294</v>
          </cell>
          <cell r="E200" t="str">
            <v>Sangeeta Tiwari</v>
          </cell>
        </row>
        <row r="201">
          <cell r="A201" t="str">
            <v>INDIVIDUAL1233</v>
          </cell>
          <cell r="B201" t="str">
            <v>Pratap lenka</v>
          </cell>
          <cell r="C201" t="str">
            <v>PL</v>
          </cell>
          <cell r="D201" t="str">
            <v>006101592161</v>
          </cell>
          <cell r="E201" t="str">
            <v>Pratap lenka</v>
          </cell>
        </row>
        <row r="202">
          <cell r="A202" t="str">
            <v>BhulokC284</v>
          </cell>
          <cell r="B202" t="str">
            <v>Bhulok India Enterprises</v>
          </cell>
          <cell r="C202" t="str">
            <v>PL</v>
          </cell>
          <cell r="D202" t="str">
            <v>030905005243</v>
          </cell>
          <cell r="E202" t="str">
            <v>Bhulok India Enterprises</v>
          </cell>
        </row>
        <row r="203">
          <cell r="A203" t="str">
            <v>INDIVIDUAL996</v>
          </cell>
          <cell r="B203" t="str">
            <v xml:space="preserve">Megha Subhash Karke </v>
          </cell>
          <cell r="C203" t="str">
            <v>PL</v>
          </cell>
          <cell r="D203" t="str">
            <v>021290200005637</v>
          </cell>
          <cell r="E203" t="str">
            <v xml:space="preserve">Megha Subhash Karke </v>
          </cell>
        </row>
        <row r="204">
          <cell r="B204" t="str">
            <v>Abhinav Kumar Dileep Kumar</v>
          </cell>
          <cell r="C204" t="str">
            <v>PL</v>
          </cell>
          <cell r="D204" t="str">
            <v>753110110007557</v>
          </cell>
          <cell r="E204" t="str">
            <v>Abhinav Kumar Dileep Kumar</v>
          </cell>
        </row>
        <row r="205">
          <cell r="A205" t="str">
            <v>INDIVIDUAL968</v>
          </cell>
          <cell r="B205" t="str">
            <v>Suvita Sachin Naik</v>
          </cell>
          <cell r="C205" t="str">
            <v>PL</v>
          </cell>
          <cell r="D205">
            <v>10019910551</v>
          </cell>
          <cell r="E205" t="str">
            <v>Suvita Sachin Naik</v>
          </cell>
        </row>
        <row r="206">
          <cell r="A206" t="str">
            <v>Westfin1345</v>
          </cell>
          <cell r="B206" t="str">
            <v>WESTFIN CONSULTING PRIVATE LIMITED</v>
          </cell>
          <cell r="C206" t="str">
            <v>PL</v>
          </cell>
          <cell r="D206" t="str">
            <v>248105500280</v>
          </cell>
          <cell r="E206" t="str">
            <v>WESTFIN CONSULTING PRIVATE LIMITED</v>
          </cell>
        </row>
        <row r="207">
          <cell r="A207" t="str">
            <v>INDIVIDUAL1060</v>
          </cell>
          <cell r="B207" t="str">
            <v>Mohammed Shadab Shaikh</v>
          </cell>
          <cell r="C207" t="str">
            <v>PL</v>
          </cell>
          <cell r="D207" t="str">
            <v>120601505069</v>
          </cell>
          <cell r="E207" t="str">
            <v>Mohammed Shadab Shaikh</v>
          </cell>
        </row>
        <row r="208">
          <cell r="A208" t="str">
            <v>usoft947</v>
          </cell>
          <cell r="B208" t="str">
            <v>Usoft Services Pvt Ltd</v>
          </cell>
          <cell r="C208" t="str">
            <v>PL</v>
          </cell>
          <cell r="D208" t="str">
            <v>066005001704</v>
          </cell>
          <cell r="E208" t="str">
            <v>Usoft Services Pvt Ltd</v>
          </cell>
        </row>
        <row r="209">
          <cell r="A209" t="str">
            <v>INDIVIDUAL1461</v>
          </cell>
          <cell r="B209" t="str">
            <v>Geeta Samarnath  Giri</v>
          </cell>
          <cell r="C209" t="str">
            <v>PL</v>
          </cell>
          <cell r="D209" t="str">
            <v>50100136864955</v>
          </cell>
          <cell r="E209" t="str">
            <v>Geeta Samarnath  Giri</v>
          </cell>
        </row>
        <row r="210">
          <cell r="A210" t="str">
            <v>INDIVIDUAL1094</v>
          </cell>
          <cell r="B210" t="str">
            <v>Vangan Financial services</v>
          </cell>
          <cell r="C210" t="str">
            <v>PL</v>
          </cell>
          <cell r="D210">
            <v>102620950000345</v>
          </cell>
          <cell r="E210" t="str">
            <v>Vangan Financial services</v>
          </cell>
        </row>
        <row r="211">
          <cell r="A211" t="str">
            <v>Aravind933</v>
          </cell>
          <cell r="B211" t="str">
            <v>RAMESH ARAVIND KADAKOL</v>
          </cell>
          <cell r="C211" t="str">
            <v>PL</v>
          </cell>
          <cell r="D211" t="str">
            <v>6662500100944700</v>
          </cell>
          <cell r="E211" t="str">
            <v>RAMESH ARAVIND KADAKOL</v>
          </cell>
        </row>
        <row r="212">
          <cell r="A212" t="str">
            <v>INDIVIDUAL742</v>
          </cell>
          <cell r="B212" t="str">
            <v>SUYOG GOPAL KAWLE</v>
          </cell>
          <cell r="C212" t="str">
            <v>PL</v>
          </cell>
          <cell r="D212" t="str">
            <v>000401679787</v>
          </cell>
          <cell r="E212" t="str">
            <v>SUYOG GOPAL KAWLE</v>
          </cell>
        </row>
        <row r="213">
          <cell r="B213" t="str">
            <v>Ratnesh Surendra Singh</v>
          </cell>
          <cell r="C213" t="str">
            <v>PL</v>
          </cell>
          <cell r="D213" t="str">
            <v>000510310002960</v>
          </cell>
          <cell r="E213" t="str">
            <v>Ratnesh Surendra Singh</v>
          </cell>
        </row>
        <row r="214">
          <cell r="B214" t="str">
            <v>ADIAN ENTERPRISE</v>
          </cell>
          <cell r="C214" t="str">
            <v>PL</v>
          </cell>
          <cell r="D214" t="str">
            <v>10078893409</v>
          </cell>
          <cell r="E214" t="str">
            <v>ADIAN ENTERPRISE</v>
          </cell>
        </row>
        <row r="215">
          <cell r="A215" t="str">
            <v>INDIVIDUAL1270</v>
          </cell>
          <cell r="B215" t="str">
            <v xml:space="preserve">SHIV PATHARIYA </v>
          </cell>
          <cell r="C215" t="str">
            <v>PL</v>
          </cell>
          <cell r="D215" t="str">
            <v>33336549829</v>
          </cell>
          <cell r="E215" t="str">
            <v xml:space="preserve">SHIV PATHARIYA </v>
          </cell>
        </row>
        <row r="216">
          <cell r="B216" t="str">
            <v>S P COMMUNICATION AND SERVICES</v>
          </cell>
          <cell r="C216" t="str">
            <v>PL</v>
          </cell>
          <cell r="D216" t="str">
            <v>50200029178892</v>
          </cell>
          <cell r="E216" t="str">
            <v>S P COMMUNICATION AND SERVICES</v>
          </cell>
        </row>
        <row r="217">
          <cell r="A217" t="str">
            <v>INDIVIDUAL1067</v>
          </cell>
          <cell r="B217" t="str">
            <v>Ijhar Shaikh</v>
          </cell>
          <cell r="C217" t="str">
            <v>PL</v>
          </cell>
          <cell r="D217" t="str">
            <v>100299500016649</v>
          </cell>
          <cell r="E217" t="str">
            <v>Ijhar Shaikh</v>
          </cell>
        </row>
        <row r="218">
          <cell r="A218" t="str">
            <v>INDIVIDUAL1649</v>
          </cell>
          <cell r="B218" t="str">
            <v>Swapnil Sanjay Pawale</v>
          </cell>
          <cell r="C218" t="str">
            <v>PL</v>
          </cell>
          <cell r="D218" t="str">
            <v>032301530801</v>
          </cell>
          <cell r="E218" t="str">
            <v>Swapnil Sanjay Pawale</v>
          </cell>
        </row>
        <row r="219">
          <cell r="A219" t="str">
            <v>INDIVIDUAL788</v>
          </cell>
          <cell r="B219" t="str">
            <v>Jafar Ali Jahuar Ali Mansoori</v>
          </cell>
          <cell r="C219" t="str">
            <v>PL</v>
          </cell>
          <cell r="D219">
            <v>37670100014248</v>
          </cell>
          <cell r="E219" t="str">
            <v>Jafar Ali Jahuar Ali Mansoori</v>
          </cell>
        </row>
        <row r="220">
          <cell r="A220" t="str">
            <v>truviic1217</v>
          </cell>
          <cell r="B220" t="str">
            <v>Truvic Services Pvt Ltd</v>
          </cell>
          <cell r="C220" t="str">
            <v>PL</v>
          </cell>
          <cell r="D220" t="str">
            <v>230805001118</v>
          </cell>
          <cell r="E220" t="str">
            <v>Truvic Services Pvt Ltd</v>
          </cell>
        </row>
        <row r="221">
          <cell r="A221" t="str">
            <v>INDIVIDUAL1602</v>
          </cell>
          <cell r="B221" t="str">
            <v>Aditya Saxena</v>
          </cell>
          <cell r="C221" t="str">
            <v>PL</v>
          </cell>
          <cell r="D221" t="str">
            <v>50100499012984</v>
          </cell>
          <cell r="E221" t="str">
            <v>Aditya Saxena</v>
          </cell>
        </row>
        <row r="222">
          <cell r="A222" t="str">
            <v>AC229</v>
          </cell>
          <cell r="B222" t="str">
            <v>Kushal Badade</v>
          </cell>
          <cell r="C222" t="str">
            <v>PL</v>
          </cell>
          <cell r="D222" t="str">
            <v>159860121712</v>
          </cell>
          <cell r="E222" t="str">
            <v>Kaushal Badade</v>
          </cell>
        </row>
        <row r="223">
          <cell r="B223" t="str">
            <v>SALMAN KHAN MOHAMMED CHAND</v>
          </cell>
          <cell r="C223" t="str">
            <v>PL</v>
          </cell>
          <cell r="D223" t="str">
            <v>088401518457</v>
          </cell>
          <cell r="E223" t="str">
            <v>SALMAN KHAN MOHAMMED CHAND</v>
          </cell>
        </row>
        <row r="224">
          <cell r="A224" t="str">
            <v>INDIVIDUAL1431</v>
          </cell>
          <cell r="B224" t="str">
            <v>Biswajit Rout</v>
          </cell>
          <cell r="C224" t="str">
            <v>PL</v>
          </cell>
          <cell r="D224" t="str">
            <v>00111050072633</v>
          </cell>
          <cell r="E224" t="str">
            <v>Biswajit Rout</v>
          </cell>
        </row>
        <row r="225">
          <cell r="B225" t="str">
            <v>Global Resources</v>
          </cell>
          <cell r="C225" t="str">
            <v>PL</v>
          </cell>
          <cell r="D225" t="str">
            <v>6669070316</v>
          </cell>
          <cell r="E225" t="str">
            <v>Global Resources</v>
          </cell>
        </row>
        <row r="226">
          <cell r="A226" t="str">
            <v>INDIVIDUAL985</v>
          </cell>
          <cell r="B226" t="str">
            <v>Ganesh Mohan Palav</v>
          </cell>
          <cell r="C226" t="str">
            <v>PL</v>
          </cell>
          <cell r="D226" t="str">
            <v>6713114164</v>
          </cell>
          <cell r="E226" t="str">
            <v>Ganesh Mohan Palav</v>
          </cell>
        </row>
        <row r="227">
          <cell r="A227" t="str">
            <v>AYUSH1605</v>
          </cell>
          <cell r="B227" t="str">
            <v>Ayush Financial services</v>
          </cell>
          <cell r="C227" t="str">
            <v>HL</v>
          </cell>
          <cell r="D227" t="str">
            <v>610000000000049</v>
          </cell>
          <cell r="E227" t="str">
            <v>Ayush Financial services</v>
          </cell>
        </row>
        <row r="228">
          <cell r="A228" t="str">
            <v>INDIVIDUALC355</v>
          </cell>
          <cell r="B228" t="str">
            <v>Renu Shukla</v>
          </cell>
          <cell r="C228" t="str">
            <v>HL</v>
          </cell>
          <cell r="D228" t="str">
            <v>056220100000426</v>
          </cell>
          <cell r="E228" t="str">
            <v>Shukla Renu Maneesh</v>
          </cell>
        </row>
        <row r="229">
          <cell r="A229" t="str">
            <v>Sai1652</v>
          </cell>
          <cell r="B229" t="str">
            <v>SANOJ GAUD</v>
          </cell>
          <cell r="C229" t="str">
            <v>HL</v>
          </cell>
          <cell r="D229" t="str">
            <v>32840200000483</v>
          </cell>
          <cell r="E229" t="str">
            <v>Sai Pooja Associates</v>
          </cell>
        </row>
        <row r="230">
          <cell r="A230" t="str">
            <v>INDIVIDUAL1829</v>
          </cell>
          <cell r="B230" t="str">
            <v>Manoj Jha</v>
          </cell>
          <cell r="C230" t="str">
            <v>CC</v>
          </cell>
          <cell r="D230" t="str">
            <v>13211140022029</v>
          </cell>
          <cell r="E230" t="str">
            <v>Manoj Jha</v>
          </cell>
        </row>
        <row r="231">
          <cell r="A231" t="str">
            <v>VIER1653</v>
          </cell>
          <cell r="B231" t="str">
            <v>Saurabh Tiwari</v>
          </cell>
          <cell r="C231" t="str">
            <v>CC</v>
          </cell>
          <cell r="D231" t="str">
            <v>10090010983</v>
          </cell>
          <cell r="E231" t="str">
            <v>VIRENSON INFINITY GLOBAL PRIVATE LIMITED</v>
          </cell>
        </row>
        <row r="232">
          <cell r="A232" t="str">
            <v>INDIVIDUAL1820</v>
          </cell>
          <cell r="B232" t="str">
            <v>Priyanka Devi</v>
          </cell>
          <cell r="C232" t="str">
            <v>PL</v>
          </cell>
          <cell r="D232" t="str">
            <v>50100487306042</v>
          </cell>
          <cell r="E232" t="str">
            <v>Priyanka Devi</v>
          </cell>
        </row>
        <row r="233">
          <cell r="A233" t="str">
            <v>INDIVIDUAL1770</v>
          </cell>
          <cell r="B233" t="str">
            <v>Shanu Manna</v>
          </cell>
          <cell r="C233" t="str">
            <v>INS</v>
          </cell>
          <cell r="D233" t="str">
            <v>50210026500338</v>
          </cell>
          <cell r="E233" t="str">
            <v>Shanu Manna</v>
          </cell>
        </row>
        <row r="234">
          <cell r="A234" t="str">
            <v>ADRIJA1800</v>
          </cell>
          <cell r="B234" t="str">
            <v>ADRIJA EXIM PRIVATE LIMITED</v>
          </cell>
          <cell r="D234" t="str">
            <v>50200068442539</v>
          </cell>
          <cell r="E234" t="str">
            <v>ADRIJA EXIM PVT LTD</v>
          </cell>
        </row>
        <row r="235">
          <cell r="A235" t="str">
            <v>INDIVIDUAL1816</v>
          </cell>
          <cell r="B235" t="str">
            <v>Rameshwar Shere</v>
          </cell>
          <cell r="D235" t="str">
            <v>917010078203075</v>
          </cell>
          <cell r="E235" t="str">
            <v>Rameshwar Jagannath Shere</v>
          </cell>
        </row>
        <row r="236">
          <cell r="A236" t="str">
            <v>INDIVIDUAL1822</v>
          </cell>
          <cell r="B236" t="str">
            <v>RUSHDA</v>
          </cell>
          <cell r="C236" t="str">
            <v>AL</v>
          </cell>
          <cell r="D236" t="str">
            <v>069852000001510</v>
          </cell>
          <cell r="E236" t="str">
            <v>RUSHDA</v>
          </cell>
        </row>
        <row r="237">
          <cell r="A237" t="str">
            <v>Antriksh1824</v>
          </cell>
          <cell r="B237" t="str">
            <v>Antriksh Vyapaar Limited</v>
          </cell>
          <cell r="C237" t="str">
            <v>INS</v>
          </cell>
          <cell r="D237" t="str">
            <v>000605036969</v>
          </cell>
          <cell r="E237" t="str">
            <v>Antriksh Vyapaar Limited</v>
          </cell>
        </row>
        <row r="238">
          <cell r="A238" t="str">
            <v>INDIVIDUAL1848</v>
          </cell>
          <cell r="B238" t="str">
            <v>Mithun Bolguri</v>
          </cell>
          <cell r="C238" t="str">
            <v>AL</v>
          </cell>
          <cell r="D238" t="str">
            <v>8046182889</v>
          </cell>
          <cell r="E238" t="str">
            <v>Mithun Bolguri</v>
          </cell>
        </row>
        <row r="239">
          <cell r="A239" t="str">
            <v>INDIVIDUAL1838</v>
          </cell>
          <cell r="B239" t="str">
            <v>Sagar Luhar</v>
          </cell>
          <cell r="C239" t="str">
            <v>AL</v>
          </cell>
          <cell r="D239" t="str">
            <v>053905001422</v>
          </cell>
          <cell r="E239" t="str">
            <v>Crystal Carz</v>
          </cell>
        </row>
        <row r="240">
          <cell r="A240" t="str">
            <v>INDIVIDUAL1701</v>
          </cell>
          <cell r="B240" t="str">
            <v>Kashish dawani</v>
          </cell>
          <cell r="C240" t="str">
            <v>AL</v>
          </cell>
          <cell r="D240" t="str">
            <v>3645330747</v>
          </cell>
          <cell r="E240" t="str">
            <v>Kashish dawani</v>
          </cell>
        </row>
        <row r="241">
          <cell r="A241" t="str">
            <v>INDIVIDUAL1741</v>
          </cell>
          <cell r="B241" t="str">
            <v>Aman Karode</v>
          </cell>
          <cell r="C241" t="str">
            <v>AL</v>
          </cell>
          <cell r="D241" t="str">
            <v>2221229939630907</v>
          </cell>
          <cell r="E241" t="str">
            <v>Shri Siddhi vinayak</v>
          </cell>
        </row>
        <row r="242">
          <cell r="A242" t="str">
            <v>INDIVIDUAL1793</v>
          </cell>
          <cell r="B242" t="str">
            <v>Umesh Sharma</v>
          </cell>
          <cell r="C242" t="str">
            <v>AL</v>
          </cell>
          <cell r="D242" t="str">
            <v>6549000100108033</v>
          </cell>
          <cell r="E242" t="str">
            <v>Umesh Sharma</v>
          </cell>
        </row>
        <row r="243">
          <cell r="A243" t="str">
            <v>INDIVIDUAL1683</v>
          </cell>
          <cell r="B243" t="str">
            <v>Ajay Shelar</v>
          </cell>
          <cell r="C243" t="str">
            <v>AL</v>
          </cell>
          <cell r="D243" t="str">
            <v>50200011605747</v>
          </cell>
          <cell r="E243" t="str">
            <v>Darpana motors</v>
          </cell>
        </row>
        <row r="244">
          <cell r="A244" t="str">
            <v>INDIVIDUAL1638</v>
          </cell>
          <cell r="B244" t="str">
            <v>Ambadas Budhivant</v>
          </cell>
          <cell r="C244" t="str">
            <v>AL</v>
          </cell>
          <cell r="D244" t="str">
            <v>50200059813702</v>
          </cell>
          <cell r="E244" t="str">
            <v>Budhivant Uzma Cars</v>
          </cell>
        </row>
        <row r="245">
          <cell r="A245" t="str">
            <v>INDIVIDUAL1845</v>
          </cell>
          <cell r="B245" t="str">
            <v>Bharat Pawar</v>
          </cell>
          <cell r="C245" t="str">
            <v>AL</v>
          </cell>
          <cell r="D245" t="str">
            <v>101704180000166</v>
          </cell>
          <cell r="E245" t="str">
            <v>Shree Financial services</v>
          </cell>
        </row>
        <row r="246">
          <cell r="A246" t="str">
            <v>BRAHMAND1624</v>
          </cell>
          <cell r="B246" t="str">
            <v>Brahmand Global Solutions</v>
          </cell>
          <cell r="C246" t="str">
            <v>AL</v>
          </cell>
          <cell r="D246" t="str">
            <v>122005500115</v>
          </cell>
          <cell r="E246" t="str">
            <v>Brahmand Global Solutions</v>
          </cell>
        </row>
        <row r="247">
          <cell r="A247" t="str">
            <v>INDIVIDUAL1648</v>
          </cell>
          <cell r="B247" t="str">
            <v>Ganesh More</v>
          </cell>
          <cell r="C247" t="str">
            <v>AL</v>
          </cell>
          <cell r="D247" t="str">
            <v>201002592641</v>
          </cell>
          <cell r="E247" t="str">
            <v>perfect cars</v>
          </cell>
        </row>
        <row r="248">
          <cell r="A248" t="str">
            <v>INDIVIDUAL1650</v>
          </cell>
          <cell r="B248" t="str">
            <v>Gautam Magwani</v>
          </cell>
          <cell r="C248" t="str">
            <v>AL</v>
          </cell>
          <cell r="D248" t="str">
            <v>005212100000908</v>
          </cell>
          <cell r="E248" t="str">
            <v>Fast Choice</v>
          </cell>
        </row>
        <row r="249">
          <cell r="A249" t="str">
            <v>INDIVIDUAL1656</v>
          </cell>
          <cell r="B249" t="str">
            <v>Gurunath Bhoir</v>
          </cell>
          <cell r="C249" t="str">
            <v>AL</v>
          </cell>
          <cell r="D249" t="str">
            <v>10005685790</v>
          </cell>
          <cell r="E249" t="str">
            <v>gurunath Bhoir</v>
          </cell>
        </row>
        <row r="250">
          <cell r="A250" t="str">
            <v>INDIVIDUAL1426</v>
          </cell>
          <cell r="B250" t="str">
            <v>Harshit Pure</v>
          </cell>
          <cell r="C250" t="str">
            <v>AL</v>
          </cell>
          <cell r="D250" t="str">
            <v>5087101001823</v>
          </cell>
          <cell r="E250" t="str">
            <v>Harshit pure</v>
          </cell>
        </row>
        <row r="251">
          <cell r="A251" t="str">
            <v>INDIVIDUAL1846</v>
          </cell>
          <cell r="B251" t="str">
            <v>Ketan Makhecha</v>
          </cell>
          <cell r="C251" t="str">
            <v>AL</v>
          </cell>
          <cell r="D251" t="str">
            <v>1415240721</v>
          </cell>
          <cell r="E251" t="str">
            <v>Jsk Auto</v>
          </cell>
        </row>
        <row r="252">
          <cell r="A252" t="str">
            <v>INDIVIDUAL1737</v>
          </cell>
          <cell r="B252" t="str">
            <v>Nitin Bajaj</v>
          </cell>
          <cell r="C252" t="str">
            <v>AL</v>
          </cell>
          <cell r="D252" t="str">
            <v>106605501381</v>
          </cell>
          <cell r="E252" t="str">
            <v>car galleria NX</v>
          </cell>
        </row>
        <row r="253">
          <cell r="A253" t="str">
            <v>INDIVIDUAL1725</v>
          </cell>
          <cell r="B253" t="str">
            <v>RAKESH BABU BANSHKAR</v>
          </cell>
          <cell r="C253" t="str">
            <v>AL</v>
          </cell>
          <cell r="D253" t="str">
            <v>18600100016070</v>
          </cell>
          <cell r="E253" t="str">
            <v>RAKESH BABU BANSHKAR</v>
          </cell>
        </row>
        <row r="254">
          <cell r="A254" t="str">
            <v>INDIVIDUAL1740</v>
          </cell>
          <cell r="B254" t="str">
            <v>Uday Prajapati</v>
          </cell>
          <cell r="C254" t="str">
            <v>AL</v>
          </cell>
          <cell r="D254" t="str">
            <v>020301509049</v>
          </cell>
          <cell r="E254" t="str">
            <v>Uday Prajapati</v>
          </cell>
        </row>
        <row r="255">
          <cell r="A255" t="str">
            <v>INDIVIDUAL1842</v>
          </cell>
          <cell r="B255" t="str">
            <v>Vinod Bodke</v>
          </cell>
          <cell r="C255" t="str">
            <v>AL</v>
          </cell>
          <cell r="D255" t="str">
            <v>50200013392879</v>
          </cell>
          <cell r="E255" t="str">
            <v>Vinod Bodke</v>
          </cell>
        </row>
        <row r="256">
          <cell r="A256" t="str">
            <v>INDIVIDUAL986</v>
          </cell>
          <cell r="B256" t="str">
            <v>Yash parekh</v>
          </cell>
          <cell r="C256" t="str">
            <v>AL</v>
          </cell>
          <cell r="D256" t="str">
            <v>50100342433219</v>
          </cell>
          <cell r="E256" t="str">
            <v>Yash Parekh</v>
          </cell>
        </row>
        <row r="257">
          <cell r="B257" t="str">
            <v>Hardikasinh Shinol</v>
          </cell>
          <cell r="C257" t="str">
            <v>AL</v>
          </cell>
          <cell r="D257" t="str">
            <v>10057552305</v>
          </cell>
          <cell r="E257" t="str">
            <v>Hardikasinh Shinol</v>
          </cell>
        </row>
        <row r="258">
          <cell r="A258" t="str">
            <v>INDIVIDUAL1857</v>
          </cell>
          <cell r="B258" t="str">
            <v>Gemini Sanjay Wasan</v>
          </cell>
          <cell r="C258" t="str">
            <v>AL</v>
          </cell>
          <cell r="D258" t="str">
            <v>095485800000101</v>
          </cell>
          <cell r="E258" t="str">
            <v>Wasans Car and services</v>
          </cell>
        </row>
        <row r="259">
          <cell r="A259" t="str">
            <v>Covershield890</v>
          </cell>
          <cell r="B259" t="str">
            <v>Ashish Jha(P)</v>
          </cell>
          <cell r="C259" t="str">
            <v>HL</v>
          </cell>
          <cell r="D259" t="str">
            <v>002001618034</v>
          </cell>
          <cell r="E259" t="str">
            <v>Ashish Vijendra Jha</v>
          </cell>
        </row>
        <row r="260">
          <cell r="A260" t="str">
            <v>INDIVIDUAL1304</v>
          </cell>
          <cell r="B260" t="str">
            <v>Dheeraj Singh</v>
          </cell>
          <cell r="C260" t="str">
            <v>CC</v>
          </cell>
          <cell r="D260" t="str">
            <v>920010042676034</v>
          </cell>
          <cell r="E260" t="str">
            <v>Dheeraj Singh</v>
          </cell>
        </row>
        <row r="261">
          <cell r="A261" t="str">
            <v>INDIVIDUAL1296</v>
          </cell>
          <cell r="B261" t="str">
            <v>Reena Sah</v>
          </cell>
          <cell r="C261" t="str">
            <v>INS</v>
          </cell>
          <cell r="D261" t="str">
            <v>50100124969150</v>
          </cell>
          <cell r="E261" t="str">
            <v>Reena Sah</v>
          </cell>
        </row>
        <row r="262">
          <cell r="A262" t="str">
            <v>INDIVIDUAL1871</v>
          </cell>
          <cell r="B262" t="str">
            <v>Anoop Kumar Sahu</v>
          </cell>
          <cell r="C262" t="str">
            <v>INS</v>
          </cell>
          <cell r="D262" t="str">
            <v>3113590918</v>
          </cell>
          <cell r="E262" t="str">
            <v>Anoop Kumar Sahu</v>
          </cell>
        </row>
        <row r="263">
          <cell r="A263" t="str">
            <v>EcapC224</v>
          </cell>
          <cell r="B263" t="str">
            <v>Sanjeev Singh</v>
          </cell>
          <cell r="C263" t="str">
            <v>HL</v>
          </cell>
          <cell r="D263" t="str">
            <v>46160200000068</v>
          </cell>
          <cell r="E263" t="str">
            <v>Ecap consultants</v>
          </cell>
        </row>
        <row r="264">
          <cell r="A264" t="str">
            <v>INDIVIDUAL1298</v>
          </cell>
          <cell r="B264" t="str">
            <v>Subodh Mukund Tiwarekar</v>
          </cell>
          <cell r="C264" t="str">
            <v>HL</v>
          </cell>
          <cell r="D264" t="str">
            <v>0530040100002784</v>
          </cell>
          <cell r="E264" t="str">
            <v>Subodh Tiwarekar</v>
          </cell>
        </row>
        <row r="265">
          <cell r="A265" t="str">
            <v>INDIVIDUAL1262</v>
          </cell>
          <cell r="B265" t="str">
            <v>Premkumar Gupta</v>
          </cell>
          <cell r="C265" t="str">
            <v>HL</v>
          </cell>
          <cell r="D265" t="str">
            <v>04111040000224</v>
          </cell>
          <cell r="E265" t="str">
            <v>Premkumar Nakhadu Gupta</v>
          </cell>
        </row>
        <row r="266">
          <cell r="A266" t="str">
            <v>Mejor1081</v>
          </cell>
          <cell r="B266" t="str">
            <v>Menjor Venture</v>
          </cell>
          <cell r="C266" t="str">
            <v>HL</v>
          </cell>
          <cell r="D266" t="str">
            <v>0015102000046428</v>
          </cell>
          <cell r="E266" t="str">
            <v>Mejor Venture</v>
          </cell>
        </row>
        <row r="267">
          <cell r="A267" t="str">
            <v>INDIVIDUAL1814</v>
          </cell>
          <cell r="B267" t="str">
            <v>Anshul Sharma</v>
          </cell>
          <cell r="C267" t="str">
            <v>AL</v>
          </cell>
          <cell r="D267" t="str">
            <v>882610110006238</v>
          </cell>
          <cell r="E267" t="str">
            <v>Anshul Sharma</v>
          </cell>
        </row>
        <row r="268">
          <cell r="A268" t="str">
            <v>INDIVIDUAL1832</v>
          </cell>
          <cell r="B268" t="str">
            <v>Bhagawandas Choure</v>
          </cell>
          <cell r="C268" t="str">
            <v>AL</v>
          </cell>
          <cell r="D268" t="str">
            <v>531202010002771</v>
          </cell>
          <cell r="E268" t="str">
            <v>Bhagwan das Chourey</v>
          </cell>
        </row>
        <row r="269">
          <cell r="C269" t="str">
            <v>AL</v>
          </cell>
          <cell r="D269" t="str">
            <v>316102010051557</v>
          </cell>
          <cell r="E269" t="str">
            <v>BHAWANI HARIA</v>
          </cell>
        </row>
        <row r="270">
          <cell r="A270" t="str">
            <v>INDIVIDUAL1395</v>
          </cell>
          <cell r="C270" t="str">
            <v>AL</v>
          </cell>
          <cell r="D270" t="str">
            <v>78012210012504</v>
          </cell>
          <cell r="E270" t="str">
            <v>DAMINI DHOLPURIYA</v>
          </cell>
        </row>
        <row r="271">
          <cell r="A271" t="str">
            <v>INDIVIDUAL1879</v>
          </cell>
          <cell r="B271" t="str">
            <v>Deepesh Joshi</v>
          </cell>
          <cell r="C271" t="str">
            <v>AL</v>
          </cell>
          <cell r="D271" t="str">
            <v>10190011058010</v>
          </cell>
          <cell r="E271" t="str">
            <v>ASHA PURA MOTORS</v>
          </cell>
        </row>
        <row r="272">
          <cell r="A272" t="str">
            <v>INDIVIDUAL1830</v>
          </cell>
          <cell r="B272" t="str">
            <v>Gaurav Pandey</v>
          </cell>
          <cell r="C272" t="str">
            <v>AL</v>
          </cell>
          <cell r="D272" t="str">
            <v>1815207851</v>
          </cell>
          <cell r="E272" t="str">
            <v>Gaurav Pandey</v>
          </cell>
        </row>
        <row r="273">
          <cell r="A273" t="str">
            <v>INDIVIDUAL1850</v>
          </cell>
          <cell r="B273" t="str">
            <v>Himanshu Rathore</v>
          </cell>
          <cell r="C273" t="str">
            <v>AL</v>
          </cell>
          <cell r="D273" t="str">
            <v>201003487502</v>
          </cell>
          <cell r="E273" t="str">
            <v>FORTUNEXT ENTERPRISES</v>
          </cell>
        </row>
        <row r="274">
          <cell r="A274" t="str">
            <v>INDIVIDUAL1996</v>
          </cell>
          <cell r="B274" t="str">
            <v>Suneeta Yadav</v>
          </cell>
          <cell r="C274" t="str">
            <v>AL</v>
          </cell>
          <cell r="D274" t="str">
            <v>456402010115339</v>
          </cell>
          <cell r="E274" t="str">
            <v>SUNEETA YADAV</v>
          </cell>
        </row>
        <row r="275">
          <cell r="C275" t="str">
            <v>AL</v>
          </cell>
          <cell r="D275" t="str">
            <v>340501000718</v>
          </cell>
          <cell r="E275" t="str">
            <v>Kamlesh ganguly</v>
          </cell>
        </row>
        <row r="276">
          <cell r="C276" t="str">
            <v>AL</v>
          </cell>
          <cell r="D276" t="str">
            <v>10516194881</v>
          </cell>
          <cell r="E276" t="str">
            <v>Kavita Chuan</v>
          </cell>
        </row>
        <row r="277">
          <cell r="A277" t="str">
            <v>INDIVIDUAL1994</v>
          </cell>
          <cell r="B277" t="str">
            <v>Manisha Moghriya</v>
          </cell>
          <cell r="C277" t="str">
            <v>AL</v>
          </cell>
          <cell r="D277" t="str">
            <v>920010016882269</v>
          </cell>
          <cell r="E277" t="str">
            <v>Manishaben moghariya</v>
          </cell>
        </row>
        <row r="278">
          <cell r="A278" t="str">
            <v>INDIVIDUAL1817</v>
          </cell>
          <cell r="B278" t="str">
            <v>Manoj Tirole</v>
          </cell>
          <cell r="C278" t="str">
            <v>AL</v>
          </cell>
          <cell r="D278" t="str">
            <v>7245372534</v>
          </cell>
          <cell r="E278" t="str">
            <v>Manoj tirole</v>
          </cell>
        </row>
        <row r="279">
          <cell r="A279" t="str">
            <v>INDIVIDUAL1858</v>
          </cell>
          <cell r="B279" t="str">
            <v>Pawan Sen</v>
          </cell>
          <cell r="C279" t="str">
            <v>AL</v>
          </cell>
          <cell r="D279" t="str">
            <v>919020081461412</v>
          </cell>
          <cell r="E279" t="str">
            <v>Shivay Enterprises</v>
          </cell>
        </row>
        <row r="280">
          <cell r="A280" t="str">
            <v>INDIVIDUAL1877</v>
          </cell>
          <cell r="C280" t="str">
            <v>AL</v>
          </cell>
          <cell r="D280" t="str">
            <v>01632350000040</v>
          </cell>
          <cell r="E280" t="str">
            <v>Coverall</v>
          </cell>
        </row>
        <row r="281">
          <cell r="C281" t="str">
            <v>AL</v>
          </cell>
          <cell r="D281" t="str">
            <v>50200006408948</v>
          </cell>
          <cell r="E281" t="str">
            <v>Dhruv Auto world</v>
          </cell>
        </row>
        <row r="282">
          <cell r="C282" t="str">
            <v>AL</v>
          </cell>
          <cell r="D282" t="str">
            <v>50200054645875</v>
          </cell>
          <cell r="E282" t="str">
            <v>Inspire Associates</v>
          </cell>
        </row>
        <row r="283">
          <cell r="C283" t="str">
            <v>AL</v>
          </cell>
          <cell r="D283" t="str">
            <v>38507491923</v>
          </cell>
          <cell r="E283" t="str">
            <v>Rahul</v>
          </cell>
        </row>
        <row r="284">
          <cell r="A284" t="str">
            <v>INDIVIDUAL1881</v>
          </cell>
          <cell r="B284" t="str">
            <v>Rajkumar</v>
          </cell>
          <cell r="C284" t="str">
            <v>AL</v>
          </cell>
          <cell r="D284" t="str">
            <v>011984100000121</v>
          </cell>
          <cell r="E284" t="str">
            <v>NIRVIN TRADING COMPANY</v>
          </cell>
        </row>
        <row r="285">
          <cell r="C285" t="str">
            <v>AL</v>
          </cell>
          <cell r="D285" t="str">
            <v>6716170909</v>
          </cell>
          <cell r="E285" t="str">
            <v>RASHMIN MOTORS</v>
          </cell>
        </row>
        <row r="286">
          <cell r="C286" t="str">
            <v>AL</v>
          </cell>
          <cell r="D286" t="str">
            <v>880410510001991</v>
          </cell>
          <cell r="E286" t="str">
            <v>Renuka khatri</v>
          </cell>
        </row>
        <row r="287">
          <cell r="A287" t="str">
            <v>BALAJI1813</v>
          </cell>
          <cell r="B287" t="str">
            <v>Sachin Panchal</v>
          </cell>
          <cell r="C287" t="str">
            <v>AL</v>
          </cell>
          <cell r="D287" t="str">
            <v>10066795734</v>
          </cell>
          <cell r="E287" t="str">
            <v>BAJAJI FINANCE</v>
          </cell>
        </row>
        <row r="288">
          <cell r="C288" t="str">
            <v>AL</v>
          </cell>
          <cell r="D288" t="str">
            <v>921010039961560</v>
          </cell>
          <cell r="E288" t="str">
            <v>SALMAN KHAN</v>
          </cell>
        </row>
        <row r="289">
          <cell r="C289" t="str">
            <v>AL</v>
          </cell>
          <cell r="D289" t="str">
            <v>1712231311208862</v>
          </cell>
          <cell r="E289" t="str">
            <v>SANJAY SHARMA</v>
          </cell>
        </row>
        <row r="290">
          <cell r="C290" t="str">
            <v>AL</v>
          </cell>
          <cell r="D290" t="str">
            <v>372802000000153</v>
          </cell>
          <cell r="E290" t="str">
            <v>MUDRA BAZAR SERVICES</v>
          </cell>
        </row>
        <row r="291">
          <cell r="A291" t="str">
            <v>INDIVIDUAL1927</v>
          </cell>
          <cell r="B291" t="str">
            <v>SudeshKumar Sewlani</v>
          </cell>
          <cell r="C291" t="str">
            <v>AL</v>
          </cell>
          <cell r="D291" t="str">
            <v>0012045778</v>
          </cell>
          <cell r="E291" t="str">
            <v>NIKHIL MOTORS</v>
          </cell>
        </row>
        <row r="292">
          <cell r="A292" t="str">
            <v>INDIVIDUAL1862</v>
          </cell>
          <cell r="B292" t="str">
            <v>Sunil Patil</v>
          </cell>
          <cell r="C292" t="str">
            <v>AL</v>
          </cell>
          <cell r="D292" t="str">
            <v>50200064752380</v>
          </cell>
          <cell r="E292" t="str">
            <v>Yes Capital Services</v>
          </cell>
        </row>
        <row r="293">
          <cell r="C293" t="str">
            <v>AL</v>
          </cell>
          <cell r="D293" t="str">
            <v>3941000100211369</v>
          </cell>
          <cell r="E293" t="str">
            <v>SUNNY BAJAJ</v>
          </cell>
        </row>
        <row r="294">
          <cell r="A294" t="str">
            <v>INDIVIDUAL1783</v>
          </cell>
          <cell r="B294" t="str">
            <v>Vikas Asthana</v>
          </cell>
          <cell r="C294" t="str">
            <v>AL</v>
          </cell>
          <cell r="D294" t="str">
            <v>915010051284046</v>
          </cell>
          <cell r="E294" t="str">
            <v>Vikas asthana</v>
          </cell>
        </row>
        <row r="295">
          <cell r="C295" t="str">
            <v>AL</v>
          </cell>
          <cell r="D295" t="str">
            <v>12478100010006</v>
          </cell>
          <cell r="E295" t="str">
            <v>Vivek sharma</v>
          </cell>
        </row>
        <row r="296">
          <cell r="A296" t="str">
            <v>INDIVIDUAL632</v>
          </cell>
          <cell r="B296" t="str">
            <v>Partik Kumar</v>
          </cell>
          <cell r="C296" t="str">
            <v>INS</v>
          </cell>
          <cell r="D296" t="str">
            <v>50100380386905</v>
          </cell>
          <cell r="E296" t="str">
            <v>Kalpana</v>
          </cell>
        </row>
        <row r="297">
          <cell r="A297" t="str">
            <v>INDIVIDUAL1977</v>
          </cell>
          <cell r="B297" t="str">
            <v>Kavita</v>
          </cell>
          <cell r="C297" t="str">
            <v>INS</v>
          </cell>
          <cell r="D297" t="str">
            <v>151031582315</v>
          </cell>
          <cell r="E297" t="str">
            <v>Kavita Prajapati</v>
          </cell>
        </row>
        <row r="298">
          <cell r="A298" t="str">
            <v>INDIVIDUAL1892</v>
          </cell>
          <cell r="B298" t="str">
            <v>Puneet Kumar</v>
          </cell>
          <cell r="C298" t="str">
            <v>INS</v>
          </cell>
          <cell r="D298" t="str">
            <v>33628487882</v>
          </cell>
          <cell r="E298" t="str">
            <v>Puneet Kumar</v>
          </cell>
        </row>
        <row r="299">
          <cell r="A299" t="str">
            <v>INDIVIDUAL1901</v>
          </cell>
          <cell r="B299" t="str">
            <v>Aparna Gharami</v>
          </cell>
          <cell r="C299" t="str">
            <v>INS</v>
          </cell>
          <cell r="D299" t="str">
            <v>10090406307</v>
          </cell>
          <cell r="E299" t="str">
            <v>Aparna Gharami</v>
          </cell>
        </row>
        <row r="300">
          <cell r="A300" t="str">
            <v>INDIVIDUAL1363</v>
          </cell>
          <cell r="B300" t="str">
            <v>Vijay M Amrute</v>
          </cell>
          <cell r="C300" t="str">
            <v>INS</v>
          </cell>
          <cell r="D300" t="str">
            <v>2106155000033931</v>
          </cell>
          <cell r="E300" t="str">
            <v>Vijay M Amrute</v>
          </cell>
        </row>
        <row r="301">
          <cell r="A301" t="str">
            <v>INDIVIDUAL1786</v>
          </cell>
          <cell r="B301" t="str">
            <v>Sidhant Priyadarshi</v>
          </cell>
          <cell r="C301" t="str">
            <v>INS</v>
          </cell>
          <cell r="D301" t="str">
            <v>35003009308</v>
          </cell>
          <cell r="E301" t="str">
            <v>Sidhanta Priyadarshi Behura</v>
          </cell>
        </row>
        <row r="302">
          <cell r="A302" t="str">
            <v>INDIVIDUAL1778</v>
          </cell>
          <cell r="B302" t="str">
            <v>Sarita Rana</v>
          </cell>
          <cell r="C302" t="str">
            <v>INS</v>
          </cell>
          <cell r="D302" t="str">
            <v>51360100003273</v>
          </cell>
          <cell r="E302" t="str">
            <v>Sarita Rana</v>
          </cell>
        </row>
        <row r="303">
          <cell r="A303" t="str">
            <v>INDIVIDUAL624</v>
          </cell>
          <cell r="B303" t="str">
            <v>Minoo Verma</v>
          </cell>
          <cell r="C303" t="str">
            <v>INS</v>
          </cell>
          <cell r="D303" t="str">
            <v>103101505317</v>
          </cell>
          <cell r="E303" t="str">
            <v>Minoo Verma</v>
          </cell>
        </row>
        <row r="304">
          <cell r="A304" t="str">
            <v>INDIVIDUAL1300</v>
          </cell>
          <cell r="B304" t="str">
            <v>Surendra Balaram Kadam</v>
          </cell>
          <cell r="C304" t="str">
            <v>INS</v>
          </cell>
          <cell r="D304" t="str">
            <v>007100100012565</v>
          </cell>
          <cell r="E304" t="str">
            <v>Surendra B Kadam</v>
          </cell>
        </row>
        <row r="305">
          <cell r="A305" t="str">
            <v>E1141</v>
          </cell>
          <cell r="B305" t="str">
            <v>Satish Poojary</v>
          </cell>
          <cell r="C305" t="str">
            <v>INS</v>
          </cell>
          <cell r="D305" t="str">
            <v>120201502872</v>
          </cell>
          <cell r="E305" t="str">
            <v>Satish Poojary</v>
          </cell>
        </row>
        <row r="306">
          <cell r="A306" t="str">
            <v>INDIVIDUAL948</v>
          </cell>
          <cell r="B306" t="str">
            <v>Krishan Pal</v>
          </cell>
          <cell r="C306" t="str">
            <v>INS</v>
          </cell>
          <cell r="D306" t="str">
            <v>18710110008164</v>
          </cell>
          <cell r="E306" t="str">
            <v>Krishan Pal</v>
          </cell>
        </row>
        <row r="307">
          <cell r="A307" t="str">
            <v>INDIVIDUAL949</v>
          </cell>
          <cell r="B307" t="str">
            <v>Vandana Negi</v>
          </cell>
          <cell r="C307" t="str">
            <v>INS</v>
          </cell>
          <cell r="D307" t="str">
            <v>36116008505</v>
          </cell>
          <cell r="E307" t="str">
            <v>Vandana Negi</v>
          </cell>
        </row>
        <row r="308">
          <cell r="A308" t="str">
            <v>INDIVIDUALC462</v>
          </cell>
          <cell r="B308" t="str">
            <v>Nishant Valanju</v>
          </cell>
          <cell r="C308" t="str">
            <v>HL</v>
          </cell>
          <cell r="D308" t="str">
            <v>920010003307418</v>
          </cell>
          <cell r="E308" t="str">
            <v>Nishant Valanju</v>
          </cell>
        </row>
        <row r="309">
          <cell r="A309" t="str">
            <v>INDIVIDUAL1982</v>
          </cell>
          <cell r="B309" t="str">
            <v>ARVIND DHARMVIR(P)</v>
          </cell>
          <cell r="C309" t="str">
            <v>HL</v>
          </cell>
          <cell r="D309" t="str">
            <v>001712100031561</v>
          </cell>
          <cell r="E309" t="str">
            <v>Tele Data solution</v>
          </cell>
        </row>
        <row r="310">
          <cell r="A310" t="str">
            <v>INDIVIDUAL2009</v>
          </cell>
          <cell r="B310" t="str">
            <v>Jyoti Rameshchandra Tripathi(P)</v>
          </cell>
          <cell r="C310" t="str">
            <v>HL</v>
          </cell>
          <cell r="D310" t="str">
            <v>918010019279997</v>
          </cell>
          <cell r="E310" t="str">
            <v>Jyoti Tripathi</v>
          </cell>
        </row>
        <row r="311">
          <cell r="A311" t="str">
            <v>AadishaktiC272</v>
          </cell>
          <cell r="B311" t="str">
            <v>Rajkumari Tripathi(C)</v>
          </cell>
          <cell r="C311" t="str">
            <v>HL</v>
          </cell>
          <cell r="D311" t="str">
            <v>10006105594</v>
          </cell>
          <cell r="E311" t="str">
            <v xml:space="preserve">Aadishakti Ashray </v>
          </cell>
        </row>
        <row r="312">
          <cell r="A312" t="str">
            <v>E-Revbay1975T490</v>
          </cell>
          <cell r="B312" t="str">
            <v>Sumersingh I rathore</v>
          </cell>
          <cell r="C312" t="str">
            <v>HL</v>
          </cell>
          <cell r="D312" t="str">
            <v>2914401928</v>
          </cell>
          <cell r="E312" t="str">
            <v>Rathore Sumersingh</v>
          </cell>
        </row>
        <row r="313">
          <cell r="A313" t="str">
            <v>BHRC471</v>
          </cell>
          <cell r="B313" t="str">
            <v>Dilip gangwani (C)</v>
          </cell>
          <cell r="C313" t="str">
            <v>HL</v>
          </cell>
          <cell r="D313" t="str">
            <v>921020009776072</v>
          </cell>
          <cell r="E313" t="str">
            <v>BHR Consulting</v>
          </cell>
        </row>
        <row r="314">
          <cell r="A314" t="str">
            <v>INDIVIDUAL1981</v>
          </cell>
          <cell r="B314" t="str">
            <v>Rabindra Mishra</v>
          </cell>
          <cell r="C314" t="str">
            <v>HL</v>
          </cell>
          <cell r="D314" t="str">
            <v>10026936332</v>
          </cell>
          <cell r="E314" t="str">
            <v>Rabindra Mishra</v>
          </cell>
        </row>
        <row r="315">
          <cell r="A315" t="str">
            <v>INDIVIDUAL1213</v>
          </cell>
          <cell r="B315" t="str">
            <v>Kunal ghosh(P)</v>
          </cell>
          <cell r="C315" t="str">
            <v>BL</v>
          </cell>
          <cell r="D315" t="str">
            <v>50100502067842</v>
          </cell>
          <cell r="E315" t="str">
            <v>Kunal Ghosh</v>
          </cell>
        </row>
        <row r="316">
          <cell r="A316" t="str">
            <v>INDIVIDUALC445</v>
          </cell>
          <cell r="B316" t="str">
            <v>PrabhuDas Valjibhai Parmar</v>
          </cell>
          <cell r="C316" t="str">
            <v>BL</v>
          </cell>
          <cell r="D316" t="str">
            <v>384402010058067</v>
          </cell>
          <cell r="E316" t="str">
            <v>Prabhudas Parmar</v>
          </cell>
        </row>
        <row r="317">
          <cell r="A317" t="str">
            <v>Individual2073</v>
          </cell>
          <cell r="B317" t="str">
            <v>Bharati Nanda</v>
          </cell>
          <cell r="C317" t="str">
            <v>INS</v>
          </cell>
          <cell r="D317" t="str">
            <v>17690110029855</v>
          </cell>
          <cell r="E317" t="str">
            <v>Bharati Nanda</v>
          </cell>
        </row>
        <row r="318">
          <cell r="A318" t="str">
            <v>INDIVIDUAL1186</v>
          </cell>
          <cell r="B318" t="str">
            <v>Safe n Secure (Prashant Pagare)</v>
          </cell>
          <cell r="C318" t="str">
            <v>INS</v>
          </cell>
          <cell r="D318" t="str">
            <v>340401500209</v>
          </cell>
          <cell r="E318" t="str">
            <v>Shilpa Prashant Pagare</v>
          </cell>
        </row>
        <row r="319">
          <cell r="A319" t="str">
            <v>INDIVIDUAL2056</v>
          </cell>
          <cell r="B319" t="str">
            <v>MD SALIMUDDIN KHAN</v>
          </cell>
          <cell r="C319" t="str">
            <v>INS</v>
          </cell>
          <cell r="D319" t="str">
            <v>016552000003259</v>
          </cell>
          <cell r="E319" t="str">
            <v>md salimuddin khan</v>
          </cell>
        </row>
        <row r="320">
          <cell r="A320" t="str">
            <v>INDIVIDUAL1719</v>
          </cell>
          <cell r="B320" t="str">
            <v>Murli Goindram Basantani</v>
          </cell>
          <cell r="C320" t="str">
            <v>INS</v>
          </cell>
          <cell r="D320" t="str">
            <v>04250100000672</v>
          </cell>
          <cell r="E320" t="str">
            <v>Murli Goindram Basantani</v>
          </cell>
        </row>
        <row r="321">
          <cell r="A321" t="str">
            <v>INDIVIDUAL399</v>
          </cell>
          <cell r="B321" t="str">
            <v>Amit Gupta</v>
          </cell>
          <cell r="C321" t="str">
            <v>INS</v>
          </cell>
          <cell r="D321" t="str">
            <v>918010065347372</v>
          </cell>
          <cell r="E321" t="str">
            <v>Amit Gupta</v>
          </cell>
        </row>
        <row r="322">
          <cell r="A322" t="str">
            <v>INDIVIDUAL1968</v>
          </cell>
          <cell r="B322" t="str">
            <v>Sanjay Das</v>
          </cell>
          <cell r="C322" t="str">
            <v>INS</v>
          </cell>
          <cell r="D322" t="str">
            <v>50180022079118</v>
          </cell>
          <cell r="E322" t="str">
            <v>Sanjay Das</v>
          </cell>
        </row>
        <row r="323">
          <cell r="A323" t="str">
            <v>INDIVIDUAL2191</v>
          </cell>
          <cell r="B323" t="str">
            <v>Kanchan Gupta</v>
          </cell>
          <cell r="C323" t="str">
            <v>INS</v>
          </cell>
          <cell r="D323" t="str">
            <v>40103977367</v>
          </cell>
          <cell r="E323" t="str">
            <v>Kanchan Gupta</v>
          </cell>
        </row>
        <row r="324">
          <cell r="A324" t="str">
            <v>INDIVIDUAL1055</v>
          </cell>
          <cell r="B324" t="str">
            <v>Sonam Sanjay Gupta</v>
          </cell>
          <cell r="C324" t="str">
            <v>HL</v>
          </cell>
          <cell r="D324" t="str">
            <v>10043943893</v>
          </cell>
          <cell r="E324" t="str">
            <v>Sonam Sanjay Gupta</v>
          </cell>
        </row>
        <row r="325">
          <cell r="B325" t="str">
            <v>Shanealam Ansari</v>
          </cell>
          <cell r="C325" t="str">
            <v>HL</v>
          </cell>
          <cell r="D325" t="str">
            <v>0767104000042112</v>
          </cell>
          <cell r="E325" t="str">
            <v>Shanealam Ansari</v>
          </cell>
        </row>
        <row r="326">
          <cell r="B326" t="str">
            <v>Suman Vivek Sharma</v>
          </cell>
          <cell r="C326" t="str">
            <v>HL</v>
          </cell>
          <cell r="D326" t="str">
            <v>0587104000090137</v>
          </cell>
          <cell r="E326" t="str">
            <v>Suman Vivek Sharma</v>
          </cell>
        </row>
        <row r="327">
          <cell r="A327" t="str">
            <v>INDIVIDUAL2230</v>
          </cell>
          <cell r="B327" t="str">
            <v>Cfinkert Services</v>
          </cell>
          <cell r="C327" t="str">
            <v>HL</v>
          </cell>
          <cell r="D327" t="str">
            <v>40541122742</v>
          </cell>
          <cell r="E327" t="str">
            <v>Finkert Services</v>
          </cell>
        </row>
        <row r="328">
          <cell r="A328" t="str">
            <v>INDIVIDUALC477</v>
          </cell>
          <cell r="B328" t="str">
            <v>Jitendra Kumar shukla(C)</v>
          </cell>
          <cell r="C328" t="str">
            <v>HL</v>
          </cell>
          <cell r="D328" t="str">
            <v>46920100001606</v>
          </cell>
          <cell r="E328" t="str">
            <v>Jitendra Kumar</v>
          </cell>
        </row>
        <row r="329">
          <cell r="A329" t="str">
            <v>INDIVIDUALC536</v>
          </cell>
          <cell r="B329" t="str">
            <v>Milan Sumariya</v>
          </cell>
          <cell r="C329" t="str">
            <v>HL</v>
          </cell>
          <cell r="D329" t="str">
            <v>2251234842077741</v>
          </cell>
          <cell r="E329" t="str">
            <v>Milan Sumariya</v>
          </cell>
        </row>
        <row r="330">
          <cell r="A330" t="str">
            <v>Badafinance2181</v>
          </cell>
          <cell r="B330" t="str">
            <v>Badafinance S&amp;P Service LLP</v>
          </cell>
          <cell r="C330" t="str">
            <v>AL</v>
          </cell>
          <cell r="D330" t="str">
            <v>104505003210</v>
          </cell>
          <cell r="E330" t="str">
            <v>BADAFINANCE S&amp;P SERVICES LLP</v>
          </cell>
        </row>
        <row r="331">
          <cell r="A331" t="str">
            <v>Ficus2021</v>
          </cell>
          <cell r="B331" t="str">
            <v>Harish Salian</v>
          </cell>
          <cell r="C331" t="str">
            <v>AL</v>
          </cell>
          <cell r="D331" t="str">
            <v>50200067883142</v>
          </cell>
          <cell r="E331" t="str">
            <v>FICUS FINANCIAL SERVICES</v>
          </cell>
        </row>
        <row r="332">
          <cell r="A332" t="str">
            <v>HARIOM1827</v>
          </cell>
          <cell r="B332" t="str">
            <v>Gaurav sharma</v>
          </cell>
          <cell r="C332" t="str">
            <v>AL</v>
          </cell>
          <cell r="D332" t="str">
            <v>11985800006524</v>
          </cell>
          <cell r="E332" t="str">
            <v>HARI OM FINANCIAL SERVICES</v>
          </cell>
        </row>
        <row r="333">
          <cell r="A333" t="str">
            <v>INDIVIDUAL1465</v>
          </cell>
          <cell r="B333" t="str">
            <v>Sameer Samtaani</v>
          </cell>
          <cell r="C333" t="str">
            <v>AL</v>
          </cell>
          <cell r="D333" t="str">
            <v>911010064254591</v>
          </cell>
          <cell r="E333" t="str">
            <v>SAMEER SAMTANI</v>
          </cell>
        </row>
        <row r="334">
          <cell r="A334" t="str">
            <v>INDIVIDUAL1746</v>
          </cell>
          <cell r="B334" t="str">
            <v>Amitkumar Khavale</v>
          </cell>
          <cell r="C334" t="str">
            <v>AL</v>
          </cell>
          <cell r="D334" t="str">
            <v>188505001390</v>
          </cell>
          <cell r="E334" t="str">
            <v>EXCELLENCE DEAL</v>
          </cell>
        </row>
        <row r="335">
          <cell r="A335" t="str">
            <v>INDIVIDUAL1849</v>
          </cell>
          <cell r="B335" t="str">
            <v>Santoshi Pawar</v>
          </cell>
          <cell r="C335" t="str">
            <v>AL</v>
          </cell>
          <cell r="D335" t="str">
            <v>019563300002746</v>
          </cell>
          <cell r="E335" t="str">
            <v>ANP CAR CONNECTION</v>
          </cell>
        </row>
        <row r="336">
          <cell r="A336" t="str">
            <v>INDIVIDUAL1860</v>
          </cell>
          <cell r="B336" t="str">
            <v>Abhay singh</v>
          </cell>
          <cell r="C336" t="str">
            <v>AL</v>
          </cell>
          <cell r="D336" t="str">
            <v>04210100020957</v>
          </cell>
          <cell r="E336" t="str">
            <v>Abhay singh</v>
          </cell>
        </row>
        <row r="337">
          <cell r="A337" t="str">
            <v>INDIVIDUAL1902</v>
          </cell>
          <cell r="B337" t="str">
            <v>Abhishek Jaiswal</v>
          </cell>
          <cell r="C337" t="str">
            <v>AL</v>
          </cell>
          <cell r="D337" t="str">
            <v>50220001580855</v>
          </cell>
          <cell r="E337" t="str">
            <v>Abhishek Jaiswal</v>
          </cell>
        </row>
        <row r="338">
          <cell r="A338" t="str">
            <v>INDIVIDUAL1918</v>
          </cell>
          <cell r="B338" t="str">
            <v>Muddassar shaikh</v>
          </cell>
          <cell r="C338" t="str">
            <v>AL</v>
          </cell>
          <cell r="D338" t="str">
            <v>007763400002253</v>
          </cell>
          <cell r="E338" t="str">
            <v>CARPM AUTOMOTIVE</v>
          </cell>
        </row>
        <row r="339">
          <cell r="A339" t="str">
            <v>INDIVIDUAL1938</v>
          </cell>
          <cell r="B339" t="str">
            <v>Umesh Chandok</v>
          </cell>
          <cell r="C339" t="str">
            <v>AL</v>
          </cell>
          <cell r="D339" t="str">
            <v>7611605907</v>
          </cell>
          <cell r="E339" t="str">
            <v>Satguru Motors</v>
          </cell>
        </row>
        <row r="340">
          <cell r="A340" t="str">
            <v>INDIVIDUAL1980</v>
          </cell>
          <cell r="B340" t="str">
            <v>Manoharlal Soni</v>
          </cell>
          <cell r="C340" t="str">
            <v>AL</v>
          </cell>
          <cell r="D340" t="str">
            <v>451702011001012</v>
          </cell>
          <cell r="E340" t="str">
            <v>Manoharlal Soni</v>
          </cell>
        </row>
        <row r="341">
          <cell r="A341" t="str">
            <v>INDIVIDUAL2004</v>
          </cell>
          <cell r="B341" t="str">
            <v>Sandip Kevadiya</v>
          </cell>
          <cell r="C341" t="str">
            <v>AL</v>
          </cell>
          <cell r="D341" t="str">
            <v>917010032213065</v>
          </cell>
          <cell r="E341" t="str">
            <v>SANDIP BHAI KEVADIYA</v>
          </cell>
        </row>
        <row r="342">
          <cell r="A342" t="str">
            <v>INDIVIDUAL2017</v>
          </cell>
          <cell r="B342" t="str">
            <v>Parth Sanghani</v>
          </cell>
          <cell r="C342" t="str">
            <v>AL</v>
          </cell>
          <cell r="D342" t="str">
            <v>136901504897</v>
          </cell>
          <cell r="E342" t="str">
            <v>Parth Sanghani</v>
          </cell>
        </row>
        <row r="343">
          <cell r="A343" t="str">
            <v>INDIVIDUAL2029</v>
          </cell>
          <cell r="B343" t="str">
            <v>Prasad Naik</v>
          </cell>
          <cell r="C343" t="str">
            <v>AL</v>
          </cell>
          <cell r="D343" t="str">
            <v>159821945739</v>
          </cell>
          <cell r="E343" t="str">
            <v>SULOCHANA NAIK</v>
          </cell>
        </row>
        <row r="344">
          <cell r="A344" t="str">
            <v>INDIVIDUAL2042</v>
          </cell>
          <cell r="B344" t="str">
            <v>Pratik Kanani</v>
          </cell>
          <cell r="C344" t="str">
            <v>AL</v>
          </cell>
          <cell r="D344" t="str">
            <v>100012980447</v>
          </cell>
          <cell r="E344" t="str">
            <v>Pratik Kanani</v>
          </cell>
        </row>
        <row r="345">
          <cell r="A345" t="str">
            <v>INDIVIDUAL2045</v>
          </cell>
          <cell r="B345" t="str">
            <v>Rohit yadav</v>
          </cell>
          <cell r="C345" t="str">
            <v>AL</v>
          </cell>
          <cell r="D345" t="str">
            <v>004101572784</v>
          </cell>
          <cell r="E345" t="str">
            <v>Rohit yadav</v>
          </cell>
        </row>
        <row r="346">
          <cell r="A346" t="str">
            <v>INDIVIDUAL2067</v>
          </cell>
          <cell r="B346" t="str">
            <v>Bikesh Ganguly</v>
          </cell>
          <cell r="C346" t="str">
            <v>AL</v>
          </cell>
          <cell r="D346" t="str">
            <v>340505000705</v>
          </cell>
          <cell r="E346" t="str">
            <v>MISTIK MARKETING</v>
          </cell>
        </row>
        <row r="347">
          <cell r="A347" t="str">
            <v>INDIVIDUAL2068</v>
          </cell>
          <cell r="B347" t="str">
            <v>Anil Kuwal</v>
          </cell>
          <cell r="C347" t="str">
            <v>AL</v>
          </cell>
          <cell r="D347" t="str">
            <v>20123210851</v>
          </cell>
          <cell r="E347" t="str">
            <v>Anil Kuwal</v>
          </cell>
        </row>
        <row r="348">
          <cell r="A348" t="str">
            <v>INDIVIDUAL2103</v>
          </cell>
          <cell r="B348" t="str">
            <v>Indrajeet Pal</v>
          </cell>
          <cell r="C348" t="str">
            <v>AL</v>
          </cell>
          <cell r="D348" t="str">
            <v>50100296048104</v>
          </cell>
          <cell r="E348" t="str">
            <v>Indrajeet Pal</v>
          </cell>
        </row>
        <row r="349">
          <cell r="A349" t="str">
            <v>INDIVIDUAL2104</v>
          </cell>
          <cell r="B349" t="str">
            <v>Pradeep Ghosalkar</v>
          </cell>
          <cell r="C349" t="str">
            <v>AL</v>
          </cell>
          <cell r="D349" t="str">
            <v>340405000210</v>
          </cell>
          <cell r="E349" t="str">
            <v>SAI MOTORS</v>
          </cell>
        </row>
        <row r="350">
          <cell r="A350" t="str">
            <v>INDIVIDUAL2118</v>
          </cell>
          <cell r="B350" t="str">
            <v>Babubhai Bhalani</v>
          </cell>
          <cell r="C350" t="str">
            <v>AL</v>
          </cell>
          <cell r="D350" t="str">
            <v>50100496833664</v>
          </cell>
          <cell r="E350" t="str">
            <v>Babubhai Bhalani</v>
          </cell>
        </row>
        <row r="351">
          <cell r="A351" t="str">
            <v>INDIVIDUAL2144</v>
          </cell>
          <cell r="B351" t="str">
            <v>Neha Mishra</v>
          </cell>
          <cell r="C351" t="str">
            <v>AL</v>
          </cell>
          <cell r="D351" t="str">
            <v>2211232743308177</v>
          </cell>
          <cell r="E351" t="str">
            <v>Neha Mishra</v>
          </cell>
        </row>
        <row r="352">
          <cell r="A352" t="str">
            <v>INDIVIDUAL2148</v>
          </cell>
          <cell r="B352" t="str">
            <v>Adarsh Dubey</v>
          </cell>
          <cell r="C352" t="str">
            <v>AL</v>
          </cell>
          <cell r="D352" t="str">
            <v>20271555396</v>
          </cell>
          <cell r="E352" t="str">
            <v>Adarsh Dubey</v>
          </cell>
        </row>
        <row r="353">
          <cell r="A353" t="str">
            <v>INDIVIDUAL2156</v>
          </cell>
          <cell r="B353" t="str">
            <v>Poonam Grover</v>
          </cell>
          <cell r="C353" t="str">
            <v>AL</v>
          </cell>
          <cell r="D353" t="str">
            <v>657605601086</v>
          </cell>
          <cell r="E353" t="str">
            <v>Poonam Grover</v>
          </cell>
        </row>
        <row r="354">
          <cell r="A354" t="str">
            <v>INDIVIDUAL2163</v>
          </cell>
          <cell r="B354" t="str">
            <v>Sarla Singh</v>
          </cell>
          <cell r="C354" t="str">
            <v>AL</v>
          </cell>
          <cell r="D354" t="str">
            <v>7179693422</v>
          </cell>
          <cell r="E354" t="str">
            <v>Sarla Singh</v>
          </cell>
        </row>
        <row r="355">
          <cell r="A355" t="str">
            <v>INDIVIDUAL2190</v>
          </cell>
          <cell r="B355" t="str">
            <v>Snehkant Obhan</v>
          </cell>
          <cell r="C355" t="str">
            <v>AL</v>
          </cell>
          <cell r="D355" t="str">
            <v>02587630000781</v>
          </cell>
          <cell r="E355" t="str">
            <v>S K MARKETING</v>
          </cell>
        </row>
        <row r="356">
          <cell r="A356" t="str">
            <v>INDIVIDUAL2217</v>
          </cell>
          <cell r="B356" t="str">
            <v>Barkha Menghani</v>
          </cell>
          <cell r="C356" t="str">
            <v>AL</v>
          </cell>
          <cell r="D356" t="str">
            <v>50100249016786</v>
          </cell>
          <cell r="E356" t="str">
            <v>Barkha Menghani</v>
          </cell>
        </row>
        <row r="357">
          <cell r="A357" t="str">
            <v>INDIVIDUAL2225</v>
          </cell>
          <cell r="B357" t="str">
            <v>Abhijeet Shroff</v>
          </cell>
          <cell r="C357" t="str">
            <v>AL</v>
          </cell>
          <cell r="D357" t="str">
            <v>50100352145158</v>
          </cell>
          <cell r="E357" t="str">
            <v>Abhijeet Shroff</v>
          </cell>
        </row>
        <row r="358">
          <cell r="A358" t="str">
            <v>INDIVIDUAL2227</v>
          </cell>
          <cell r="B358" t="str">
            <v>Kullraaj Saini</v>
          </cell>
          <cell r="C358" t="str">
            <v>AL</v>
          </cell>
          <cell r="D358" t="str">
            <v>50200069769855</v>
          </cell>
          <cell r="E358" t="str">
            <v>STAR 5 FINANCIAL SERVICES</v>
          </cell>
        </row>
        <row r="359">
          <cell r="A359" t="str">
            <v>INDIVIDUAL2246</v>
          </cell>
          <cell r="B359" t="str">
            <v>Prabha Gupta</v>
          </cell>
          <cell r="C359" t="str">
            <v>AL</v>
          </cell>
          <cell r="D359" t="str">
            <v>001101564392</v>
          </cell>
          <cell r="E359" t="str">
            <v>Prabha Gupta</v>
          </cell>
        </row>
        <row r="360">
          <cell r="A360" t="str">
            <v>INDIVIDUAL2249</v>
          </cell>
          <cell r="B360" t="str">
            <v>Kapildev Jaiswal</v>
          </cell>
          <cell r="C360" t="str">
            <v>AL</v>
          </cell>
          <cell r="D360" t="str">
            <v>1030328529</v>
          </cell>
          <cell r="E360" t="str">
            <v>Kapildev Jaiswal</v>
          </cell>
        </row>
        <row r="361">
          <cell r="A361" t="str">
            <v>INDIVIDUAL2251</v>
          </cell>
          <cell r="B361" t="str">
            <v>Jay Mogal Car</v>
          </cell>
          <cell r="C361" t="str">
            <v>AL</v>
          </cell>
          <cell r="D361" t="str">
            <v>0282102000015604</v>
          </cell>
          <cell r="E361" t="str">
            <v>Jay Mogal Car</v>
          </cell>
        </row>
        <row r="362">
          <cell r="A362" t="str">
            <v>INDIVIDUAL2255</v>
          </cell>
          <cell r="B362" t="str">
            <v>D K CONSULTANCY</v>
          </cell>
          <cell r="C362" t="str">
            <v>AL</v>
          </cell>
          <cell r="D362" t="str">
            <v>04420100513</v>
          </cell>
          <cell r="E362" t="str">
            <v>D K CONSULTANCY</v>
          </cell>
        </row>
        <row r="363">
          <cell r="A363" t="str">
            <v>INDIVIDUAL2256</v>
          </cell>
          <cell r="B363" t="str">
            <v>Dhaval Hirpara</v>
          </cell>
          <cell r="C363" t="str">
            <v>AL</v>
          </cell>
          <cell r="D363" t="str">
            <v>916010006159934</v>
          </cell>
          <cell r="E363" t="str">
            <v>Dhaval Kumar Hirpara</v>
          </cell>
        </row>
        <row r="364">
          <cell r="A364" t="str">
            <v>INDIVIDUAL2257</v>
          </cell>
          <cell r="B364" t="str">
            <v>Fahad Shaikh</v>
          </cell>
          <cell r="C364" t="str">
            <v>AL</v>
          </cell>
          <cell r="D364" t="str">
            <v>037705002526</v>
          </cell>
          <cell r="E364" t="str">
            <v>JACKPOT CARS</v>
          </cell>
        </row>
        <row r="365">
          <cell r="A365" t="str">
            <v>INDIVIDUAL2258</v>
          </cell>
          <cell r="B365" t="str">
            <v>Pritesh Pathak</v>
          </cell>
          <cell r="C365" t="str">
            <v>AL</v>
          </cell>
          <cell r="D365" t="str">
            <v>011011100000365</v>
          </cell>
          <cell r="E365" t="str">
            <v>HARSH CONSULTANCY</v>
          </cell>
        </row>
        <row r="366">
          <cell r="A366" t="str">
            <v>INDIVIDUAL2287</v>
          </cell>
          <cell r="B366" t="str">
            <v>Ashish Kumar Sahu</v>
          </cell>
          <cell r="C366" t="str">
            <v>AL</v>
          </cell>
          <cell r="D366" t="str">
            <v>024101501673</v>
          </cell>
          <cell r="E366" t="str">
            <v>Ashish Kumar Sahu</v>
          </cell>
        </row>
        <row r="367">
          <cell r="A367" t="str">
            <v>INDIVIDUAL2298</v>
          </cell>
          <cell r="B367" t="str">
            <v>Vishakha Sharma</v>
          </cell>
          <cell r="C367" t="str">
            <v>AL</v>
          </cell>
          <cell r="D367" t="str">
            <v>882610110010967</v>
          </cell>
          <cell r="E367" t="str">
            <v>Vishakha Sharma</v>
          </cell>
        </row>
        <row r="368">
          <cell r="A368" t="str">
            <v>INDIVIDUAL2300</v>
          </cell>
          <cell r="B368" t="str">
            <v>Darrayl John</v>
          </cell>
          <cell r="C368" t="str">
            <v>AL</v>
          </cell>
          <cell r="D368" t="str">
            <v>004101031817</v>
          </cell>
          <cell r="E368" t="str">
            <v>Darrayl  John</v>
          </cell>
        </row>
        <row r="369">
          <cell r="A369" t="str">
            <v>INDIVIDUAL2325</v>
          </cell>
          <cell r="B369" t="str">
            <v>Wasim vohra</v>
          </cell>
          <cell r="C369" t="str">
            <v>AL</v>
          </cell>
          <cell r="D369" t="str">
            <v>10066538630</v>
          </cell>
          <cell r="E369" t="str">
            <v>Wasim vohra</v>
          </cell>
        </row>
        <row r="370">
          <cell r="A370" t="str">
            <v>INDIVIDUAL2334</v>
          </cell>
          <cell r="B370" t="str">
            <v>Farhan Memon</v>
          </cell>
          <cell r="C370" t="str">
            <v>AL</v>
          </cell>
          <cell r="D370" t="str">
            <v>123105001531</v>
          </cell>
          <cell r="E370" t="str">
            <v>DECENT CARZ</v>
          </cell>
        </row>
        <row r="371">
          <cell r="A371" t="str">
            <v>INOBELA7</v>
          </cell>
          <cell r="B371" t="str">
            <v>RAHUL MAURYA</v>
          </cell>
          <cell r="C371" t="str">
            <v>AL</v>
          </cell>
          <cell r="D371" t="str">
            <v>123605001344</v>
          </cell>
          <cell r="E371" t="str">
            <v>INOBELA FINANZA LLP</v>
          </cell>
        </row>
        <row r="372">
          <cell r="A372" t="str">
            <v>INSPIRE1542</v>
          </cell>
          <cell r="B372" t="str">
            <v>Prince</v>
          </cell>
          <cell r="C372" t="str">
            <v>AL</v>
          </cell>
          <cell r="D372" t="str">
            <v>3552500100926601</v>
          </cell>
          <cell r="E372" t="str">
            <v>PRINCE TRIPARTHI</v>
          </cell>
        </row>
        <row r="373">
          <cell r="A373" t="str">
            <v>M/S2170</v>
          </cell>
          <cell r="B373" t="str">
            <v>Naresh Kumar</v>
          </cell>
          <cell r="C373" t="str">
            <v>AL</v>
          </cell>
          <cell r="D373" t="str">
            <v>25660210000748</v>
          </cell>
          <cell r="E373" t="str">
            <v>GOVINDA FINANCE</v>
          </cell>
        </row>
        <row r="374">
          <cell r="A374" t="str">
            <v>MOKSH2081</v>
          </cell>
          <cell r="B374" t="str">
            <v>Pradeep Rajput</v>
          </cell>
          <cell r="C374" t="str">
            <v>AL</v>
          </cell>
          <cell r="D374" t="str">
            <v>50100377721367</v>
          </cell>
          <cell r="E374" t="str">
            <v>Pradeep Rajput</v>
          </cell>
        </row>
        <row r="375">
          <cell r="A375" t="str">
            <v>RR2153</v>
          </cell>
          <cell r="B375" t="str">
            <v>Milind Devade</v>
          </cell>
          <cell r="C375" t="str">
            <v>AL</v>
          </cell>
          <cell r="D375" t="str">
            <v>880120110000848</v>
          </cell>
          <cell r="E375" t="str">
            <v>RR FINANCE CONSULTANT</v>
          </cell>
        </row>
        <row r="376">
          <cell r="A376" t="str">
            <v>STAR2139</v>
          </cell>
          <cell r="B376" t="str">
            <v>Sweta Mishra</v>
          </cell>
          <cell r="C376" t="str">
            <v>AL</v>
          </cell>
          <cell r="E376" t="str">
            <v>RAJESH MISHRA</v>
          </cell>
        </row>
        <row r="377">
          <cell r="A377" t="str">
            <v>INDIVIDUAL2361</v>
          </cell>
          <cell r="B377" t="str">
            <v>Rahul Sharma</v>
          </cell>
          <cell r="C377" t="str">
            <v>AL</v>
          </cell>
          <cell r="D377" t="str">
            <v>50100482924621</v>
          </cell>
          <cell r="E377" t="str">
            <v>Rahul Sharma</v>
          </cell>
        </row>
        <row r="378">
          <cell r="A378" t="str">
            <v>INDIVIDUAL2357</v>
          </cell>
          <cell r="B378" t="str">
            <v>Sushant Barik</v>
          </cell>
          <cell r="C378" t="str">
            <v>AL</v>
          </cell>
          <cell r="D378" t="str">
            <v>491502010032844</v>
          </cell>
          <cell r="E378" t="str">
            <v>Sushant Barik</v>
          </cell>
        </row>
        <row r="379">
          <cell r="A379" t="str">
            <v>INDIVIDUAL2329</v>
          </cell>
          <cell r="B379" t="str">
            <v>SEEMA MANISH DUBEY</v>
          </cell>
          <cell r="C379" t="str">
            <v>BL</v>
          </cell>
          <cell r="D379" t="str">
            <v>087011100001987</v>
          </cell>
          <cell r="E379" t="str">
            <v>Dubey Seema</v>
          </cell>
        </row>
        <row r="380">
          <cell r="A380" t="str">
            <v>Life2142</v>
          </cell>
          <cell r="B380" t="str">
            <v>Life Way Solutions</v>
          </cell>
          <cell r="C380" t="str">
            <v>INS</v>
          </cell>
          <cell r="D380" t="str">
            <v>10102719016</v>
          </cell>
          <cell r="E380" t="str">
            <v>Life Way Solutions</v>
          </cell>
        </row>
        <row r="381">
          <cell r="A381" t="str">
            <v>INDIVIDUAL1347</v>
          </cell>
          <cell r="B381" t="str">
            <v>Pooja Sandeep Pandey</v>
          </cell>
          <cell r="C381" t="str">
            <v>HL</v>
          </cell>
          <cell r="D381" t="str">
            <v>05411020000531</v>
          </cell>
          <cell r="E381" t="str">
            <v>Sandeep Janardan Pandey</v>
          </cell>
        </row>
        <row r="382">
          <cell r="A382" t="str">
            <v>INDIVIDUAL1152</v>
          </cell>
          <cell r="B382" t="str">
            <v>ASKLOANS(P)</v>
          </cell>
          <cell r="C382" t="str">
            <v>HL</v>
          </cell>
          <cell r="D382" t="str">
            <v>00861000011613</v>
          </cell>
          <cell r="E382" t="str">
            <v>Amit Kulshreshtha</v>
          </cell>
        </row>
        <row r="383">
          <cell r="A383" t="str">
            <v>INDIVIDUAL1290</v>
          </cell>
          <cell r="B383" t="str">
            <v>Pradeep Menon(P)</v>
          </cell>
          <cell r="C383" t="str">
            <v>HL</v>
          </cell>
          <cell r="D383" t="str">
            <v>038807136701190001</v>
          </cell>
          <cell r="E383" t="str">
            <v>Pradeep Menon K R</v>
          </cell>
        </row>
        <row r="384">
          <cell r="A384" t="str">
            <v>INDIVIDUAL1176</v>
          </cell>
          <cell r="B384" t="str">
            <v>ved kalyan associates</v>
          </cell>
          <cell r="C384" t="str">
            <v>HL</v>
          </cell>
          <cell r="D384" t="str">
            <v>50200061266114</v>
          </cell>
          <cell r="E384" t="str">
            <v>Ved Kalyan Associates</v>
          </cell>
        </row>
        <row r="385">
          <cell r="A385" t="str">
            <v>KDMS1904</v>
          </cell>
          <cell r="B385" t="str">
            <v>Kuldeep sharma(E2E)</v>
          </cell>
          <cell r="C385" t="str">
            <v>HL</v>
          </cell>
          <cell r="D385" t="str">
            <v>32879596323</v>
          </cell>
          <cell r="E385" t="str">
            <v>Kuldeep Sharma</v>
          </cell>
        </row>
        <row r="386">
          <cell r="A386" t="str">
            <v>INDIVIDUAL988</v>
          </cell>
          <cell r="B386" t="str">
            <v>rajesh bhiku jadhav(P)</v>
          </cell>
          <cell r="C386" t="str">
            <v>HL</v>
          </cell>
          <cell r="D386" t="str">
            <v>001105501097</v>
          </cell>
          <cell r="E386" t="str">
            <v>Rajesh Bhiku Jadhav</v>
          </cell>
        </row>
        <row r="387">
          <cell r="A387" t="str">
            <v>INDIVIDUAL1998</v>
          </cell>
          <cell r="B387" t="str">
            <v>JARMANIKA MARAK(P)</v>
          </cell>
          <cell r="C387" t="str">
            <v>BL</v>
          </cell>
          <cell r="D387" t="str">
            <v>919010041649451</v>
          </cell>
          <cell r="E387" t="str">
            <v>Mohidul Islam</v>
          </cell>
        </row>
        <row r="388">
          <cell r="A388" t="str">
            <v>INDIVIDUAL2119</v>
          </cell>
          <cell r="B388" t="str">
            <v>Vishal Vilas Sasane (P)</v>
          </cell>
          <cell r="C388" t="str">
            <v>BL</v>
          </cell>
          <cell r="D388" t="str">
            <v>13940100015976</v>
          </cell>
          <cell r="E388" t="str">
            <v>Vishal vilas Sasane</v>
          </cell>
        </row>
        <row r="389">
          <cell r="A389" t="str">
            <v>INDIVIDUAL999</v>
          </cell>
          <cell r="B389" t="str">
            <v>Tapan Upadhayay(P)</v>
          </cell>
          <cell r="C389" t="str">
            <v>BL</v>
          </cell>
          <cell r="D389" t="str">
            <v>00020067821806</v>
          </cell>
          <cell r="E389" t="str">
            <v>TAPAN PRADYUMAN UPADHYAYA</v>
          </cell>
        </row>
        <row r="390">
          <cell r="A390" t="str">
            <v>INDIVIDUALC583</v>
          </cell>
          <cell r="B390" t="str">
            <v>Jaspal singh (C)</v>
          </cell>
          <cell r="C390" t="str">
            <v>BL</v>
          </cell>
          <cell r="D390" t="str">
            <v>0221104000191906</v>
          </cell>
          <cell r="E390" t="str">
            <v>Jaspal singh chandnani</v>
          </cell>
        </row>
        <row r="391">
          <cell r="A391" t="str">
            <v>INDIVIDUAL2362</v>
          </cell>
          <cell r="B391" t="str">
            <v>Usha Kiran</v>
          </cell>
          <cell r="C391" t="str">
            <v>INS</v>
          </cell>
          <cell r="D391" t="str">
            <v>1544104000016597</v>
          </cell>
          <cell r="E391" t="str">
            <v>Usha Kiran</v>
          </cell>
        </row>
        <row r="392">
          <cell r="A392" t="str">
            <v>INDIVIDUAL1476</v>
          </cell>
          <cell r="B392" t="str">
            <v>Himanshu Pradhan</v>
          </cell>
          <cell r="C392" t="str">
            <v>INS</v>
          </cell>
          <cell r="D392" t="str">
            <v>30371722883</v>
          </cell>
          <cell r="E392" t="str">
            <v>Himanshu Pradhan</v>
          </cell>
        </row>
        <row r="393">
          <cell r="A393" t="str">
            <v>INDIVIDUAL2026</v>
          </cell>
          <cell r="B393" t="str">
            <v>Bijayalaxmi Mohanty</v>
          </cell>
          <cell r="C393" t="str">
            <v>INS</v>
          </cell>
        </row>
        <row r="394">
          <cell r="A394" t="str">
            <v>Neha107</v>
          </cell>
          <cell r="B394" t="str">
            <v>Neha Dubey</v>
          </cell>
          <cell r="C394" t="str">
            <v>INS</v>
          </cell>
          <cell r="D394" t="str">
            <v>20245163693</v>
          </cell>
          <cell r="E394" t="str">
            <v>Neha Sushil Dubey</v>
          </cell>
        </row>
        <row r="395">
          <cell r="B395" t="str">
            <v>Sovik</v>
          </cell>
          <cell r="C395" t="str">
            <v>INS</v>
          </cell>
        </row>
        <row r="396">
          <cell r="B396" t="str">
            <v>Apurva Biswas</v>
          </cell>
          <cell r="C396" t="str">
            <v>INS</v>
          </cell>
          <cell r="D396" t="str">
            <v>01870110112564</v>
          </cell>
          <cell r="E396" t="str">
            <v>Apurba Biswas</v>
          </cell>
        </row>
        <row r="397">
          <cell r="A397" t="str">
            <v>DSdesaiC560</v>
          </cell>
          <cell r="B397" t="str">
            <v xml:space="preserve">Desai shivangi Dhavalbhai	</v>
          </cell>
          <cell r="C397" t="str">
            <v>HL</v>
          </cell>
          <cell r="D397" t="str">
            <v>77020100000054</v>
          </cell>
          <cell r="E397" t="str">
            <v>Shivangi D Desai</v>
          </cell>
        </row>
        <row r="398">
          <cell r="A398" t="str">
            <v>INDIVIDUAL1184</v>
          </cell>
          <cell r="B398" t="str">
            <v>JITENDRA SHEKHAR SHINGRE</v>
          </cell>
          <cell r="C398" t="str">
            <v>HL</v>
          </cell>
          <cell r="D398" t="str">
            <v>100010644130</v>
          </cell>
          <cell r="E398" t="str">
            <v>JITENDRA SHEKHAR SHINGRE</v>
          </cell>
        </row>
        <row r="399">
          <cell r="A399" t="str">
            <v>INDIVIDUAL2141</v>
          </cell>
          <cell r="B399" t="str">
            <v>Anand Raj</v>
          </cell>
          <cell r="C399" t="str">
            <v>HL</v>
          </cell>
          <cell r="D399" t="str">
            <v>32650245488</v>
          </cell>
          <cell r="E399" t="str">
            <v>Anand Raj</v>
          </cell>
        </row>
        <row r="400">
          <cell r="A400" t="str">
            <v>INDIVIDUAL2312</v>
          </cell>
          <cell r="B400" t="str">
            <v>Pradeep K Pandey</v>
          </cell>
          <cell r="C400" t="str">
            <v>HL</v>
          </cell>
          <cell r="D400" t="str">
            <v>028101531291</v>
          </cell>
          <cell r="E400" t="str">
            <v>Pradeep K Pandey</v>
          </cell>
        </row>
        <row r="401">
          <cell r="A401" t="str">
            <v>INDIVIDUAL2348</v>
          </cell>
          <cell r="B401" t="str">
            <v>Rajeev Sharma</v>
          </cell>
          <cell r="C401" t="str">
            <v>HL</v>
          </cell>
          <cell r="D401" t="str">
            <v>0155104000139120</v>
          </cell>
          <cell r="E401" t="str">
            <v>Rajeev Sharma</v>
          </cell>
        </row>
        <row r="402">
          <cell r="A402" t="str">
            <v>INDRAI2082731</v>
          </cell>
          <cell r="B402" t="str">
            <v>ILLUSION ENTERPRISES</v>
          </cell>
          <cell r="C402" t="str">
            <v>AL</v>
          </cell>
          <cell r="D402" t="str">
            <v>10074469788</v>
          </cell>
          <cell r="E402" t="str">
            <v>ILLUSION ENTERPRISES</v>
          </cell>
        </row>
        <row r="403">
          <cell r="A403" t="str">
            <v>INDIVIDUALC674</v>
          </cell>
          <cell r="B403" t="str">
            <v>Alpesh Anant Neman(C)</v>
          </cell>
          <cell r="C403" t="str">
            <v>HL</v>
          </cell>
          <cell r="D403" t="str">
            <v>8746671799</v>
          </cell>
          <cell r="E403" t="str">
            <v>Alpesh Neman</v>
          </cell>
        </row>
        <row r="404">
          <cell r="A404" t="str">
            <v>INDIVIDUALC689</v>
          </cell>
          <cell r="B404" t="str">
            <v>Chanda Devi(C)</v>
          </cell>
          <cell r="C404" t="str">
            <v>HL</v>
          </cell>
          <cell r="D404" t="str">
            <v>4411918916</v>
          </cell>
          <cell r="E404" t="str">
            <v>Chanda Devi</v>
          </cell>
        </row>
        <row r="405">
          <cell r="A405" t="str">
            <v>COMAHM0092867</v>
          </cell>
          <cell r="B405" t="str">
            <v>DHIRAN SOLUTIONS LLP</v>
          </cell>
          <cell r="C405" t="str">
            <v>AL</v>
          </cell>
          <cell r="D405" t="str">
            <v>4045189324</v>
          </cell>
          <cell r="E405" t="str">
            <v>Dhiran Solutions Lip</v>
          </cell>
        </row>
        <row r="406">
          <cell r="A406" t="str">
            <v>COMUDA0012610</v>
          </cell>
          <cell r="B406" t="str">
            <v>AFCI Services Private Limited</v>
          </cell>
          <cell r="C406" t="str">
            <v>AL</v>
          </cell>
          <cell r="D406" t="str">
            <v>50200062765970</v>
          </cell>
          <cell r="E406" t="str">
            <v>AFCI Services Pvt Ltd</v>
          </cell>
        </row>
        <row r="407">
          <cell r="A407" t="str">
            <v>INDAHM0042589</v>
          </cell>
          <cell r="B407" t="str">
            <v>Thakor Shalini</v>
          </cell>
          <cell r="C407" t="str">
            <v>AL</v>
          </cell>
          <cell r="D407" t="str">
            <v>8813251350</v>
          </cell>
          <cell r="E407" t="str">
            <v>Shalini Thakor</v>
          </cell>
        </row>
        <row r="408">
          <cell r="A408" t="str">
            <v>INDAHM0092765</v>
          </cell>
          <cell r="B408" t="str">
            <v>HARSHA INFO SERVICES</v>
          </cell>
          <cell r="C408" t="str">
            <v>AL</v>
          </cell>
          <cell r="D408" t="str">
            <v>40532989147</v>
          </cell>
          <cell r="E408" t="str">
            <v>Sapna Zore</v>
          </cell>
        </row>
        <row r="409">
          <cell r="A409" t="str">
            <v>INDAHM0502825</v>
          </cell>
          <cell r="B409" t="str">
            <v>GADHADARA RAHUL NAVINCHANDRA</v>
          </cell>
          <cell r="C409" t="str">
            <v>AL</v>
          </cell>
          <cell r="D409" t="str">
            <v>39570100006785</v>
          </cell>
          <cell r="E409" t="str">
            <v>Rahulbhai Gadhadara</v>
          </cell>
        </row>
        <row r="410">
          <cell r="A410" t="str">
            <v>INDAHM0512730</v>
          </cell>
          <cell r="B410" t="str">
            <v>UNNATIBEN TANK</v>
          </cell>
          <cell r="C410" t="str">
            <v>AL</v>
          </cell>
          <cell r="D410" t="str">
            <v>20073144879</v>
          </cell>
          <cell r="E410" t="str">
            <v>Tank Unnati</v>
          </cell>
        </row>
        <row r="411">
          <cell r="A411" t="str">
            <v>INDAHM0612723</v>
          </cell>
          <cell r="B411" t="str">
            <v>KRUSHANG PATEL</v>
          </cell>
          <cell r="C411" t="str">
            <v>AL</v>
          </cell>
          <cell r="D411" t="str">
            <v>919020006530771</v>
          </cell>
          <cell r="E411" t="str">
            <v>Patel Krushang</v>
          </cell>
        </row>
        <row r="412">
          <cell r="A412" t="str">
            <v>INDAHM4242811</v>
          </cell>
          <cell r="B412" t="str">
            <v>Shree Prime Finance</v>
          </cell>
          <cell r="C412" t="str">
            <v>AL</v>
          </cell>
          <cell r="D412" t="str">
            <v>2211255238783614</v>
          </cell>
          <cell r="E412" t="str">
            <v>Payalba Vaghela</v>
          </cell>
        </row>
        <row r="413">
          <cell r="A413" t="str">
            <v>INDAHM4502629</v>
          </cell>
          <cell r="B413" t="str">
            <v>CN Finserve</v>
          </cell>
          <cell r="C413" t="str">
            <v>AL</v>
          </cell>
          <cell r="D413" t="str">
            <v>006111101002139</v>
          </cell>
          <cell r="E413" t="str">
            <v>CN Finserve</v>
          </cell>
        </row>
        <row r="414">
          <cell r="A414" t="str">
            <v>INDBAN0012847</v>
          </cell>
          <cell r="B414" t="str">
            <v>RUDRA FINANCIAL SERVICES</v>
          </cell>
          <cell r="C414" t="str">
            <v>AL</v>
          </cell>
          <cell r="D414" t="str">
            <v>2111214333632276</v>
          </cell>
          <cell r="E414" t="str">
            <v>Naranbhai Parmar</v>
          </cell>
        </row>
        <row r="415">
          <cell r="A415" t="str">
            <v>INDBHO0233030</v>
          </cell>
          <cell r="B415" t="str">
            <v>Akash Jain</v>
          </cell>
          <cell r="C415" t="str">
            <v>AL</v>
          </cell>
          <cell r="D415" t="str">
            <v>3676460457</v>
          </cell>
          <cell r="E415" t="str">
            <v>Akash Jain</v>
          </cell>
        </row>
        <row r="416">
          <cell r="A416" t="str">
            <v>INDBHO0432907</v>
          </cell>
          <cell r="B416" t="str">
            <v>Manoj kumar badode</v>
          </cell>
          <cell r="C416" t="str">
            <v>AL</v>
          </cell>
          <cell r="D416" t="str">
            <v>914010036159670</v>
          </cell>
          <cell r="E416" t="str">
            <v>Manoj kumar badode</v>
          </cell>
        </row>
        <row r="417">
          <cell r="A417" t="str">
            <v>INDBHO0472990</v>
          </cell>
          <cell r="B417" t="str">
            <v>Gajendra kumar sharma</v>
          </cell>
          <cell r="C417" t="str">
            <v>AL</v>
          </cell>
          <cell r="D417" t="str">
            <v>37978758458</v>
          </cell>
          <cell r="E417" t="str">
            <v>Gajendra kumar sharma</v>
          </cell>
        </row>
        <row r="418">
          <cell r="A418" t="str">
            <v>INDGAN7212551</v>
          </cell>
          <cell r="B418" t="str">
            <v>Faizan Shaikh</v>
          </cell>
          <cell r="C418" t="str">
            <v>AL</v>
          </cell>
          <cell r="D418" t="str">
            <v>50200073319314</v>
          </cell>
          <cell r="E418" t="str">
            <v>Faizan Shaikh</v>
          </cell>
        </row>
        <row r="419">
          <cell r="A419" t="str">
            <v>INDIND4413054</v>
          </cell>
          <cell r="B419" t="str">
            <v>Piyush chaurasiya</v>
          </cell>
          <cell r="C419" t="str">
            <v>AL</v>
          </cell>
          <cell r="D419" t="str">
            <v>02811140030341</v>
          </cell>
          <cell r="E419" t="str">
            <v>Piyush chourasiya</v>
          </cell>
        </row>
        <row r="420">
          <cell r="A420" t="str">
            <v>INDIVIDUAL1105</v>
          </cell>
          <cell r="B420" t="str">
            <v>Sarah Steven Rajamani</v>
          </cell>
          <cell r="C420" t="str">
            <v>AL</v>
          </cell>
          <cell r="D420" t="str">
            <v>50100456403611</v>
          </cell>
          <cell r="E420" t="str">
            <v>SARAH RAJAMANI</v>
          </cell>
        </row>
        <row r="421">
          <cell r="A421" t="str">
            <v>INDIVIDUAL1536</v>
          </cell>
          <cell r="B421" t="str">
            <v>Bhagwan Singh</v>
          </cell>
          <cell r="C421" t="str">
            <v>AL</v>
          </cell>
          <cell r="D421" t="str">
            <v>50200055480226</v>
          </cell>
          <cell r="E421" t="str">
            <v>Patel Enterprises</v>
          </cell>
        </row>
        <row r="422">
          <cell r="A422" t="str">
            <v>INDIVIDUAL1556</v>
          </cell>
          <cell r="B422" t="str">
            <v>Rajesh Hemdev</v>
          </cell>
          <cell r="C422" t="str">
            <v>AL</v>
          </cell>
          <cell r="D422" t="str">
            <v>50200050672584</v>
          </cell>
          <cell r="E422" t="str">
            <v>Trendz Cars</v>
          </cell>
        </row>
        <row r="423">
          <cell r="A423" t="str">
            <v>INDIVIDUAL1582</v>
          </cell>
          <cell r="B423" t="str">
            <v>Ritin Shetty</v>
          </cell>
          <cell r="C423" t="str">
            <v>AL</v>
          </cell>
          <cell r="D423" t="str">
            <v>50200030198141</v>
          </cell>
          <cell r="E423" t="str">
            <v>Aarav Motors</v>
          </cell>
        </row>
        <row r="424">
          <cell r="A424" t="str">
            <v>INDIVIDUAL1756</v>
          </cell>
          <cell r="B424" t="str">
            <v>Abhishek Singh</v>
          </cell>
          <cell r="C424" t="str">
            <v>AL</v>
          </cell>
          <cell r="D424" t="str">
            <v>50100300890451</v>
          </cell>
          <cell r="E424" t="str">
            <v>Abhishek Singh</v>
          </cell>
        </row>
        <row r="425">
          <cell r="A425" t="str">
            <v>INDIVIDUAL1827</v>
          </cell>
          <cell r="B425" t="str">
            <v>Bharti Rajput</v>
          </cell>
          <cell r="C425" t="str">
            <v>AL</v>
          </cell>
          <cell r="D425" t="str">
            <v>5270101004301</v>
          </cell>
          <cell r="E425" t="str">
            <v>Bharti Rajput</v>
          </cell>
        </row>
        <row r="426">
          <cell r="A426" t="str">
            <v>INDIVIDUAL1899</v>
          </cell>
          <cell r="B426" t="str">
            <v>Shruti Patil</v>
          </cell>
          <cell r="C426" t="str">
            <v>AL</v>
          </cell>
          <cell r="D426" t="str">
            <v>2246694876</v>
          </cell>
          <cell r="E426" t="str">
            <v>Shruti Patil</v>
          </cell>
        </row>
        <row r="427">
          <cell r="A427" t="str">
            <v>INDIVIDUAL2051</v>
          </cell>
          <cell r="B427" t="str">
            <v>Dipesh Lalwani</v>
          </cell>
          <cell r="C427" t="str">
            <v>AL</v>
          </cell>
          <cell r="D427" t="str">
            <v>922020033994371</v>
          </cell>
          <cell r="E427" t="str">
            <v>Royal Cars</v>
          </cell>
        </row>
        <row r="428">
          <cell r="A428" t="str">
            <v>INDIVIDUAL2079</v>
          </cell>
          <cell r="B428" t="str">
            <v>Huzoor Shaikh</v>
          </cell>
          <cell r="C428" t="str">
            <v>AL</v>
          </cell>
          <cell r="D428" t="str">
            <v>0712712932</v>
          </cell>
          <cell r="E428" t="str">
            <v>Counting Cars</v>
          </cell>
        </row>
        <row r="429">
          <cell r="A429" t="str">
            <v>INDIVIDUAL2198</v>
          </cell>
          <cell r="B429" t="str">
            <v>Kalpesh Tailor</v>
          </cell>
          <cell r="C429" t="str">
            <v>AL</v>
          </cell>
          <cell r="D429" t="str">
            <v>698605600344</v>
          </cell>
          <cell r="E429" t="str">
            <v>R K Motors</v>
          </cell>
        </row>
        <row r="430">
          <cell r="A430" t="str">
            <v>INDIVIDUAL2246</v>
          </cell>
          <cell r="B430" t="str">
            <v>Prabha Gupta</v>
          </cell>
          <cell r="C430" t="str">
            <v>AL</v>
          </cell>
          <cell r="D430" t="str">
            <v>41298846560</v>
          </cell>
          <cell r="E430" t="str">
            <v>PG Marketing</v>
          </cell>
        </row>
        <row r="431">
          <cell r="A431" t="str">
            <v>INDIVIDUAL2272</v>
          </cell>
          <cell r="B431" t="str">
            <v>Rupesh rane</v>
          </cell>
          <cell r="C431" t="str">
            <v>AL</v>
          </cell>
          <cell r="D431" t="str">
            <v>118404180000301</v>
          </cell>
          <cell r="E431" t="str">
            <v>Autodreams</v>
          </cell>
        </row>
        <row r="432">
          <cell r="A432" t="str">
            <v>INDIVIDUAL2319</v>
          </cell>
          <cell r="B432" t="str">
            <v>Vishal Salve</v>
          </cell>
          <cell r="C432" t="str">
            <v>AL</v>
          </cell>
          <cell r="D432" t="str">
            <v>06690100026723</v>
          </cell>
          <cell r="E432" t="str">
            <v>Vishal Salve</v>
          </cell>
        </row>
        <row r="433">
          <cell r="A433" t="str">
            <v>INDIVIDUAL2336</v>
          </cell>
          <cell r="B433" t="str">
            <v>Dilip Singh</v>
          </cell>
          <cell r="C433" t="str">
            <v>AL</v>
          </cell>
          <cell r="D433" t="str">
            <v>33390100009040</v>
          </cell>
          <cell r="E433" t="str">
            <v>Dilip Singh</v>
          </cell>
        </row>
        <row r="434">
          <cell r="A434" t="str">
            <v>INDIVIDUAL2340</v>
          </cell>
          <cell r="B434" t="str">
            <v>Aakash Umre</v>
          </cell>
          <cell r="C434" t="str">
            <v>AL</v>
          </cell>
          <cell r="D434" t="str">
            <v>1912229924909458</v>
          </cell>
          <cell r="E434" t="str">
            <v>Aakash Umre</v>
          </cell>
        </row>
        <row r="435">
          <cell r="A435" t="str">
            <v>INDIVIDUAL2394</v>
          </cell>
          <cell r="B435" t="str">
            <v>Hardeep Singh Arora</v>
          </cell>
          <cell r="C435" t="str">
            <v>AL</v>
          </cell>
          <cell r="D435" t="str">
            <v>103005002216</v>
          </cell>
          <cell r="E435" t="str">
            <v>Ganeev Motors</v>
          </cell>
        </row>
        <row r="436">
          <cell r="A436" t="str">
            <v>INDIVIDUAL2416</v>
          </cell>
          <cell r="B436" t="str">
            <v>Ruchi Belwanshi</v>
          </cell>
          <cell r="C436" t="str">
            <v>AL</v>
          </cell>
          <cell r="D436" t="str">
            <v>1471101017311</v>
          </cell>
          <cell r="E436" t="str">
            <v>Ruchi Jain</v>
          </cell>
        </row>
        <row r="437">
          <cell r="A437" t="str">
            <v>INDIVIDUAL2430</v>
          </cell>
          <cell r="B437" t="str">
            <v>Chetan Dandage</v>
          </cell>
          <cell r="C437" t="str">
            <v>AL</v>
          </cell>
          <cell r="D437" t="str">
            <v>4312619028</v>
          </cell>
          <cell r="E437" t="str">
            <v>Dandage Chetan</v>
          </cell>
        </row>
        <row r="438">
          <cell r="A438" t="str">
            <v>INDIVIDUAL2494</v>
          </cell>
          <cell r="B438" t="str">
            <v>Niraj Parekh</v>
          </cell>
          <cell r="C438" t="str">
            <v>AL</v>
          </cell>
          <cell r="D438" t="str">
            <v>04291050044226</v>
          </cell>
          <cell r="E438" t="str">
            <v>Niraj Parekh</v>
          </cell>
        </row>
        <row r="439">
          <cell r="A439" t="str">
            <v>INDIVIDUAL2505</v>
          </cell>
          <cell r="B439" t="str">
            <v>Ashish Jain</v>
          </cell>
          <cell r="C439" t="str">
            <v>AL</v>
          </cell>
          <cell r="D439" t="str">
            <v>656901510329</v>
          </cell>
          <cell r="E439" t="str">
            <v>Ashish Jain</v>
          </cell>
        </row>
        <row r="440">
          <cell r="A440" t="str">
            <v>INDIVIDUAL2509</v>
          </cell>
          <cell r="B440" t="str">
            <v>Bhavna Likhar</v>
          </cell>
          <cell r="C440" t="str">
            <v>AL</v>
          </cell>
          <cell r="D440" t="str">
            <v>921010035431155</v>
          </cell>
          <cell r="E440" t="str">
            <v>Bhavna Likhar</v>
          </cell>
        </row>
        <row r="441">
          <cell r="A441" t="str">
            <v>INDIVIDUAL2512</v>
          </cell>
          <cell r="B441" t="str">
            <v>Haresh Baldaniya</v>
          </cell>
          <cell r="C441" t="str">
            <v>AL</v>
          </cell>
          <cell r="D441" t="str">
            <v>005205007444</v>
          </cell>
          <cell r="E441" t="str">
            <v>Haresh Baldaniya</v>
          </cell>
        </row>
        <row r="442">
          <cell r="A442" t="str">
            <v>INDIVIDUAL2513</v>
          </cell>
          <cell r="B442" t="str">
            <v>Gopal Udeshi</v>
          </cell>
          <cell r="C442" t="str">
            <v>AL</v>
          </cell>
          <cell r="D442" t="str">
            <v>2221234242448292</v>
          </cell>
          <cell r="E442" t="str">
            <v>Pushti Dreams</v>
          </cell>
        </row>
        <row r="443">
          <cell r="A443" t="str">
            <v>INDIVIDUAL2519</v>
          </cell>
          <cell r="B443" t="str">
            <v>RAJESH</v>
          </cell>
          <cell r="C443" t="str">
            <v>AL</v>
          </cell>
          <cell r="D443" t="str">
            <v>2285110010056258</v>
          </cell>
          <cell r="E443" t="str">
            <v>Rajesh</v>
          </cell>
        </row>
        <row r="444">
          <cell r="A444" t="str">
            <v>INDIVIDUAL2544</v>
          </cell>
          <cell r="B444" t="str">
            <v>Nirmalsinh Chauhan</v>
          </cell>
          <cell r="C444" t="str">
            <v>AL</v>
          </cell>
          <cell r="D444" t="str">
            <v>912010016488279</v>
          </cell>
          <cell r="E444" t="str">
            <v>Nirmalsinh Chauhan</v>
          </cell>
        </row>
        <row r="445">
          <cell r="A445" t="str">
            <v>INDIVIDUAL2617</v>
          </cell>
          <cell r="B445" t="str">
            <v>Richa Singh</v>
          </cell>
          <cell r="C445" t="str">
            <v>AL</v>
          </cell>
          <cell r="D445" t="str">
            <v>50100262608100</v>
          </cell>
          <cell r="E445" t="str">
            <v>Richa Singh</v>
          </cell>
        </row>
        <row r="446">
          <cell r="A446" t="str">
            <v>INDIVIDUAL2625</v>
          </cell>
          <cell r="B446" t="str">
            <v>Abhishek Parohar</v>
          </cell>
          <cell r="C446" t="str">
            <v>AL</v>
          </cell>
          <cell r="D446" t="str">
            <v>922020029538116</v>
          </cell>
          <cell r="E446" t="str">
            <v>Car Point Motors</v>
          </cell>
        </row>
        <row r="447">
          <cell r="A447" t="str">
            <v>INDIVIDUAL2654</v>
          </cell>
          <cell r="B447" t="str">
            <v>Boskeyben Gajjar</v>
          </cell>
          <cell r="C447" t="str">
            <v>AL</v>
          </cell>
          <cell r="D447" t="str">
            <v>59108980358785</v>
          </cell>
          <cell r="E447" t="str">
            <v>Boskeyben Gajjar</v>
          </cell>
        </row>
        <row r="448">
          <cell r="A448" t="str">
            <v>INDIVIDUAL2750</v>
          </cell>
          <cell r="B448" t="str">
            <v>Mahesh Nakum</v>
          </cell>
          <cell r="C448" t="str">
            <v>AL</v>
          </cell>
          <cell r="D448" t="str">
            <v>724605000591</v>
          </cell>
          <cell r="E448" t="str">
            <v>Mahesh Nakum</v>
          </cell>
        </row>
        <row r="449">
          <cell r="A449" t="str">
            <v>INDIVIDUAL2815</v>
          </cell>
          <cell r="B449" t="str">
            <v>Sarif Khan</v>
          </cell>
          <cell r="C449" t="str">
            <v>AL</v>
          </cell>
          <cell r="D449" t="str">
            <v>35470100007107</v>
          </cell>
          <cell r="E449" t="str">
            <v>Sharif Khan</v>
          </cell>
        </row>
        <row r="450">
          <cell r="A450" t="str">
            <v>INDIVIDUAL2849</v>
          </cell>
          <cell r="B450" t="str">
            <v>Kiran Kumar</v>
          </cell>
          <cell r="C450" t="str">
            <v>AL</v>
          </cell>
          <cell r="D450" t="str">
            <v>001198700000334</v>
          </cell>
          <cell r="E450" t="str">
            <v>Kiran Deshbattin</v>
          </cell>
        </row>
        <row r="451">
          <cell r="A451" t="str">
            <v>INDIVIDUAL2889</v>
          </cell>
          <cell r="B451" t="str">
            <v>PRASHANT BABAN LOHOT</v>
          </cell>
          <cell r="C451" t="str">
            <v>AL</v>
          </cell>
          <cell r="D451" t="str">
            <v>101904180002238</v>
          </cell>
          <cell r="E451" t="str">
            <v>Varnav Motors</v>
          </cell>
        </row>
        <row r="452">
          <cell r="A452" t="str">
            <v>INDKHE3252552</v>
          </cell>
          <cell r="B452" t="str">
            <v>Shah Dhruvang</v>
          </cell>
          <cell r="C452" t="str">
            <v>AL</v>
          </cell>
          <cell r="D452" t="str">
            <v>50100533544078</v>
          </cell>
          <cell r="E452" t="str">
            <v>Shah Dhruvang</v>
          </cell>
        </row>
        <row r="453">
          <cell r="A453" t="str">
            <v>INDMAH0022824</v>
          </cell>
          <cell r="B453" t="str">
            <v xml:space="preserve">SHREE AUTO FINANCIAL SERVICES </v>
          </cell>
          <cell r="C453" t="str">
            <v>AL</v>
          </cell>
          <cell r="D453" t="str">
            <v>1921214123564511</v>
          </cell>
          <cell r="E453" t="str">
            <v xml:space="preserve">Shree Auto Financial </v>
          </cell>
        </row>
        <row r="454">
          <cell r="A454" t="str">
            <v>INDMUM0223003</v>
          </cell>
          <cell r="B454" t="str">
            <v>Sagar Kanse</v>
          </cell>
          <cell r="C454" t="str">
            <v>AL</v>
          </cell>
          <cell r="D454" t="str">
            <v>62430032544</v>
          </cell>
          <cell r="E454" t="str">
            <v>Sagar Kanse</v>
          </cell>
        </row>
        <row r="455">
          <cell r="A455" t="str">
            <v>INDMUM0632947</v>
          </cell>
          <cell r="B455" t="str">
            <v>Amit Singh</v>
          </cell>
          <cell r="C455" t="str">
            <v>AL</v>
          </cell>
          <cell r="D455" t="str">
            <v>041991900037423</v>
          </cell>
          <cell r="E455" t="str">
            <v>Amit Singh</v>
          </cell>
        </row>
        <row r="456">
          <cell r="A456" t="str">
            <v>INDMUM0663043</v>
          </cell>
          <cell r="B456" t="str">
            <v>Chetan Prajapati</v>
          </cell>
          <cell r="C456" t="str">
            <v>AL</v>
          </cell>
          <cell r="D456" t="str">
            <v>05822020000292</v>
          </cell>
          <cell r="E456" t="str">
            <v>Sai Services</v>
          </cell>
        </row>
        <row r="457">
          <cell r="A457" t="str">
            <v>INDMUM0742795</v>
          </cell>
          <cell r="B457" t="str">
            <v>Mukesh Dhangar</v>
          </cell>
          <cell r="C457" t="str">
            <v>AL</v>
          </cell>
          <cell r="D457" t="str">
            <v>3313366641</v>
          </cell>
          <cell r="E457" t="str">
            <v>Mukesh Dhangar</v>
          </cell>
        </row>
        <row r="458">
          <cell r="A458" t="str">
            <v>INDMUM0933000</v>
          </cell>
          <cell r="B458" t="str">
            <v>CAR GIANT WHEELS</v>
          </cell>
          <cell r="C458" t="str">
            <v>AL</v>
          </cell>
          <cell r="D458" t="str">
            <v>201003773476</v>
          </cell>
          <cell r="E458" t="str">
            <v>Car Giant</v>
          </cell>
        </row>
        <row r="459">
          <cell r="A459" t="str">
            <v>INDPAT2652823</v>
          </cell>
          <cell r="B459" t="str">
            <v>Gurudev Auto Finance</v>
          </cell>
          <cell r="C459" t="str">
            <v>AL</v>
          </cell>
          <cell r="D459" t="str">
            <v>50200043488154</v>
          </cell>
          <cell r="E459" t="str">
            <v>Prajapati Hiralal</v>
          </cell>
        </row>
        <row r="460">
          <cell r="A460" t="str">
            <v>INDSAB0012967</v>
          </cell>
          <cell r="B460" t="str">
            <v>Z PLUS CONSULTING</v>
          </cell>
          <cell r="C460" t="str">
            <v>AL</v>
          </cell>
          <cell r="D460" t="str">
            <v>045201509375</v>
          </cell>
          <cell r="E460" t="str">
            <v>Mahmadyasin Meman</v>
          </cell>
        </row>
        <row r="461">
          <cell r="A461" t="str">
            <v>INDTHA0022643</v>
          </cell>
          <cell r="B461" t="str">
            <v>Sumit Panjwani</v>
          </cell>
          <cell r="C461" t="str">
            <v>AL</v>
          </cell>
          <cell r="D461" t="str">
            <v>919020003873213</v>
          </cell>
          <cell r="E461" t="str">
            <v>Aadi Motors</v>
          </cell>
        </row>
        <row r="462">
          <cell r="A462" t="str">
            <v>INDTHA6012651</v>
          </cell>
          <cell r="B462" t="str">
            <v>Sherali Zaidi</v>
          </cell>
          <cell r="C462" t="str">
            <v>AL</v>
          </cell>
          <cell r="D462" t="str">
            <v>33832243750</v>
          </cell>
          <cell r="E462" t="str">
            <v>Sherali Zaidi</v>
          </cell>
        </row>
        <row r="463">
          <cell r="A463" t="str">
            <v>KALP1460</v>
          </cell>
          <cell r="B463" t="str">
            <v>Kamini Bhondwe</v>
          </cell>
          <cell r="C463" t="str">
            <v>AL</v>
          </cell>
          <cell r="D463" t="str">
            <v>111404180000441</v>
          </cell>
          <cell r="E463" t="str">
            <v>Kalp Monetary</v>
          </cell>
        </row>
        <row r="464">
          <cell r="A464" t="str">
            <v>INDMUM0703096</v>
          </cell>
          <cell r="B464" t="str">
            <v>Vikramjeet Gautam</v>
          </cell>
          <cell r="C464" t="str">
            <v>AL</v>
          </cell>
          <cell r="D464" t="str">
            <v>40416700559</v>
          </cell>
          <cell r="E464" t="str">
            <v>Vikramjeet Gautam</v>
          </cell>
        </row>
        <row r="465">
          <cell r="A465" t="str">
            <v>INDIVIDUAL980</v>
          </cell>
          <cell r="B465" t="str">
            <v>Nitin Shelar</v>
          </cell>
          <cell r="C465" t="str">
            <v>PL</v>
          </cell>
          <cell r="D465" t="str">
            <v>007812100001581</v>
          </cell>
          <cell r="E465" t="str">
            <v xml:space="preserve">Apex Financial </v>
          </cell>
        </row>
        <row r="466">
          <cell r="A466" t="str">
            <v>shrilaxmisolutions20</v>
          </cell>
          <cell r="B466" t="str">
            <v>Kiran Khadse</v>
          </cell>
          <cell r="C466" t="str">
            <v>CC</v>
          </cell>
          <cell r="D466" t="str">
            <v>10091050017994</v>
          </cell>
          <cell r="E466" t="str">
            <v>Kiran Khadse</v>
          </cell>
        </row>
        <row r="467">
          <cell r="A467" t="str">
            <v>Suprem3080</v>
          </cell>
          <cell r="B467" t="str">
            <v xml:space="preserve">Pankaj Kaushik </v>
          </cell>
          <cell r="C467" t="str">
            <v>CC</v>
          </cell>
          <cell r="D467" t="str">
            <v>121410100002801</v>
          </cell>
          <cell r="E467" t="str">
            <v>Pankaj Kaushik</v>
          </cell>
        </row>
        <row r="468">
          <cell r="A468" t="str">
            <v>INDMUM0753139</v>
          </cell>
          <cell r="B468" t="str">
            <v>AJOY CHOMAL</v>
          </cell>
          <cell r="C468" t="str">
            <v>CC</v>
          </cell>
          <cell r="D468" t="str">
            <v>32606883082</v>
          </cell>
          <cell r="E468" t="str">
            <v>AJOY CHOMAL</v>
          </cell>
        </row>
        <row r="469">
          <cell r="A469" t="str">
            <v>RDS3159</v>
          </cell>
          <cell r="B469" t="str">
            <v>RDS</v>
          </cell>
          <cell r="C469" t="str">
            <v>CC</v>
          </cell>
          <cell r="D469" t="str">
            <v>9011499292</v>
          </cell>
          <cell r="E469" t="str">
            <v>RDS Management</v>
          </cell>
        </row>
        <row r="470">
          <cell r="A470" t="str">
            <v>INDIVIDUAL3068</v>
          </cell>
          <cell r="B470" t="str">
            <v>Jitender Verma</v>
          </cell>
          <cell r="C470" t="str">
            <v>CC</v>
          </cell>
          <cell r="D470" t="str">
            <v>4046309486</v>
          </cell>
          <cell r="E470" t="str">
            <v>Jitender Verma</v>
          </cell>
        </row>
        <row r="471">
          <cell r="A471" t="str">
            <v>INDIVIDUAL2548</v>
          </cell>
          <cell r="B471" t="str">
            <v>Dayanand Arya</v>
          </cell>
          <cell r="C471" t="str">
            <v>CC</v>
          </cell>
          <cell r="D471" t="str">
            <v>2111953121</v>
          </cell>
          <cell r="E471" t="str">
            <v>Dayanand Arya</v>
          </cell>
        </row>
        <row r="472">
          <cell r="A472" t="str">
            <v>INDIVIDUAL2400</v>
          </cell>
          <cell r="B472" t="str">
            <v>Diya Saha</v>
          </cell>
          <cell r="C472" t="str">
            <v>CC</v>
          </cell>
          <cell r="D472" t="str">
            <v>34237920313</v>
          </cell>
          <cell r="E472" t="str">
            <v>Diya Saha</v>
          </cell>
        </row>
        <row r="473">
          <cell r="A473" t="str">
            <v>INDIVIDUAL2595</v>
          </cell>
          <cell r="B473" t="str">
            <v>abhijeet Soni</v>
          </cell>
          <cell r="C473" t="str">
            <v>CC</v>
          </cell>
          <cell r="D473" t="str">
            <v>50100309475376</v>
          </cell>
          <cell r="E473" t="str">
            <v>abhijeet Soni</v>
          </cell>
        </row>
        <row r="474">
          <cell r="A474" t="str">
            <v>INDIVIDUAL1332</v>
          </cell>
          <cell r="B474" t="str">
            <v>Sandeep</v>
          </cell>
          <cell r="C474" t="str">
            <v>CC</v>
          </cell>
          <cell r="D474" t="str">
            <v>181301505007</v>
          </cell>
          <cell r="E474" t="str">
            <v>Sandeep</v>
          </cell>
        </row>
        <row r="475">
          <cell r="A475" t="str">
            <v>INDIVIDUAL2829</v>
          </cell>
          <cell r="B475" t="str">
            <v>Riktanjan Bal</v>
          </cell>
          <cell r="C475" t="str">
            <v>CC</v>
          </cell>
          <cell r="D475" t="str">
            <v>920010008887074</v>
          </cell>
          <cell r="E475" t="str">
            <v>Riktanjan Bal</v>
          </cell>
        </row>
        <row r="476">
          <cell r="A476" t="str">
            <v>INDIVIDUAL2273</v>
          </cell>
          <cell r="B476" t="str">
            <v>Ashish Gera</v>
          </cell>
          <cell r="C476" t="str">
            <v>CC</v>
          </cell>
          <cell r="D476" t="str">
            <v>50100172615541</v>
          </cell>
          <cell r="E476" t="str">
            <v>Ashish Gera</v>
          </cell>
        </row>
        <row r="477">
          <cell r="A477" t="str">
            <v>Niflah2291</v>
          </cell>
          <cell r="B477" t="str">
            <v>Sam Jebasingh</v>
          </cell>
          <cell r="C477" t="str">
            <v>CC</v>
          </cell>
          <cell r="D477" t="str">
            <v>854210066811</v>
          </cell>
          <cell r="E477" t="str">
            <v xml:space="preserve">Niflah Communication Pvt Ltd </v>
          </cell>
        </row>
        <row r="478">
          <cell r="A478" t="str">
            <v>INDNOI3012916</v>
          </cell>
          <cell r="B478" t="str">
            <v>Firoz Khan</v>
          </cell>
          <cell r="C478" t="str">
            <v>CC</v>
          </cell>
          <cell r="D478" t="str">
            <v>1712651665</v>
          </cell>
          <cell r="E478" t="str">
            <v>Firoj Khan</v>
          </cell>
        </row>
        <row r="479">
          <cell r="A479" t="str">
            <v>Nector2126</v>
          </cell>
          <cell r="B479" t="str">
            <v>Hojefa Lahori</v>
          </cell>
          <cell r="C479" t="str">
            <v>CC</v>
          </cell>
          <cell r="D479" t="str">
            <v>9691839959</v>
          </cell>
          <cell r="E479" t="str">
            <v>Nector International Pvt Ltd</v>
          </cell>
        </row>
        <row r="480">
          <cell r="A480" t="str">
            <v>INDSOU0442912</v>
          </cell>
          <cell r="B480" t="str">
            <v>Sashi Ranjan</v>
          </cell>
          <cell r="C480" t="str">
            <v>CC</v>
          </cell>
          <cell r="D480" t="str">
            <v>5212164779</v>
          </cell>
          <cell r="E480" t="str">
            <v>Shashi Ranjan</v>
          </cell>
        </row>
        <row r="481">
          <cell r="A481" t="str">
            <v>POLICY2280</v>
          </cell>
          <cell r="B481" t="str">
            <v xml:space="preserve">Subhodh </v>
          </cell>
          <cell r="C481" t="str">
            <v>CC</v>
          </cell>
          <cell r="D481" t="str">
            <v>098405003831</v>
          </cell>
          <cell r="E481" t="str">
            <v>Policy Expert</v>
          </cell>
        </row>
        <row r="482">
          <cell r="A482" t="str">
            <v>INDIVIDUAL2703</v>
          </cell>
          <cell r="B482" t="str">
            <v>Govind Jaiswal</v>
          </cell>
          <cell r="C482" t="str">
            <v>CC</v>
          </cell>
          <cell r="D482" t="str">
            <v>7113206695</v>
          </cell>
          <cell r="E482" t="str">
            <v>Govind jaiswal</v>
          </cell>
        </row>
        <row r="483">
          <cell r="A483" t="str">
            <v>INDIVIDUALC455</v>
          </cell>
          <cell r="B483" t="str">
            <v>Deeksha Lohani</v>
          </cell>
          <cell r="C483" t="str">
            <v>CC</v>
          </cell>
          <cell r="D483">
            <v>20095032828</v>
          </cell>
          <cell r="E483" t="str">
            <v>Deeksha lohani</v>
          </cell>
        </row>
        <row r="484">
          <cell r="A484" t="str">
            <v xml:space="preserve">93595 89776  </v>
          </cell>
          <cell r="B484" t="str">
            <v>WFH Priti</v>
          </cell>
          <cell r="C484" t="str">
            <v>CC</v>
          </cell>
          <cell r="D484" t="str">
            <v>51970100006200</v>
          </cell>
          <cell r="E484" t="str">
            <v>Priti Gupta</v>
          </cell>
        </row>
        <row r="485">
          <cell r="A485" t="str">
            <v>INDDEL0192944</v>
          </cell>
          <cell r="B485" t="str">
            <v>FOS Sanjay Rawat</v>
          </cell>
          <cell r="C485" t="str">
            <v>CC</v>
          </cell>
          <cell r="D485">
            <v>23578100000274</v>
          </cell>
          <cell r="E485" t="str">
            <v>sanjay singh</v>
          </cell>
        </row>
        <row r="486">
          <cell r="A486" t="str">
            <v>INDIVIDUAL3112</v>
          </cell>
          <cell r="B486" t="str">
            <v>KIRAN SINGH</v>
          </cell>
          <cell r="C486" t="str">
            <v>INS</v>
          </cell>
          <cell r="D486">
            <v>20439217417</v>
          </cell>
        </row>
        <row r="487">
          <cell r="A487">
            <v>3114</v>
          </cell>
          <cell r="B487" t="str">
            <v>SHIWANI SINGH</v>
          </cell>
          <cell r="C487" t="str">
            <v>INS</v>
          </cell>
          <cell r="D487" t="str">
            <v>1016010121305</v>
          </cell>
        </row>
        <row r="488">
          <cell r="A488">
            <v>3156</v>
          </cell>
          <cell r="B488" t="str">
            <v>RAJAT PAUL</v>
          </cell>
          <cell r="C488" t="str">
            <v>INS</v>
          </cell>
          <cell r="D488" t="str">
            <v>9674287195</v>
          </cell>
        </row>
        <row r="489">
          <cell r="A489">
            <v>3128</v>
          </cell>
          <cell r="B489" t="str">
            <v>PRITI DAS</v>
          </cell>
          <cell r="C489" t="str">
            <v>INS</v>
          </cell>
          <cell r="D489" t="str">
            <v>0104010363556</v>
          </cell>
        </row>
        <row r="490">
          <cell r="A490">
            <v>3175</v>
          </cell>
          <cell r="B490" t="str">
            <v>SUJATA DAS</v>
          </cell>
          <cell r="C490" t="str">
            <v>INS</v>
          </cell>
          <cell r="D490" t="str">
            <v>0883010229197</v>
          </cell>
        </row>
        <row r="491">
          <cell r="A491">
            <v>3110</v>
          </cell>
          <cell r="B491" t="str">
            <v>RITUPARNA MAJUMDER</v>
          </cell>
          <cell r="C491" t="str">
            <v>INS</v>
          </cell>
          <cell r="D491">
            <v>8847584318</v>
          </cell>
        </row>
        <row r="492">
          <cell r="A492">
            <v>3127</v>
          </cell>
          <cell r="B492" t="str">
            <v>PRADIP DAS</v>
          </cell>
          <cell r="C492" t="str">
            <v>INS</v>
          </cell>
          <cell r="D492" t="str">
            <v>917010044963877</v>
          </cell>
        </row>
        <row r="493">
          <cell r="A493">
            <v>3111</v>
          </cell>
          <cell r="B493" t="str">
            <v>BASUDEB BISWAS</v>
          </cell>
          <cell r="C493" t="str">
            <v>INS</v>
          </cell>
          <cell r="D493" t="str">
            <v>917076866966</v>
          </cell>
        </row>
        <row r="494">
          <cell r="A494">
            <v>3133</v>
          </cell>
          <cell r="B494" t="str">
            <v>MOUSUMI BOSE</v>
          </cell>
          <cell r="C494" t="str">
            <v>INS</v>
          </cell>
          <cell r="D494" t="str">
            <v>39376587081</v>
          </cell>
        </row>
        <row r="495">
          <cell r="A495">
            <v>3131</v>
          </cell>
          <cell r="B495" t="str">
            <v>APARNA ROY</v>
          </cell>
          <cell r="C495" t="str">
            <v>INS</v>
          </cell>
          <cell r="D495" t="str">
            <v>0863201700000731</v>
          </cell>
        </row>
        <row r="496">
          <cell r="A496">
            <v>3164</v>
          </cell>
          <cell r="B496" t="str">
            <v>RIMPA DHARA</v>
          </cell>
          <cell r="C496" t="str">
            <v>INS</v>
          </cell>
          <cell r="D496" t="str">
            <v>33539897989</v>
          </cell>
        </row>
        <row r="497">
          <cell r="A497">
            <v>3106</v>
          </cell>
          <cell r="B497" t="str">
            <v>ROHIT DAS</v>
          </cell>
          <cell r="C497" t="str">
            <v>INS</v>
          </cell>
          <cell r="D497" t="str">
            <v>9046315383</v>
          </cell>
        </row>
        <row r="498">
          <cell r="A498">
            <v>3126</v>
          </cell>
          <cell r="B498" t="str">
            <v>SHREYA HALDER</v>
          </cell>
          <cell r="C498" t="str">
            <v>INS</v>
          </cell>
          <cell r="D498" t="str">
            <v>3800514346</v>
          </cell>
        </row>
        <row r="499">
          <cell r="A499">
            <v>3125</v>
          </cell>
          <cell r="B499" t="str">
            <v>SONAMONI MONDAL</v>
          </cell>
          <cell r="C499" t="str">
            <v>INS</v>
          </cell>
          <cell r="D499" t="str">
            <v>17320110048634</v>
          </cell>
        </row>
        <row r="500">
          <cell r="A500">
            <v>3113</v>
          </cell>
          <cell r="B500" t="str">
            <v>SUBHO MONDAL</v>
          </cell>
          <cell r="C500" t="str">
            <v>INS</v>
          </cell>
          <cell r="D500" t="str">
            <v>0990011412512</v>
          </cell>
        </row>
        <row r="501">
          <cell r="A501">
            <v>3105</v>
          </cell>
          <cell r="B501" t="str">
            <v>BABLU KANTI DEV</v>
          </cell>
          <cell r="C501" t="str">
            <v>INS</v>
          </cell>
          <cell r="D501" t="str">
            <v>50160014682433</v>
          </cell>
        </row>
        <row r="502">
          <cell r="A502">
            <v>3108</v>
          </cell>
          <cell r="B502" t="str">
            <v>MD ASHIF KHAN</v>
          </cell>
          <cell r="C502" t="str">
            <v>INS</v>
          </cell>
          <cell r="D502" t="str">
            <v>520101269664837</v>
          </cell>
        </row>
        <row r="503">
          <cell r="A503">
            <v>3109</v>
          </cell>
          <cell r="B503" t="str">
            <v>SABAHAT SHAMIM</v>
          </cell>
          <cell r="C503" t="str">
            <v>INS</v>
          </cell>
          <cell r="D503" t="str">
            <v>402710110004601</v>
          </cell>
        </row>
        <row r="504">
          <cell r="A504">
            <v>3116</v>
          </cell>
          <cell r="B504" t="str">
            <v>MD RAKIBUL GAZI</v>
          </cell>
          <cell r="C504" t="str">
            <v>INS</v>
          </cell>
          <cell r="D504" t="str">
            <v>50190011244563</v>
          </cell>
        </row>
        <row r="505">
          <cell r="B505" t="str">
            <v>BISHAKHA GIRI</v>
          </cell>
          <cell r="C505" t="str">
            <v>INS</v>
          </cell>
        </row>
        <row r="506">
          <cell r="A506">
            <v>3123</v>
          </cell>
          <cell r="B506" t="str">
            <v>SOURAV MANDOL</v>
          </cell>
          <cell r="C506" t="str">
            <v>INS</v>
          </cell>
          <cell r="D506" t="str">
            <v>34303291721</v>
          </cell>
        </row>
        <row r="507">
          <cell r="A507">
            <v>3122</v>
          </cell>
          <cell r="B507" t="str">
            <v>TRIPTI DAS</v>
          </cell>
          <cell r="C507" t="str">
            <v>INS</v>
          </cell>
          <cell r="D507" t="str">
            <v>414810510000262</v>
          </cell>
        </row>
        <row r="508">
          <cell r="A508">
            <v>3124</v>
          </cell>
          <cell r="B508" t="str">
            <v>UMA RAM</v>
          </cell>
          <cell r="C508" t="str">
            <v>INS</v>
          </cell>
          <cell r="D508" t="str">
            <v>0143010332019</v>
          </cell>
        </row>
        <row r="509">
          <cell r="A509">
            <v>3121</v>
          </cell>
          <cell r="B509" t="str">
            <v>PRIYANKA SHAW</v>
          </cell>
          <cell r="C509" t="str">
            <v>INS</v>
          </cell>
          <cell r="D509" t="str">
            <v>0149101031038</v>
          </cell>
        </row>
        <row r="510">
          <cell r="A510">
            <v>3147</v>
          </cell>
          <cell r="B510" t="str">
            <v>SUPRITI KARMAKAR</v>
          </cell>
          <cell r="C510" t="str">
            <v>INS</v>
          </cell>
          <cell r="D510" t="str">
            <v>09020100013331</v>
          </cell>
        </row>
        <row r="511">
          <cell r="A511">
            <v>3150</v>
          </cell>
          <cell r="B511" t="str">
            <v>HAIDAR ALI</v>
          </cell>
          <cell r="C511" t="str">
            <v>INS</v>
          </cell>
          <cell r="D511" t="str">
            <v>690302010002332</v>
          </cell>
        </row>
        <row r="512">
          <cell r="A512">
            <v>3151</v>
          </cell>
          <cell r="B512" t="str">
            <v>AFSANA KHAOON</v>
          </cell>
          <cell r="C512" t="str">
            <v>INS</v>
          </cell>
          <cell r="D512" t="str">
            <v>31261948004</v>
          </cell>
        </row>
        <row r="513">
          <cell r="A513">
            <v>3169</v>
          </cell>
          <cell r="B513" t="str">
            <v>SAYAN BERA</v>
          </cell>
          <cell r="C513" t="str">
            <v>INS</v>
          </cell>
          <cell r="D513" t="str">
            <v>50100533092054</v>
          </cell>
        </row>
        <row r="514">
          <cell r="A514">
            <v>3170</v>
          </cell>
          <cell r="B514" t="str">
            <v>SOMNATH NASKAR</v>
          </cell>
          <cell r="C514" t="str">
            <v>INS</v>
          </cell>
          <cell r="D514" t="str">
            <v>083701514770</v>
          </cell>
        </row>
        <row r="515">
          <cell r="A515">
            <v>3138</v>
          </cell>
          <cell r="B515" t="str">
            <v>CHAITALI SEN</v>
          </cell>
          <cell r="C515" t="str">
            <v>INS</v>
          </cell>
          <cell r="D515" t="str">
            <v>20098141347</v>
          </cell>
        </row>
        <row r="516">
          <cell r="A516" t="str">
            <v>SelfC581</v>
          </cell>
          <cell r="B516" t="str">
            <v>Shivani Krishna Kumar Pandey</v>
          </cell>
          <cell r="C516" t="str">
            <v>PL</v>
          </cell>
          <cell r="D516" t="str">
            <v>6047859229</v>
          </cell>
          <cell r="E516" t="str">
            <v>Shivani Pandey</v>
          </cell>
        </row>
        <row r="517">
          <cell r="A517" t="str">
            <v>INDIVIDUAL2766</v>
          </cell>
          <cell r="B517" t="str">
            <v>Shekhar Ughade</v>
          </cell>
          <cell r="C517" t="str">
            <v>PL</v>
          </cell>
          <cell r="D517" t="str">
            <v>50200061520099</v>
          </cell>
          <cell r="E517" t="str">
            <v>Shekhar Ughade</v>
          </cell>
        </row>
        <row r="518">
          <cell r="A518" t="str">
            <v>INDIVIDUAL2524</v>
          </cell>
          <cell r="B518" t="str">
            <v>Mousumi Sen</v>
          </cell>
          <cell r="C518" t="str">
            <v>PL</v>
          </cell>
          <cell r="D518" t="str">
            <v>873755447</v>
          </cell>
          <cell r="E518" t="str">
            <v>Mousumi Sen</v>
          </cell>
        </row>
        <row r="519">
          <cell r="A519" t="str">
            <v>INDIVIDUAL2417</v>
          </cell>
          <cell r="B519" t="str">
            <v>Amresh Kumar Amar</v>
          </cell>
          <cell r="C519" t="str">
            <v>INS</v>
          </cell>
          <cell r="D519" t="str">
            <v>201002975758</v>
          </cell>
          <cell r="E519" t="str">
            <v>Arnav Enterprieses</v>
          </cell>
        </row>
        <row r="520">
          <cell r="A520" t="str">
            <v>INDIVIDUAL3019</v>
          </cell>
          <cell r="B520" t="str">
            <v>Kalpana Jana</v>
          </cell>
          <cell r="C520" t="str">
            <v>INS</v>
          </cell>
          <cell r="D520" t="str">
            <v>922010041968620</v>
          </cell>
          <cell r="E520" t="str">
            <v>Kalpana Jana</v>
          </cell>
        </row>
        <row r="521">
          <cell r="A521" t="str">
            <v>INDIVIDUALC687</v>
          </cell>
          <cell r="B521" t="str">
            <v>Jaydeep Pratap</v>
          </cell>
          <cell r="C521" t="str">
            <v>INS</v>
          </cell>
          <cell r="D521" t="str">
            <v>555010120820</v>
          </cell>
          <cell r="E521" t="str">
            <v>Jaydeep Pratap</v>
          </cell>
        </row>
        <row r="522">
          <cell r="A522" t="str">
            <v>INDIVIDUAL2338</v>
          </cell>
          <cell r="B522" t="str">
            <v>BANABASI PARIDA</v>
          </cell>
          <cell r="C522" t="str">
            <v>INS</v>
          </cell>
          <cell r="D522" t="str">
            <v>20106656146</v>
          </cell>
          <cell r="E522" t="str">
            <v>BANABASI PARIDA</v>
          </cell>
        </row>
        <row r="523">
          <cell r="A523" t="str">
            <v>AUSEV3025</v>
          </cell>
          <cell r="B523" t="str">
            <v>Pruthiraj Mohanta</v>
          </cell>
          <cell r="C523" t="str">
            <v>INS</v>
          </cell>
          <cell r="D523" t="str">
            <v>107832003000004</v>
          </cell>
          <cell r="E523" t="str">
            <v>Pruthiraj Mohanta</v>
          </cell>
        </row>
        <row r="524">
          <cell r="A524" t="str">
            <v>INDIVIDUAL2870</v>
          </cell>
          <cell r="B524" t="str">
            <v>Manika Jana</v>
          </cell>
          <cell r="C524" t="str">
            <v>INS</v>
          </cell>
          <cell r="D524" t="str">
            <v>330701502970</v>
          </cell>
          <cell r="E524" t="str">
            <v>Manika Jana</v>
          </cell>
        </row>
        <row r="525">
          <cell r="A525" t="str">
            <v>INDIVIDUAL2433</v>
          </cell>
          <cell r="B525" t="str">
            <v>Paramita Pati</v>
          </cell>
          <cell r="C525" t="str">
            <v>INS</v>
          </cell>
          <cell r="D525" t="str">
            <v>36151936483</v>
          </cell>
          <cell r="E525" t="str">
            <v>Paramita Pati</v>
          </cell>
        </row>
        <row r="526">
          <cell r="A526" t="str">
            <v>INDIVIDUAL2351</v>
          </cell>
          <cell r="B526" t="str">
            <v>Priyanka behera</v>
          </cell>
          <cell r="C526" t="str">
            <v>INS</v>
          </cell>
          <cell r="D526" t="str">
            <v>50220027232635</v>
          </cell>
          <cell r="E526" t="str">
            <v>Priyanka behera</v>
          </cell>
        </row>
        <row r="527">
          <cell r="A527" t="str">
            <v>INDIVIDUAL2833</v>
          </cell>
          <cell r="B527" t="str">
            <v>KANHU CHARAN NAHAK</v>
          </cell>
          <cell r="C527" t="str">
            <v>INS</v>
          </cell>
          <cell r="D527" t="str">
            <v>0216104000170901</v>
          </cell>
          <cell r="E527" t="str">
            <v>KANHU CHARAN NAHAK</v>
          </cell>
        </row>
        <row r="528">
          <cell r="A528" t="str">
            <v>INDIVIDUAL2335</v>
          </cell>
          <cell r="B528" t="str">
            <v>Ashwini Kumar Pati</v>
          </cell>
          <cell r="C528" t="str">
            <v>INS</v>
          </cell>
          <cell r="D528" t="str">
            <v>4077000100051094</v>
          </cell>
          <cell r="E528" t="str">
            <v>Ashwini Kumar Pati</v>
          </cell>
        </row>
        <row r="529">
          <cell r="A529" t="str">
            <v>INDIVIDUAL3163</v>
          </cell>
          <cell r="B529" t="str">
            <v>Krishnendu Das</v>
          </cell>
          <cell r="C529" t="str">
            <v>INS</v>
          </cell>
          <cell r="D529" t="str">
            <v>50210026507075</v>
          </cell>
          <cell r="E529" t="str">
            <v>Krishnendu Das</v>
          </cell>
        </row>
        <row r="530">
          <cell r="A530" t="str">
            <v>COMPUN0143098</v>
          </cell>
          <cell r="B530" t="str">
            <v>Abhinav Sanwaria (Trinita Capital)</v>
          </cell>
          <cell r="C530" t="str">
            <v>INS</v>
          </cell>
          <cell r="D530" t="str">
            <v>50200040814924</v>
          </cell>
          <cell r="E530" t="str">
            <v>Trinita Capital LLP</v>
          </cell>
        </row>
        <row r="531">
          <cell r="A531" t="str">
            <v>INDIVIDUAL2427</v>
          </cell>
          <cell r="B531" t="str">
            <v>Manaranjan Bisoi</v>
          </cell>
          <cell r="C531" t="str">
            <v>INS</v>
          </cell>
          <cell r="D531" t="str">
            <v>548510310000033</v>
          </cell>
          <cell r="E531" t="str">
            <v>Manaranjan Bisoi</v>
          </cell>
        </row>
        <row r="532">
          <cell r="A532" t="str">
            <v>INDIVIDUAL3032</v>
          </cell>
          <cell r="B532" t="str">
            <v>SASWATI PATTANAYAK</v>
          </cell>
          <cell r="C532" t="str">
            <v>INS</v>
          </cell>
          <cell r="D532" t="str">
            <v>3501110010052042</v>
          </cell>
          <cell r="E532" t="str">
            <v>SASWATI PATTANAYAK</v>
          </cell>
        </row>
        <row r="533">
          <cell r="A533" t="str">
            <v>INDIVIDUAL2874</v>
          </cell>
          <cell r="B533" t="str">
            <v>Kshitish Kumar Nayak</v>
          </cell>
          <cell r="C533" t="str">
            <v>INS</v>
          </cell>
          <cell r="D533" t="str">
            <v>11465546108</v>
          </cell>
          <cell r="E533" t="str">
            <v>Kshitish Kumar Nayak</v>
          </cell>
        </row>
        <row r="534">
          <cell r="A534" t="str">
            <v>INDIVIDUAL2712</v>
          </cell>
          <cell r="B534" t="str">
            <v>Tanaya Das Rana</v>
          </cell>
          <cell r="C534" t="str">
            <v>INS</v>
          </cell>
          <cell r="D534" t="str">
            <v>921010033257759</v>
          </cell>
          <cell r="E534" t="str">
            <v>Tanaya Das Rana</v>
          </cell>
        </row>
        <row r="535">
          <cell r="A535" t="str">
            <v>E-Revbay2377</v>
          </cell>
          <cell r="B535" t="str">
            <v>RAJU BISWAS</v>
          </cell>
          <cell r="C535" t="str">
            <v>INS</v>
          </cell>
          <cell r="D535" t="str">
            <v>20340668947</v>
          </cell>
          <cell r="E535" t="str">
            <v>RAJU BISWAS</v>
          </cell>
        </row>
        <row r="536">
          <cell r="A536" t="str">
            <v>INDIVIDUAL2966</v>
          </cell>
          <cell r="B536" t="str">
            <v>BANDAN PRADHAN</v>
          </cell>
          <cell r="C536" t="str">
            <v>INS</v>
          </cell>
          <cell r="D536" t="str">
            <v>39827967866</v>
          </cell>
          <cell r="E536" t="str">
            <v>BANDAN PRADHAN</v>
          </cell>
        </row>
        <row r="537">
          <cell r="A537" t="str">
            <v>INDIVIDUAL2909</v>
          </cell>
          <cell r="B537" t="str">
            <v>Gaurishankar Maiti</v>
          </cell>
          <cell r="C537" t="str">
            <v>INS</v>
          </cell>
          <cell r="D537" t="str">
            <v>431318210003994</v>
          </cell>
          <cell r="E537" t="str">
            <v>Gaurishankar Maiti</v>
          </cell>
        </row>
        <row r="538">
          <cell r="A538" t="str">
            <v>INDIVIDUAL2588</v>
          </cell>
          <cell r="B538" t="str">
            <v>BALWANT SINGH KHANNA</v>
          </cell>
          <cell r="C538" t="str">
            <v>INS</v>
          </cell>
          <cell r="D538" t="str">
            <v>50100556590418</v>
          </cell>
          <cell r="E538" t="str">
            <v>BALWANT SINGH KHANNA</v>
          </cell>
        </row>
        <row r="539">
          <cell r="A539" t="str">
            <v>INDIVIDUAL1032</v>
          </cell>
          <cell r="B539" t="str">
            <v>Ranjana</v>
          </cell>
          <cell r="C539" t="str">
            <v>INS</v>
          </cell>
          <cell r="D539" t="str">
            <v>0012001439</v>
          </cell>
          <cell r="E539" t="str">
            <v>Ranjana Mishra</v>
          </cell>
        </row>
        <row r="540">
          <cell r="A540" t="str">
            <v>INDIVIDUAL2785</v>
          </cell>
          <cell r="B540" t="str">
            <v>Mitali misra</v>
          </cell>
          <cell r="C540" t="str">
            <v>INS</v>
          </cell>
          <cell r="D540" t="str">
            <v>34941138958</v>
          </cell>
          <cell r="E540" t="str">
            <v>Mitali misra</v>
          </cell>
        </row>
        <row r="541">
          <cell r="A541" t="str">
            <v>INDIVIDUAL2885</v>
          </cell>
          <cell r="B541" t="str">
            <v>Bipin kumar pandey</v>
          </cell>
          <cell r="C541" t="str">
            <v>INS</v>
          </cell>
          <cell r="D541" t="str">
            <v>1494000100594256</v>
          </cell>
          <cell r="E541" t="str">
            <v>Bipin kumar pandey</v>
          </cell>
        </row>
        <row r="542">
          <cell r="A542" t="str">
            <v>SUNRISE2415</v>
          </cell>
          <cell r="B542" t="str">
            <v>Keshab parmanik</v>
          </cell>
          <cell r="C542" t="str">
            <v>INS</v>
          </cell>
          <cell r="D542" t="str">
            <v>50210035114455</v>
          </cell>
          <cell r="E542" t="str">
            <v>Keshab parmanik</v>
          </cell>
        </row>
        <row r="543">
          <cell r="A543" t="str">
            <v>INDIVIDUAL2746</v>
          </cell>
          <cell r="B543" t="str">
            <v>Sasanka Prasad Tapadar</v>
          </cell>
          <cell r="C543" t="str">
            <v>INS</v>
          </cell>
          <cell r="D543" t="str">
            <v>00400100005401</v>
          </cell>
          <cell r="E543" t="str">
            <v>Sasanka Prasad Tapadar</v>
          </cell>
        </row>
        <row r="544">
          <cell r="A544" t="str">
            <v>INDIVIDUAL2819</v>
          </cell>
          <cell r="B544" t="str">
            <v>Satyajit Das</v>
          </cell>
          <cell r="C544" t="str">
            <v>INS</v>
          </cell>
          <cell r="D544" t="str">
            <v>30864616025</v>
          </cell>
          <cell r="E544" t="str">
            <v>Satyajit Das</v>
          </cell>
        </row>
        <row r="545">
          <cell r="A545" t="str">
            <v>INDIVIDUAL3051</v>
          </cell>
          <cell r="B545" t="str">
            <v>Soumen Bhanja</v>
          </cell>
          <cell r="C545" t="str">
            <v>INS</v>
          </cell>
          <cell r="D545" t="str">
            <v>39047433602</v>
          </cell>
          <cell r="E545" t="str">
            <v>Soumen Bhanja</v>
          </cell>
        </row>
        <row r="546">
          <cell r="A546" t="str">
            <v>INDIVIDUAL2698</v>
          </cell>
          <cell r="B546" t="str">
            <v>Shayan Giri</v>
          </cell>
          <cell r="C546" t="str">
            <v>INS</v>
          </cell>
          <cell r="D546" t="str">
            <v>1246104000105798</v>
          </cell>
          <cell r="E546" t="str">
            <v>Shayan Giri</v>
          </cell>
        </row>
        <row r="547">
          <cell r="A547" t="str">
            <v>INDIVIDUAL2650</v>
          </cell>
          <cell r="B547" t="str">
            <v>Vandana Kumari</v>
          </cell>
          <cell r="C547" t="str">
            <v>INS</v>
          </cell>
          <cell r="D547" t="str">
            <v>7549000100026781</v>
          </cell>
          <cell r="E547" t="str">
            <v>Vandana Kumari</v>
          </cell>
        </row>
        <row r="548">
          <cell r="A548" t="str">
            <v>INDIVIDUAL1761</v>
          </cell>
          <cell r="B548" t="str">
            <v>NAV BHANDARI</v>
          </cell>
          <cell r="C548" t="str">
            <v>INS</v>
          </cell>
          <cell r="D548" t="str">
            <v>361401000492</v>
          </cell>
          <cell r="E548" t="str">
            <v>NAV BHANDARI</v>
          </cell>
        </row>
        <row r="549">
          <cell r="A549" t="str">
            <v>INDIVIDUALC711</v>
          </cell>
          <cell r="B549" t="str">
            <v>Ragini Arjun Singh</v>
          </cell>
          <cell r="C549" t="str">
            <v>HL</v>
          </cell>
          <cell r="D549" t="str">
            <v>20119167082</v>
          </cell>
          <cell r="E549" t="str">
            <v>Arjun Singh</v>
          </cell>
        </row>
        <row r="550">
          <cell r="A550" t="str">
            <v>UnnatiC521</v>
          </cell>
          <cell r="B550" t="str">
            <v>Babita k patel(C)</v>
          </cell>
          <cell r="C550" t="str">
            <v>HL</v>
          </cell>
          <cell r="D550" t="str">
            <v>10047846852</v>
          </cell>
          <cell r="E550" t="str">
            <v>Unnati Capital</v>
          </cell>
        </row>
        <row r="551">
          <cell r="A551" t="str">
            <v>INDKOL0382722</v>
          </cell>
          <cell r="B551" t="str">
            <v>Deepa Agarwal</v>
          </cell>
          <cell r="C551" t="str">
            <v>HL</v>
          </cell>
          <cell r="D551" t="str">
            <v>0060104000322386</v>
          </cell>
          <cell r="E551" t="str">
            <v>Deepa Agarwal</v>
          </cell>
        </row>
        <row r="552">
          <cell r="A552" t="str">
            <v>INDIVIDUAL2356</v>
          </cell>
          <cell r="B552" t="str">
            <v>Harish Ghosh(P)</v>
          </cell>
          <cell r="C552" t="str">
            <v>HL</v>
          </cell>
          <cell r="D552" t="str">
            <v>028010100425988</v>
          </cell>
          <cell r="E552" t="str">
            <v>Harish Ghosh(P)</v>
          </cell>
        </row>
        <row r="553">
          <cell r="A553" t="str">
            <v>NAC566</v>
          </cell>
          <cell r="B553" t="str">
            <v>SAROJA JAGAT SINGH PATEL(C)</v>
          </cell>
          <cell r="C553" t="str">
            <v>HL</v>
          </cell>
          <cell r="D553" t="str">
            <v>50302148647</v>
          </cell>
          <cell r="E553" t="str">
            <v>Saroja Patel</v>
          </cell>
        </row>
        <row r="554">
          <cell r="A554" t="str">
            <v>INDIVIDUAL2738</v>
          </cell>
          <cell r="B554" t="str">
            <v>Sudip Kumar chowdhuri</v>
          </cell>
          <cell r="C554" t="str">
            <v>HL</v>
          </cell>
          <cell r="D554" t="str">
            <v>57190100004531</v>
          </cell>
          <cell r="E554" t="str">
            <v>Sudip Kumar</v>
          </cell>
        </row>
        <row r="555">
          <cell r="A555" t="str">
            <v>INDIVIDUALC686</v>
          </cell>
          <cell r="B555" t="str">
            <v>Vaishnavi Gupta</v>
          </cell>
          <cell r="C555" t="str">
            <v>HL</v>
          </cell>
          <cell r="D555" t="str">
            <v>4445604366</v>
          </cell>
          <cell r="E555" t="str">
            <v>Vaishnavi Gupta</v>
          </cell>
        </row>
        <row r="556">
          <cell r="A556" t="str">
            <v>INDIVIDUAL2269</v>
          </cell>
          <cell r="B556" t="str">
            <v>Kalandinayak</v>
          </cell>
          <cell r="C556" t="str">
            <v>INS</v>
          </cell>
          <cell r="D556" t="str">
            <v>17660110107850</v>
          </cell>
          <cell r="E556" t="str">
            <v>Kalandi Nayak</v>
          </cell>
        </row>
        <row r="557">
          <cell r="A557" t="str">
            <v>INDIVIDUAL2318</v>
          </cell>
          <cell r="B557" t="str">
            <v>Vinayak R Shanbhogue</v>
          </cell>
          <cell r="C557" t="str">
            <v>HL</v>
          </cell>
          <cell r="D557" t="str">
            <v>00511000128377</v>
          </cell>
          <cell r="E557" t="str">
            <v>Vinayak R Shanbhogue</v>
          </cell>
        </row>
        <row r="558">
          <cell r="A558" t="str">
            <v>SecureC753</v>
          </cell>
          <cell r="B558" t="str">
            <v xml:space="preserve">Secure financial management    </v>
          </cell>
          <cell r="C558" t="str">
            <v>HL</v>
          </cell>
          <cell r="D558" t="str">
            <v>242702000000078</v>
          </cell>
          <cell r="E558" t="str">
            <v xml:space="preserve">Secure management    </v>
          </cell>
        </row>
        <row r="559">
          <cell r="A559" t="str">
            <v>INDIVIDUAL2993</v>
          </cell>
          <cell r="B559" t="str">
            <v>Souvik Banik</v>
          </cell>
          <cell r="C559" t="str">
            <v>INS</v>
          </cell>
          <cell r="D559" t="str">
            <v>10088926740</v>
          </cell>
          <cell r="E559" t="str">
            <v>Souvik Banik</v>
          </cell>
        </row>
        <row r="560">
          <cell r="A560" t="str">
            <v>E1141</v>
          </cell>
          <cell r="B560" t="str">
            <v>Sumathi B Poojary</v>
          </cell>
          <cell r="C560" t="str">
            <v>INS</v>
          </cell>
          <cell r="D560" t="str">
            <v>3790434480</v>
          </cell>
          <cell r="E560" t="str">
            <v>Satish Poojary</v>
          </cell>
        </row>
        <row r="561">
          <cell r="A561" t="str">
            <v>INDIVIDUAL2360</v>
          </cell>
          <cell r="B561" t="str">
            <v>Subhendu Narayan Dey</v>
          </cell>
          <cell r="C561" t="str">
            <v>INS</v>
          </cell>
          <cell r="D561" t="str">
            <v>SB50084182615</v>
          </cell>
          <cell r="E561" t="str">
            <v>subhendu narayan</v>
          </cell>
        </row>
        <row r="562">
          <cell r="A562" t="str">
            <v>INDIVIDUAL2809</v>
          </cell>
          <cell r="B562" t="str">
            <v>Subrat Kumar Pusty</v>
          </cell>
          <cell r="C562" t="str">
            <v>INS</v>
          </cell>
          <cell r="D562" t="str">
            <v>11468193180</v>
          </cell>
          <cell r="E562" t="str">
            <v>Subrat Kumar prusty</v>
          </cell>
        </row>
        <row r="563">
          <cell r="A563" t="str">
            <v>INDIVIDUAL2231</v>
          </cell>
          <cell r="B563" t="str">
            <v>Saroj Kumar Prusty</v>
          </cell>
          <cell r="C563" t="str">
            <v>INS</v>
          </cell>
          <cell r="D563" t="str">
            <v>1124104000039677</v>
          </cell>
          <cell r="E563" t="str">
            <v>Saroj kumar prusty</v>
          </cell>
        </row>
        <row r="564">
          <cell r="A564" t="str">
            <v>INDIVIDUAL2920</v>
          </cell>
          <cell r="B564" t="str">
            <v>Subrat Mukhi</v>
          </cell>
          <cell r="C564" t="str">
            <v>INS</v>
          </cell>
          <cell r="D564" t="str">
            <v>1495104000070720</v>
          </cell>
          <cell r="E564" t="str">
            <v>Subrat mukhi</v>
          </cell>
        </row>
        <row r="565">
          <cell r="A565" t="str">
            <v>INDIVIDUAL549</v>
          </cell>
          <cell r="B565" t="str">
            <v>Pushpendra Kumar Sharma</v>
          </cell>
          <cell r="C565" t="str">
            <v>INS</v>
          </cell>
          <cell r="D565" t="str">
            <v>1000101030488</v>
          </cell>
          <cell r="E565" t="str">
            <v>Pushpendra kumar</v>
          </cell>
        </row>
        <row r="566">
          <cell r="A566" t="str">
            <v>INDIVIDUAL3089</v>
          </cell>
          <cell r="B566" t="str">
            <v>Sourabh rawal</v>
          </cell>
          <cell r="C566" t="str">
            <v>HL</v>
          </cell>
          <cell r="D566" t="str">
            <v>21400100033619</v>
          </cell>
          <cell r="E566" t="str">
            <v>sourabh rawal</v>
          </cell>
        </row>
        <row r="567">
          <cell r="A567" t="str">
            <v>INDIVIDUAL3101</v>
          </cell>
          <cell r="B567" t="str">
            <v>SHWETA SAHU</v>
          </cell>
          <cell r="C567" t="str">
            <v>HL</v>
          </cell>
          <cell r="D567" t="str">
            <v>5212690711</v>
          </cell>
          <cell r="E567" t="str">
            <v>Shweta Sahu</v>
          </cell>
        </row>
        <row r="568">
          <cell r="A568" t="str">
            <v>INDIVIDUALC619</v>
          </cell>
          <cell r="B568" t="str">
            <v>Hemant Sharma</v>
          </cell>
          <cell r="C568" t="str">
            <v>HL</v>
          </cell>
          <cell r="D568" t="str">
            <v>022401509939</v>
          </cell>
          <cell r="E568" t="str">
            <v>Hemant Sharma</v>
          </cell>
        </row>
        <row r="569">
          <cell r="A569" t="str">
            <v>INDIVIDUALC664</v>
          </cell>
          <cell r="B569" t="str">
            <v>seshnarayan pandey (C)</v>
          </cell>
          <cell r="C569" t="str">
            <v>HL</v>
          </cell>
          <cell r="D569" t="str">
            <v>25320100004621</v>
          </cell>
          <cell r="E569" t="str">
            <v>Sheshnarayan Pandey</v>
          </cell>
        </row>
        <row r="570">
          <cell r="A570" t="str">
            <v>INDIVIDUALC677</v>
          </cell>
          <cell r="B570" t="str">
            <v>Manoj Kumar</v>
          </cell>
          <cell r="C570" t="str">
            <v>HL</v>
          </cell>
          <cell r="D570" t="str">
            <v>4907000100079269</v>
          </cell>
          <cell r="E570" t="str">
            <v xml:space="preserve">Manoj </v>
          </cell>
        </row>
        <row r="571">
          <cell r="A571" t="str">
            <v>JAIN2205</v>
          </cell>
          <cell r="B571" t="str">
            <v>Darshan jain</v>
          </cell>
          <cell r="C571" t="str">
            <v>HL</v>
          </cell>
          <cell r="D571" t="str">
            <v>2221232141246240</v>
          </cell>
          <cell r="E571" t="str">
            <v>JAIN BANDHU</v>
          </cell>
        </row>
        <row r="572">
          <cell r="A572" t="str">
            <v>YC733</v>
          </cell>
          <cell r="B572" t="str">
            <v>Y v enterprises</v>
          </cell>
          <cell r="C572" t="str">
            <v>HL</v>
          </cell>
          <cell r="D572" t="str">
            <v>124904180000653</v>
          </cell>
          <cell r="E572" t="str">
            <v>Y V Enterprises</v>
          </cell>
        </row>
        <row r="573">
          <cell r="A573" t="str">
            <v>FRIENDZ21</v>
          </cell>
          <cell r="B573" t="str">
            <v>Gaurav</v>
          </cell>
          <cell r="C573" t="str">
            <v>CC</v>
          </cell>
          <cell r="D573" t="str">
            <v>100006014916</v>
          </cell>
          <cell r="E573" t="str">
            <v>Gaurav sharma</v>
          </cell>
        </row>
        <row r="574">
          <cell r="A574" t="str">
            <v>Economitda2717</v>
          </cell>
          <cell r="B574" t="str">
            <v>Subhankar Chakraborty</v>
          </cell>
          <cell r="C574" t="str">
            <v>CC</v>
          </cell>
          <cell r="D574" t="str">
            <v>50200068124584</v>
          </cell>
          <cell r="E574" t="str">
            <v>Economitda Financial And Management Solution &amp; Co</v>
          </cell>
        </row>
        <row r="575">
          <cell r="A575" t="str">
            <v>Credit2200</v>
          </cell>
          <cell r="B575" t="str">
            <v>Manoj Chauhan</v>
          </cell>
          <cell r="C575" t="str">
            <v>CC</v>
          </cell>
          <cell r="D575" t="str">
            <v>50200062457633</v>
          </cell>
          <cell r="E575" t="str">
            <v>Credit Nest</v>
          </cell>
        </row>
        <row r="576">
          <cell r="A576" t="str">
            <v>Gvc2591</v>
          </cell>
          <cell r="B576" t="str">
            <v>GOMATI KUMARI</v>
          </cell>
          <cell r="C576" t="str">
            <v>CC</v>
          </cell>
          <cell r="D576" t="str">
            <v>50100157898866</v>
          </cell>
          <cell r="E576" t="str">
            <v>Gomati kumari</v>
          </cell>
        </row>
        <row r="577">
          <cell r="A577" t="str">
            <v>INDIVIDUAL2543</v>
          </cell>
          <cell r="B577" t="str">
            <v>Rahul Deo Gautam</v>
          </cell>
          <cell r="C577" t="str">
            <v>CC</v>
          </cell>
          <cell r="D577" t="str">
            <v>884110110013328</v>
          </cell>
          <cell r="E577" t="str">
            <v>Rahul Deo Gautam</v>
          </cell>
        </row>
        <row r="578">
          <cell r="A578" t="str">
            <v>MS2485</v>
          </cell>
          <cell r="B578" t="str">
            <v>Mohan MS Enterprises</v>
          </cell>
          <cell r="C578" t="str">
            <v>CC</v>
          </cell>
          <cell r="D578" t="str">
            <v>0208102000027618</v>
          </cell>
          <cell r="E578" t="str">
            <v>MS ENTERPRISES</v>
          </cell>
        </row>
        <row r="579">
          <cell r="A579" t="str">
            <v>SWIPE3292</v>
          </cell>
          <cell r="B579" t="str">
            <v>MUSHRAT HUSSAIN</v>
          </cell>
          <cell r="C579" t="str">
            <v>CC</v>
          </cell>
          <cell r="D579" t="str">
            <v>409001823364</v>
          </cell>
          <cell r="E579" t="str">
            <v>SWIPE WIRE</v>
          </cell>
        </row>
        <row r="580">
          <cell r="A580" t="str">
            <v>INDIVIDUAL3144</v>
          </cell>
          <cell r="B580" t="str">
            <v>Tamal Barman</v>
          </cell>
          <cell r="C580" t="str">
            <v>CC</v>
          </cell>
          <cell r="D580" t="str">
            <v>918010027521417</v>
          </cell>
          <cell r="E580" t="str">
            <v>Tamal Barman</v>
          </cell>
        </row>
        <row r="581">
          <cell r="A581" t="str">
            <v>INDCHA0023117</v>
          </cell>
          <cell r="B581" t="str">
            <v>Jasvir Kaur</v>
          </cell>
          <cell r="C581" t="str">
            <v>CC</v>
          </cell>
          <cell r="D581" t="str">
            <v>33780100005032</v>
          </cell>
          <cell r="E581" t="str">
            <v>Jasvir Kaur</v>
          </cell>
        </row>
        <row r="582">
          <cell r="A582" t="str">
            <v>INDSOL2053290</v>
          </cell>
          <cell r="B582" t="str">
            <v>Daya Nand</v>
          </cell>
          <cell r="C582" t="str">
            <v>CC</v>
          </cell>
          <cell r="D582" t="str">
            <v>049901522840</v>
          </cell>
          <cell r="E582" t="str">
            <v>Daya Nand</v>
          </cell>
        </row>
        <row r="583">
          <cell r="A583" t="str">
            <v>INDIVIDUAL3264</v>
          </cell>
          <cell r="B583" t="str">
            <v>Anna Chakraborty</v>
          </cell>
          <cell r="C583" t="str">
            <v>CC</v>
          </cell>
          <cell r="D583" t="str">
            <v>105601532003</v>
          </cell>
          <cell r="E583" t="str">
            <v>Anna Chakroborty</v>
          </cell>
        </row>
        <row r="584">
          <cell r="A584" t="str">
            <v>INDTHA7093232</v>
          </cell>
          <cell r="B584" t="str">
            <v>Dharamraj</v>
          </cell>
          <cell r="C584" t="str">
            <v>CC</v>
          </cell>
          <cell r="D584" t="str">
            <v>189201000003470</v>
          </cell>
          <cell r="E584" t="str">
            <v>Dharamraj</v>
          </cell>
        </row>
        <row r="585">
          <cell r="A585" t="str">
            <v>INDAHM7092957</v>
          </cell>
          <cell r="B585" t="str">
            <v>Paresh Paycyber</v>
          </cell>
          <cell r="C585" t="str">
            <v>CC</v>
          </cell>
          <cell r="D585" t="str">
            <v>111764400000291</v>
          </cell>
          <cell r="E585" t="str">
            <v>PARESH GADEKAR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E1" t="str">
            <v>Refercode</v>
          </cell>
          <cell r="F1" t="str">
            <v>Date of Reg</v>
          </cell>
        </row>
        <row r="2">
          <cell r="E2" t="str">
            <v>Erevbay1</v>
          </cell>
          <cell r="F2" t="str">
            <v>01-04-2020 12:00 am</v>
          </cell>
        </row>
        <row r="3">
          <cell r="E3" t="str">
            <v>Balaji2</v>
          </cell>
          <cell r="F3" t="str">
            <v>01-04-2020 12:00 am</v>
          </cell>
        </row>
        <row r="4">
          <cell r="E4" t="str">
            <v>ERBCorpSales3</v>
          </cell>
          <cell r="F4" t="str">
            <v>01-04-2020 12:00 am</v>
          </cell>
        </row>
        <row r="5">
          <cell r="E5" t="str">
            <v>Ankit4</v>
          </cell>
          <cell r="F5" t="str">
            <v>01-04-2020 12:00 am</v>
          </cell>
        </row>
        <row r="6">
          <cell r="E6" t="str">
            <v>Bhavishya5</v>
          </cell>
          <cell r="F6" t="str">
            <v>01-04-2020 12:00 am</v>
          </cell>
        </row>
        <row r="7">
          <cell r="E7" t="str">
            <v>Spoctech6</v>
          </cell>
          <cell r="F7" t="str">
            <v>01-04-2020 12:00 am</v>
          </cell>
        </row>
        <row r="8">
          <cell r="E8" t="str">
            <v>INOBELA7</v>
          </cell>
          <cell r="F8" t="str">
            <v>01-04-2020 12:00 am</v>
          </cell>
        </row>
        <row r="9">
          <cell r="E9" t="str">
            <v>Money8</v>
          </cell>
          <cell r="F9" t="str">
            <v>01-04-2020 12:00 am</v>
          </cell>
        </row>
        <row r="10">
          <cell r="E10" t="str">
            <v>PBD9</v>
          </cell>
          <cell r="F10" t="str">
            <v>01-04-2020 12:00 am</v>
          </cell>
        </row>
        <row r="11">
          <cell r="E11" t="str">
            <v>Stl10</v>
          </cell>
          <cell r="F11" t="str">
            <v>01-04-2020 12:00 am</v>
          </cell>
        </row>
        <row r="12">
          <cell r="E12" t="str">
            <v>PIGERY11</v>
          </cell>
          <cell r="F12" t="str">
            <v>01-04-2020 12:00 am</v>
          </cell>
        </row>
        <row r="13">
          <cell r="E13" t="str">
            <v>Bhushan12</v>
          </cell>
          <cell r="F13" t="str">
            <v>01-04-2020 12:00 am</v>
          </cell>
        </row>
        <row r="14">
          <cell r="E14" t="str">
            <v>DELHIBULLS13</v>
          </cell>
          <cell r="F14" t="str">
            <v>01-04-2020 12:00 am</v>
          </cell>
        </row>
        <row r="15">
          <cell r="E15" t="str">
            <v>Pradeep14</v>
          </cell>
          <cell r="F15" t="str">
            <v>01-04-2020 12:00 am</v>
          </cell>
        </row>
        <row r="16">
          <cell r="E16" t="str">
            <v>NG15</v>
          </cell>
          <cell r="F16" t="str">
            <v>01-04-2020 12:00 am</v>
          </cell>
        </row>
        <row r="17">
          <cell r="E17" t="str">
            <v>ROOPINDER16</v>
          </cell>
          <cell r="F17" t="str">
            <v>01-04-2020 12:00 am</v>
          </cell>
        </row>
        <row r="18">
          <cell r="E18" t="str">
            <v>EZL17</v>
          </cell>
          <cell r="F18" t="str">
            <v>01-04-2020 12:00 am</v>
          </cell>
        </row>
        <row r="19">
          <cell r="E19" t="str">
            <v>Easylife18</v>
          </cell>
          <cell r="F19" t="str">
            <v>01-04-2020 12:00 am</v>
          </cell>
        </row>
        <row r="20">
          <cell r="E20" t="str">
            <v>DRISHTI19</v>
          </cell>
          <cell r="F20" t="str">
            <v>01-04-2020 12:00 am</v>
          </cell>
        </row>
        <row r="21">
          <cell r="E21" t="str">
            <v>shrilaxmisolutions20</v>
          </cell>
          <cell r="F21" t="str">
            <v>01-04-2020 12:00 am</v>
          </cell>
        </row>
        <row r="22">
          <cell r="E22" t="str">
            <v>FRIENDZ21</v>
          </cell>
          <cell r="F22" t="str">
            <v>01-04-2020 12:00 am</v>
          </cell>
        </row>
        <row r="23">
          <cell r="E23" t="str">
            <v>Moneybag22</v>
          </cell>
          <cell r="F23" t="str">
            <v>01-04-2020 12:00 am</v>
          </cell>
        </row>
        <row r="24">
          <cell r="E24" t="str">
            <v>Qxinfotekfinancials23</v>
          </cell>
          <cell r="F24" t="str">
            <v>01-04-2020 12:00 am</v>
          </cell>
        </row>
        <row r="25">
          <cell r="E25" t="str">
            <v>BS24</v>
          </cell>
          <cell r="F25" t="str">
            <v>01-04-2020 12:00 am</v>
          </cell>
        </row>
        <row r="26">
          <cell r="E26" t="str">
            <v>SAMBHAJI25</v>
          </cell>
          <cell r="F26" t="str">
            <v>01-04-2020 12:00 am</v>
          </cell>
        </row>
        <row r="27">
          <cell r="E27" t="str">
            <v>Shivam26</v>
          </cell>
          <cell r="F27" t="str">
            <v>01-04-2020 12:00 am</v>
          </cell>
        </row>
        <row r="28">
          <cell r="E28" t="str">
            <v>NE27</v>
          </cell>
          <cell r="F28" t="str">
            <v>01-04-2020 12:00 am</v>
          </cell>
        </row>
        <row r="29">
          <cell r="E29" t="str">
            <v>ATUL28</v>
          </cell>
          <cell r="F29" t="str">
            <v>01-04-2020 12:00 am</v>
          </cell>
        </row>
        <row r="30">
          <cell r="E30" t="str">
            <v>ERB29</v>
          </cell>
          <cell r="F30" t="str">
            <v>01-04-2020 12:00 am</v>
          </cell>
        </row>
        <row r="31">
          <cell r="E31" t="str">
            <v>ERB30</v>
          </cell>
          <cell r="F31" t="str">
            <v>01-04-2020 12:00 am</v>
          </cell>
        </row>
        <row r="32">
          <cell r="E32" t="str">
            <v>Shah31</v>
          </cell>
          <cell r="F32" t="str">
            <v>01-04-2020 12:00 am</v>
          </cell>
        </row>
        <row r="33">
          <cell r="E33" t="str">
            <v>JYOTI32</v>
          </cell>
          <cell r="F33" t="str">
            <v>01-04-2020 12:00 am</v>
          </cell>
        </row>
        <row r="34">
          <cell r="E34" t="str">
            <v>karandeep33</v>
          </cell>
          <cell r="F34" t="str">
            <v>01-04-2020 12:00 am</v>
          </cell>
        </row>
        <row r="35">
          <cell r="E35" t="str">
            <v>Yash34</v>
          </cell>
          <cell r="F35" t="str">
            <v>01-04-2020 12:00 am</v>
          </cell>
        </row>
        <row r="36">
          <cell r="E36" t="str">
            <v>CRMNEXT35</v>
          </cell>
          <cell r="F36" t="str">
            <v>01-04-2020 12:00 am</v>
          </cell>
        </row>
        <row r="37">
          <cell r="E37" t="str">
            <v>LANDMARK36</v>
          </cell>
          <cell r="F37" t="str">
            <v>01-04-2020 12:00 am</v>
          </cell>
        </row>
        <row r="38">
          <cell r="E38" t="str">
            <v>Manish37</v>
          </cell>
          <cell r="F38" t="str">
            <v>01-04-2020 12:00 am</v>
          </cell>
        </row>
        <row r="39">
          <cell r="E39" t="str">
            <v>GANGULY38</v>
          </cell>
          <cell r="F39" t="str">
            <v>01-04-2020 12:00 am</v>
          </cell>
        </row>
        <row r="40">
          <cell r="E40" t="str">
            <v>Venkateshwara39</v>
          </cell>
          <cell r="F40" t="str">
            <v>01-04-2020 12:00 am</v>
          </cell>
        </row>
        <row r="41">
          <cell r="E41" t="str">
            <v>Mithilesh40</v>
          </cell>
          <cell r="F41" t="str">
            <v>01-04-2020 12:00 am</v>
          </cell>
        </row>
        <row r="42">
          <cell r="E42" t="str">
            <v>BANK41</v>
          </cell>
          <cell r="F42" t="str">
            <v>01-04-2020 12:00 am</v>
          </cell>
        </row>
        <row r="43">
          <cell r="E43" t="str">
            <v>ERB42</v>
          </cell>
          <cell r="F43" t="str">
            <v>01-04-2020 12:00 am</v>
          </cell>
        </row>
        <row r="44">
          <cell r="E44" t="str">
            <v>Milaan43</v>
          </cell>
          <cell r="F44" t="str">
            <v>01-04-2020 12:00 am</v>
          </cell>
        </row>
        <row r="45">
          <cell r="E45" t="str">
            <v>ADB44</v>
          </cell>
          <cell r="F45" t="str">
            <v>10-06-2020 12:00 pm</v>
          </cell>
        </row>
        <row r="46">
          <cell r="E46" t="str">
            <v>TEdt46</v>
          </cell>
          <cell r="F46" t="str">
            <v>01-04-2020 12:00 am</v>
          </cell>
        </row>
        <row r="47">
          <cell r="E47" t="str">
            <v>E47</v>
          </cell>
          <cell r="F47" t="str">
            <v>01-04-2020 12:00 am</v>
          </cell>
        </row>
        <row r="48">
          <cell r="E48" t="str">
            <v>E48</v>
          </cell>
          <cell r="F48" t="str">
            <v>01-04-2020 12:00 am</v>
          </cell>
        </row>
        <row r="49">
          <cell r="E49" t="str">
            <v>ERB52</v>
          </cell>
          <cell r="F49" t="str">
            <v>01-04-2020 12:00 am</v>
          </cell>
        </row>
        <row r="50">
          <cell r="E50" t="str">
            <v>erevbay53</v>
          </cell>
          <cell r="F50" t="str">
            <v>01-04-2020 12:00 am</v>
          </cell>
        </row>
        <row r="51">
          <cell r="E51" t="str">
            <v>asdf54</v>
          </cell>
          <cell r="F51" t="str">
            <v>01-04-2020 12:00 am</v>
          </cell>
        </row>
        <row r="52">
          <cell r="E52" t="str">
            <v>Abc55</v>
          </cell>
          <cell r="F52" t="str">
            <v>01-04-2020 12:00 am</v>
          </cell>
        </row>
        <row r="53">
          <cell r="E53" t="str">
            <v>ADB56</v>
          </cell>
          <cell r="F53" t="str">
            <v>01-04-2020 12:00 am</v>
          </cell>
        </row>
        <row r="54">
          <cell r="E54" t="str">
            <v>ERB57</v>
          </cell>
          <cell r="F54" t="str">
            <v>01-04-2020 12:00 am</v>
          </cell>
        </row>
        <row r="55">
          <cell r="E55" t="str">
            <v>Findrive60</v>
          </cell>
          <cell r="F55" t="str">
            <v>01-04-2020 12:00 am</v>
          </cell>
        </row>
        <row r="56">
          <cell r="E56" t="str">
            <v>EZL64</v>
          </cell>
          <cell r="F56" t="str">
            <v>01-04-2020 12:00 am</v>
          </cell>
        </row>
        <row r="57">
          <cell r="E57" t="str">
            <v>ERB66</v>
          </cell>
          <cell r="F57" t="str">
            <v>01-04-2020 12:00 am</v>
          </cell>
        </row>
        <row r="58">
          <cell r="E58" t="str">
            <v>erb76</v>
          </cell>
          <cell r="F58" t="str">
            <v>01-04-2020 12:00 am</v>
          </cell>
        </row>
        <row r="59">
          <cell r="E59" t="str">
            <v>ERb77</v>
          </cell>
          <cell r="F59" t="str">
            <v>01-04-2020 12:00 am</v>
          </cell>
        </row>
        <row r="60">
          <cell r="E60" t="str">
            <v>Jasdeep78</v>
          </cell>
          <cell r="F60" t="str">
            <v>01-04-2020 12:00 am</v>
          </cell>
        </row>
        <row r="61">
          <cell r="E61" t="str">
            <v>Loan79</v>
          </cell>
          <cell r="F61" t="str">
            <v>01-04-2020 12:00 am</v>
          </cell>
        </row>
        <row r="62">
          <cell r="E62" t="str">
            <v>E80</v>
          </cell>
          <cell r="F62" t="str">
            <v>01-04-2020 12:00 am</v>
          </cell>
        </row>
        <row r="63">
          <cell r="E63" t="str">
            <v>erb81</v>
          </cell>
          <cell r="F63" t="str">
            <v>01-04-2020 12:00 am</v>
          </cell>
        </row>
        <row r="64">
          <cell r="E64" t="str">
            <v>erb82</v>
          </cell>
          <cell r="F64" t="str">
            <v>01-04-2020 12:00 am</v>
          </cell>
        </row>
        <row r="65">
          <cell r="E65" t="str">
            <v>erb83</v>
          </cell>
          <cell r="F65" t="str">
            <v>01-04-2020 12:00 am</v>
          </cell>
        </row>
        <row r="66">
          <cell r="E66" t="str">
            <v>erb84</v>
          </cell>
          <cell r="F66" t="str">
            <v>01-04-2020 12:00 am</v>
          </cell>
        </row>
        <row r="67">
          <cell r="E67" t="str">
            <v>erb85</v>
          </cell>
          <cell r="F67" t="str">
            <v>01-04-2020 12:00 am</v>
          </cell>
        </row>
        <row r="68">
          <cell r="E68" t="str">
            <v>erb86</v>
          </cell>
          <cell r="F68" t="str">
            <v>01-04-2020 12:00 am</v>
          </cell>
        </row>
        <row r="69">
          <cell r="E69" t="str">
            <v>erb87</v>
          </cell>
          <cell r="F69" t="str">
            <v>01-04-2020 12:00 am</v>
          </cell>
        </row>
        <row r="70">
          <cell r="E70" t="str">
            <v>Raju88</v>
          </cell>
          <cell r="F70" t="str">
            <v>01-04-2020 12:00 am</v>
          </cell>
        </row>
        <row r="71">
          <cell r="E71" t="str">
            <v>Ezl89</v>
          </cell>
          <cell r="F71" t="str">
            <v>01-04-2020 12:00 am</v>
          </cell>
        </row>
        <row r="72">
          <cell r="E72" t="str">
            <v>Upendra90</v>
          </cell>
          <cell r="F72" t="str">
            <v>01-04-2020 12:00 am</v>
          </cell>
        </row>
        <row r="73">
          <cell r="E73" t="str">
            <v>ERB91</v>
          </cell>
          <cell r="F73" t="str">
            <v>01-04-2020 12:00 am</v>
          </cell>
        </row>
        <row r="74">
          <cell r="E74" t="str">
            <v>ERB92</v>
          </cell>
          <cell r="F74" t="str">
            <v>01-04-2020 12:00 am</v>
          </cell>
        </row>
        <row r="75">
          <cell r="E75" t="str">
            <v>ERB93</v>
          </cell>
          <cell r="F75" t="str">
            <v>01-04-2020 12:00 am</v>
          </cell>
        </row>
        <row r="76">
          <cell r="E76" t="str">
            <v>GURMEET94</v>
          </cell>
          <cell r="F76" t="str">
            <v>01-04-2020 12:00 am</v>
          </cell>
        </row>
        <row r="77">
          <cell r="E77" t="str">
            <v>Anudeep95</v>
          </cell>
          <cell r="F77" t="str">
            <v>01-04-2020 12:00 am</v>
          </cell>
        </row>
        <row r="78">
          <cell r="E78" t="str">
            <v>Erb104</v>
          </cell>
          <cell r="F78" t="str">
            <v>01-04-2020 12:00 am</v>
          </cell>
        </row>
        <row r="79">
          <cell r="E79" t="str">
            <v>ADB105</v>
          </cell>
          <cell r="F79" t="str">
            <v>14-05-2020 12:00 am</v>
          </cell>
        </row>
        <row r="80">
          <cell r="E80" t="str">
            <v>Joe106</v>
          </cell>
          <cell r="F80" t="str">
            <v>16-05-2020 12:00 am</v>
          </cell>
        </row>
        <row r="81">
          <cell r="E81" t="str">
            <v>Neha107</v>
          </cell>
          <cell r="F81" t="str">
            <v>19-05-2020 12:00 am</v>
          </cell>
        </row>
        <row r="82">
          <cell r="E82" t="str">
            <v>erb108</v>
          </cell>
          <cell r="F82" t="str">
            <v>19-05-2020 12:00 am</v>
          </cell>
        </row>
        <row r="83">
          <cell r="E83" t="str">
            <v>jai110</v>
          </cell>
          <cell r="F83" t="str">
            <v>19-05-2020 12:00 am</v>
          </cell>
        </row>
        <row r="84">
          <cell r="E84" t="str">
            <v>Mohit112</v>
          </cell>
          <cell r="F84" t="str">
            <v>21-05-2020 12:00 am</v>
          </cell>
        </row>
        <row r="85">
          <cell r="E85" t="str">
            <v>Hra113</v>
          </cell>
          <cell r="F85" t="str">
            <v>21-05-2020 12:00 am</v>
          </cell>
        </row>
        <row r="86">
          <cell r="E86" t="str">
            <v>Sadguru114</v>
          </cell>
          <cell r="F86" t="str">
            <v>22-05-2020 12:00 am</v>
          </cell>
        </row>
        <row r="87">
          <cell r="E87" t="str">
            <v>Vikas116</v>
          </cell>
          <cell r="F87" t="str">
            <v>23-05-2020 12:00 am</v>
          </cell>
        </row>
        <row r="88">
          <cell r="E88" t="str">
            <v>individual118</v>
          </cell>
          <cell r="F88" t="str">
            <v>23-05-2020 12:00 am</v>
          </cell>
        </row>
        <row r="89">
          <cell r="E89" t="str">
            <v>SIGNATURE119</v>
          </cell>
          <cell r="F89" t="str">
            <v>24-05-2020 12:00 am</v>
          </cell>
        </row>
        <row r="90">
          <cell r="E90" t="str">
            <v>DIAMONIQ120</v>
          </cell>
          <cell r="F90" t="str">
            <v>25-05-2020 12:00 am</v>
          </cell>
        </row>
        <row r="91">
          <cell r="E91" t="str">
            <v>Indivual121</v>
          </cell>
          <cell r="F91" t="str">
            <v>26-05-2020 12:00 am</v>
          </cell>
        </row>
        <row r="92">
          <cell r="E92" t="str">
            <v>kpm122</v>
          </cell>
          <cell r="F92" t="str">
            <v>26-05-2020 12:00 am</v>
          </cell>
        </row>
        <row r="93">
          <cell r="E93" t="str">
            <v>ERB123</v>
          </cell>
          <cell r="F93" t="str">
            <v>27-05-2020 12:00 am</v>
          </cell>
        </row>
        <row r="94">
          <cell r="E94" t="str">
            <v>Individual124</v>
          </cell>
          <cell r="F94" t="str">
            <v>28-05-2020 12:00 am</v>
          </cell>
        </row>
        <row r="95">
          <cell r="E95" t="str">
            <v>vvsons125</v>
          </cell>
          <cell r="F95" t="str">
            <v>30-05-2020 12:00 am</v>
          </cell>
        </row>
        <row r="96">
          <cell r="E96" t="str">
            <v>Individual128</v>
          </cell>
          <cell r="F96" t="str">
            <v>30-05-2020 12:00 am</v>
          </cell>
        </row>
        <row r="97">
          <cell r="E97" t="str">
            <v>Javed129</v>
          </cell>
          <cell r="F97" t="str">
            <v>01-06-2020 12:00 am</v>
          </cell>
        </row>
        <row r="98">
          <cell r="E98" t="str">
            <v>Crossroads130</v>
          </cell>
          <cell r="F98" t="str">
            <v>01-06-2020 12:00 am</v>
          </cell>
        </row>
        <row r="99">
          <cell r="E99" t="str">
            <v>INDIVIDUAL132</v>
          </cell>
          <cell r="F99" t="str">
            <v>09-06-2020 12:00 am</v>
          </cell>
        </row>
        <row r="100">
          <cell r="E100" t="str">
            <v>Mahesh134</v>
          </cell>
          <cell r="F100" t="str">
            <v>09-06-2020 12:00 am</v>
          </cell>
        </row>
        <row r="101">
          <cell r="E101" t="str">
            <v>Individual135</v>
          </cell>
          <cell r="F101" t="str">
            <v>09-06-2020 12:00 am</v>
          </cell>
        </row>
        <row r="102">
          <cell r="E102" t="str">
            <v>Dimple136</v>
          </cell>
          <cell r="F102" t="str">
            <v>09-06-2020 12:00 am</v>
          </cell>
        </row>
        <row r="103">
          <cell r="E103" t="str">
            <v>Ranjana137</v>
          </cell>
          <cell r="F103" t="str">
            <v>10-06-2020 12:00 am</v>
          </cell>
        </row>
        <row r="104">
          <cell r="E104" t="str">
            <v>Yatin138</v>
          </cell>
          <cell r="F104" t="str">
            <v>11-06-2020 12:00 am</v>
          </cell>
        </row>
        <row r="105">
          <cell r="E105" t="str">
            <v>ninad139</v>
          </cell>
          <cell r="F105" t="str">
            <v>11-06-2020 12:00 am</v>
          </cell>
        </row>
        <row r="106">
          <cell r="E106" t="str">
            <v>Bhaumya140</v>
          </cell>
          <cell r="F106" t="str">
            <v>11-06-2020 12:00 am</v>
          </cell>
        </row>
        <row r="107">
          <cell r="E107" t="str">
            <v>Phoenix142</v>
          </cell>
          <cell r="F107" t="str">
            <v>11-06-2020 12:00 am</v>
          </cell>
        </row>
        <row r="108">
          <cell r="E108" t="str">
            <v>SHALEEN143</v>
          </cell>
          <cell r="F108" t="str">
            <v>11-06-2020 12:00 am</v>
          </cell>
        </row>
        <row r="109">
          <cell r="E109" t="str">
            <v>Rahul144</v>
          </cell>
          <cell r="F109" t="str">
            <v>12-06-2020 12:00 am</v>
          </cell>
        </row>
        <row r="110">
          <cell r="E110" t="str">
            <v>arun145</v>
          </cell>
          <cell r="F110" t="str">
            <v>12-06-2020 12:00 am</v>
          </cell>
        </row>
        <row r="111">
          <cell r="E111" t="str">
            <v>tns146</v>
          </cell>
          <cell r="F111" t="str">
            <v>12-06-2020 12:00 am</v>
          </cell>
        </row>
        <row r="112">
          <cell r="E112" t="str">
            <v>erb147</v>
          </cell>
          <cell r="F112" t="str">
            <v>12-06-2020 12:00 am</v>
          </cell>
        </row>
        <row r="113">
          <cell r="E113" t="str">
            <v>Unicard148</v>
          </cell>
          <cell r="F113" t="str">
            <v>13-06-2020 12:00 am</v>
          </cell>
        </row>
        <row r="114">
          <cell r="E114" t="str">
            <v>shivanand149</v>
          </cell>
          <cell r="F114" t="str">
            <v>13-06-2020 12:00 am</v>
          </cell>
        </row>
        <row r="115">
          <cell r="E115" t="str">
            <v>MajestiQue150</v>
          </cell>
          <cell r="F115" t="str">
            <v>14-06-2020 12:00 am</v>
          </cell>
        </row>
        <row r="116">
          <cell r="E116" t="str">
            <v>Drisana151</v>
          </cell>
          <cell r="F116" t="str">
            <v>15-06-2020 12:00 am</v>
          </cell>
        </row>
        <row r="117">
          <cell r="E117" t="str">
            <v>AQUIB153</v>
          </cell>
          <cell r="F117" t="str">
            <v>17-06-2020 12:00 am</v>
          </cell>
        </row>
        <row r="118">
          <cell r="E118" t="str">
            <v>INDIVIDUAL154</v>
          </cell>
          <cell r="F118" t="str">
            <v>18-06-2020 12:00 am</v>
          </cell>
        </row>
        <row r="119">
          <cell r="E119" t="str">
            <v>Individual155</v>
          </cell>
          <cell r="F119" t="str">
            <v>18-06-2020 12:00 am</v>
          </cell>
        </row>
        <row r="120">
          <cell r="E120" t="str">
            <v>Vibrant156</v>
          </cell>
          <cell r="F120" t="str">
            <v>19-06-2020 12:00 am</v>
          </cell>
        </row>
        <row r="121">
          <cell r="E121" t="str">
            <v>Propinn157</v>
          </cell>
          <cell r="F121" t="str">
            <v>19-06-2020 12:00 am</v>
          </cell>
        </row>
        <row r="122">
          <cell r="E122" t="str">
            <v>APPROVAL158</v>
          </cell>
          <cell r="F122" t="str">
            <v>20-06-2020 12:00 am</v>
          </cell>
        </row>
        <row r="123">
          <cell r="E123" t="str">
            <v>Loan159</v>
          </cell>
          <cell r="F123" t="str">
            <v>20-06-2020 12:00 am</v>
          </cell>
        </row>
        <row r="124">
          <cell r="E124" t="str">
            <v>IRFC160</v>
          </cell>
          <cell r="F124" t="str">
            <v>22-06-2020 12:00 am</v>
          </cell>
        </row>
        <row r="125">
          <cell r="E125" t="str">
            <v>krik163</v>
          </cell>
          <cell r="F125" t="str">
            <v>25-06-2020 12:00 am</v>
          </cell>
        </row>
        <row r="126">
          <cell r="E126" t="str">
            <v>Realtypaisa164</v>
          </cell>
          <cell r="F126" t="str">
            <v>26-06-2020 12:00 am</v>
          </cell>
        </row>
        <row r="127">
          <cell r="E127" t="str">
            <v>FRESHER165</v>
          </cell>
          <cell r="F127" t="str">
            <v>30-06-2020 12:00 am</v>
          </cell>
        </row>
        <row r="128">
          <cell r="E128" t="str">
            <v>INDIVIDUAL167</v>
          </cell>
          <cell r="F128" t="str">
            <v>01-07-2020 12:00 am</v>
          </cell>
        </row>
        <row r="129">
          <cell r="E129" t="str">
            <v>INDIVIDUAL168</v>
          </cell>
          <cell r="F129" t="str">
            <v>03-07-2020 12:00 am</v>
          </cell>
        </row>
        <row r="130">
          <cell r="E130" t="str">
            <v>Om169</v>
          </cell>
          <cell r="F130" t="str">
            <v>05-07-2020 12:00 am</v>
          </cell>
        </row>
        <row r="131">
          <cell r="E131" t="str">
            <v>PROAFFLUENCE170</v>
          </cell>
          <cell r="F131" t="str">
            <v>06-07-2020 12:00 am</v>
          </cell>
        </row>
        <row r="132">
          <cell r="E132" t="str">
            <v>INDIVIDUAL171</v>
          </cell>
          <cell r="F132" t="str">
            <v>06-07-2020 12:00 am</v>
          </cell>
        </row>
        <row r="133">
          <cell r="E133" t="str">
            <v>INDIVIDUAL172</v>
          </cell>
          <cell r="F133" t="str">
            <v>06-07-2020 12:00 am</v>
          </cell>
        </row>
        <row r="134">
          <cell r="E134" t="str">
            <v>JSM173</v>
          </cell>
          <cell r="F134" t="str">
            <v>09-07-2020 12:00 am</v>
          </cell>
        </row>
        <row r="135">
          <cell r="E135" t="str">
            <v>ADB175</v>
          </cell>
          <cell r="F135" t="str">
            <v>09-07-2020 12:00 am</v>
          </cell>
        </row>
        <row r="136">
          <cell r="E136" t="str">
            <v>Al176</v>
          </cell>
          <cell r="F136" t="str">
            <v>11-07-2020 12:00 am</v>
          </cell>
        </row>
        <row r="137">
          <cell r="E137" t="str">
            <v>Metfin177</v>
          </cell>
          <cell r="F137" t="str">
            <v>11-07-2020 12:00 am</v>
          </cell>
        </row>
        <row r="138">
          <cell r="E138" t="str">
            <v>ERB178</v>
          </cell>
          <cell r="F138" t="str">
            <v>11-07-2020 12:00 am</v>
          </cell>
        </row>
        <row r="139">
          <cell r="E139" t="str">
            <v>INDIVIDUAL179</v>
          </cell>
          <cell r="F139" t="str">
            <v>11-07-2020 12:00 am</v>
          </cell>
        </row>
        <row r="140">
          <cell r="E140" t="str">
            <v>INDIVIDUAL180</v>
          </cell>
          <cell r="F140" t="str">
            <v>11-07-2020 12:00 am</v>
          </cell>
        </row>
        <row r="141">
          <cell r="E141" t="str">
            <v>INDIVIDUAL181</v>
          </cell>
          <cell r="F141" t="str">
            <v>11-07-2020 12:00 am</v>
          </cell>
        </row>
        <row r="142">
          <cell r="E142" t="str">
            <v>INDIVIDUAL182</v>
          </cell>
          <cell r="F142" t="str">
            <v>12-07-2020 12:00 am</v>
          </cell>
        </row>
        <row r="143">
          <cell r="E143" t="str">
            <v>INDIVIDUAL183</v>
          </cell>
          <cell r="F143" t="str">
            <v>12-07-2020 12:00 am</v>
          </cell>
        </row>
        <row r="144">
          <cell r="E144" t="str">
            <v>INDIVIDUAL184</v>
          </cell>
          <cell r="F144" t="str">
            <v>13-07-2020 12:00 am</v>
          </cell>
        </row>
        <row r="145">
          <cell r="E145" t="str">
            <v>INDIVIDUAL185</v>
          </cell>
          <cell r="F145" t="str">
            <v>13-07-2020 12:00 am</v>
          </cell>
        </row>
        <row r="146">
          <cell r="E146" t="str">
            <v>INDIVIDUAL187</v>
          </cell>
          <cell r="F146" t="str">
            <v>14-07-2020 12:00 am</v>
          </cell>
        </row>
        <row r="147">
          <cell r="E147" t="str">
            <v>Q188</v>
          </cell>
          <cell r="F147" t="str">
            <v>14-07-2020 12:00 am</v>
          </cell>
        </row>
        <row r="148">
          <cell r="E148" t="str">
            <v>INDIVIDUAL189</v>
          </cell>
          <cell r="F148" t="str">
            <v>16-07-2020 12:00 am</v>
          </cell>
        </row>
        <row r="149">
          <cell r="E149" t="str">
            <v>INDIVIDUAL190</v>
          </cell>
          <cell r="F149" t="str">
            <v>16-07-2020 12:00 am</v>
          </cell>
        </row>
        <row r="150">
          <cell r="E150" t="str">
            <v>INDIVIDUAL191</v>
          </cell>
          <cell r="F150" t="str">
            <v>17-07-2020 12:00 am</v>
          </cell>
        </row>
        <row r="151">
          <cell r="E151" t="str">
            <v>smile192</v>
          </cell>
          <cell r="F151" t="str">
            <v>17-07-2020 12:00 am</v>
          </cell>
        </row>
        <row r="152">
          <cell r="E152" t="str">
            <v>INDIVIDUAL193</v>
          </cell>
          <cell r="F152" t="str">
            <v>19-07-2020 12:00 am</v>
          </cell>
        </row>
        <row r="153">
          <cell r="E153" t="str">
            <v>INDIVIDUAL194</v>
          </cell>
          <cell r="F153" t="str">
            <v>21-07-2020 12:00 am</v>
          </cell>
        </row>
        <row r="154">
          <cell r="E154" t="str">
            <v>PITAMBRA195</v>
          </cell>
          <cell r="F154" t="str">
            <v>22-07-2020 12:00 am</v>
          </cell>
        </row>
        <row r="155">
          <cell r="E155" t="str">
            <v>INDIVIDUAL196</v>
          </cell>
          <cell r="F155" t="str">
            <v>01-04-2020 12:00 am</v>
          </cell>
        </row>
        <row r="156">
          <cell r="E156" t="str">
            <v>INDIVIDUAL197</v>
          </cell>
          <cell r="F156" t="str">
            <v>01-04-2020 12:00 am</v>
          </cell>
        </row>
        <row r="157">
          <cell r="E157" t="str">
            <v>INDIVIDUAL198</v>
          </cell>
          <cell r="F157" t="str">
            <v>01-04-2020 12:00 am</v>
          </cell>
        </row>
        <row r="158">
          <cell r="E158" t="str">
            <v>INDIVIDUAL199</v>
          </cell>
          <cell r="F158" t="str">
            <v>01-04-2020 12:00 am</v>
          </cell>
        </row>
        <row r="159">
          <cell r="E159" t="str">
            <v>INDIVIDUAL200</v>
          </cell>
          <cell r="F159" t="str">
            <v>01-04-2020 12:00 am</v>
          </cell>
        </row>
        <row r="160">
          <cell r="E160" t="str">
            <v>D-HUB201</v>
          </cell>
          <cell r="F160" t="str">
            <v>01-04-2020 12:00 am</v>
          </cell>
        </row>
        <row r="161">
          <cell r="E161" t="str">
            <v>INDIVIDUAL202</v>
          </cell>
          <cell r="F161" t="str">
            <v>01-04-2020 12:00 am</v>
          </cell>
        </row>
        <row r="162">
          <cell r="E162" t="str">
            <v>INDIVIDUAL203</v>
          </cell>
          <cell r="F162" t="str">
            <v>01-04-2020 12:00 am</v>
          </cell>
        </row>
        <row r="163">
          <cell r="E163" t="str">
            <v>INDIVIDUAL204</v>
          </cell>
          <cell r="F163" t="str">
            <v>01-04-2020 12:00 am</v>
          </cell>
        </row>
        <row r="164">
          <cell r="E164" t="str">
            <v>INDIVIDUAL205</v>
          </cell>
          <cell r="F164" t="str">
            <v>01-04-2020 12:00 am</v>
          </cell>
        </row>
        <row r="165">
          <cell r="E165" t="str">
            <v>INDIVIDUAL206</v>
          </cell>
          <cell r="F165" t="str">
            <v>01-04-2020 12:00 am</v>
          </cell>
        </row>
        <row r="166">
          <cell r="E166" t="str">
            <v>INDIVIDUAL207</v>
          </cell>
          <cell r="F166" t="str">
            <v>01-04-2020 12:00 am</v>
          </cell>
        </row>
        <row r="167">
          <cell r="E167" t="str">
            <v>VENKATESHWARA208</v>
          </cell>
          <cell r="F167" t="str">
            <v>01-04-2020 12:00 am</v>
          </cell>
        </row>
        <row r="168">
          <cell r="E168" t="str">
            <v>INDIVIDUAL209</v>
          </cell>
          <cell r="F168" t="str">
            <v>01-04-2020 12:00 am</v>
          </cell>
        </row>
        <row r="169">
          <cell r="E169" t="str">
            <v>INDIVIDUAL210</v>
          </cell>
          <cell r="F169" t="str">
            <v>01-04-2020 12:00 am</v>
          </cell>
        </row>
        <row r="170">
          <cell r="E170" t="str">
            <v>INDIVIDUAL211</v>
          </cell>
          <cell r="F170" t="str">
            <v>01-04-2020 12:00 am</v>
          </cell>
        </row>
        <row r="171">
          <cell r="E171" t="str">
            <v>INDIVIDUAL212</v>
          </cell>
          <cell r="F171" t="str">
            <v>01-04-2020 12:00 am</v>
          </cell>
        </row>
        <row r="172">
          <cell r="E172" t="str">
            <v>GREAT213</v>
          </cell>
          <cell r="F172" t="str">
            <v>01-04-2020 12:00 am</v>
          </cell>
        </row>
        <row r="173">
          <cell r="E173" t="str">
            <v>INDIVIDUAL214</v>
          </cell>
          <cell r="F173" t="str">
            <v>01-04-2020 12:00 am</v>
          </cell>
        </row>
        <row r="174">
          <cell r="E174" t="str">
            <v>INDIVIDUAL215</v>
          </cell>
          <cell r="F174" t="str">
            <v>01-04-2020 12:00 am</v>
          </cell>
        </row>
        <row r="175">
          <cell r="E175" t="str">
            <v>INDIVIDUAL216</v>
          </cell>
          <cell r="F175" t="str">
            <v>01-04-2020 12:00 am</v>
          </cell>
        </row>
        <row r="176">
          <cell r="E176" t="str">
            <v>INDIVIDUAL217</v>
          </cell>
          <cell r="F176" t="str">
            <v>01-04-2020 12:00 am</v>
          </cell>
        </row>
        <row r="177">
          <cell r="E177" t="str">
            <v>INDIVIDUAL218</v>
          </cell>
          <cell r="F177" t="str">
            <v>01-04-2020 12:00 am</v>
          </cell>
        </row>
        <row r="178">
          <cell r="E178" t="str">
            <v>INDIVIDUAL219</v>
          </cell>
          <cell r="F178" t="str">
            <v>01-04-2020 12:00 am</v>
          </cell>
        </row>
        <row r="179">
          <cell r="E179" t="str">
            <v>NCR220</v>
          </cell>
          <cell r="F179" t="str">
            <v>01-04-2020 12:00 am</v>
          </cell>
        </row>
        <row r="180">
          <cell r="E180" t="str">
            <v>INDIVIDUAL221</v>
          </cell>
          <cell r="F180" t="str">
            <v>01-04-2020 12:00 am</v>
          </cell>
        </row>
        <row r="181">
          <cell r="E181" t="str">
            <v>INDIVIDUAL222</v>
          </cell>
          <cell r="F181" t="str">
            <v>01-04-2020 12:00 am</v>
          </cell>
        </row>
        <row r="182">
          <cell r="E182" t="str">
            <v>INDIVIDUAL223</v>
          </cell>
          <cell r="F182" t="str">
            <v>01-04-2020 12:00 am</v>
          </cell>
        </row>
        <row r="183">
          <cell r="E183" t="str">
            <v>INDIVIDUAL224</v>
          </cell>
          <cell r="F183" t="str">
            <v>01-04-2020 12:00 am</v>
          </cell>
        </row>
        <row r="184">
          <cell r="E184" t="str">
            <v>INDIVIDUAL225</v>
          </cell>
          <cell r="F184" t="str">
            <v>01-04-2020 12:00 am</v>
          </cell>
        </row>
        <row r="185">
          <cell r="E185" t="str">
            <v>INDIVIDUAL226</v>
          </cell>
          <cell r="F185" t="str">
            <v>01-04-2020 12:00 am</v>
          </cell>
        </row>
        <row r="186">
          <cell r="E186" t="str">
            <v>INDIVIDUAL227</v>
          </cell>
          <cell r="F186" t="str">
            <v>01-04-2020 12:00 am</v>
          </cell>
        </row>
        <row r="187">
          <cell r="E187" t="str">
            <v>INDIVIDUAL228</v>
          </cell>
          <cell r="F187" t="str">
            <v>01-04-2020 12:00 am</v>
          </cell>
        </row>
        <row r="188">
          <cell r="E188" t="str">
            <v>INDIVIDUAL229</v>
          </cell>
          <cell r="F188" t="str">
            <v>01-04-2020 12:00 am</v>
          </cell>
        </row>
        <row r="189">
          <cell r="E189" t="str">
            <v>INDIVIDUAL230</v>
          </cell>
          <cell r="F189" t="str">
            <v>01-04-2020 12:00 am</v>
          </cell>
        </row>
        <row r="190">
          <cell r="E190" t="str">
            <v>INDIVIDUAL231</v>
          </cell>
          <cell r="F190" t="str">
            <v>01-04-2020 12:00 am</v>
          </cell>
        </row>
        <row r="191">
          <cell r="E191" t="str">
            <v>INDIVIDUAL232</v>
          </cell>
          <cell r="F191" t="str">
            <v>01-04-2020 12:00 am</v>
          </cell>
        </row>
        <row r="192">
          <cell r="E192" t="str">
            <v>INDIVIDUAL233</v>
          </cell>
          <cell r="F192" t="str">
            <v>01-04-2020 12:00 am</v>
          </cell>
        </row>
        <row r="193">
          <cell r="E193" t="str">
            <v>INDIVIDUAL234</v>
          </cell>
          <cell r="F193" t="str">
            <v>01-04-2020 12:00 am</v>
          </cell>
        </row>
        <row r="194">
          <cell r="E194" t="str">
            <v>INDIVIDUAL235</v>
          </cell>
          <cell r="F194" t="str">
            <v>01-04-2020 12:00 am</v>
          </cell>
        </row>
        <row r="195">
          <cell r="E195" t="str">
            <v>INDIVIDUAL236</v>
          </cell>
          <cell r="F195" t="str">
            <v>01-04-2020 12:00 am</v>
          </cell>
        </row>
        <row r="196">
          <cell r="E196" t="str">
            <v>INDIVIDUAL237</v>
          </cell>
          <cell r="F196" t="str">
            <v>01-04-2020 12:00 am</v>
          </cell>
        </row>
        <row r="197">
          <cell r="E197" t="str">
            <v>INDIVIDUAL238</v>
          </cell>
          <cell r="F197" t="str">
            <v>01-04-2020 12:00 am</v>
          </cell>
        </row>
        <row r="198">
          <cell r="E198" t="str">
            <v>INDIVIDUAL239</v>
          </cell>
          <cell r="F198" t="str">
            <v>01-04-2020 12:00 am</v>
          </cell>
        </row>
        <row r="199">
          <cell r="E199" t="str">
            <v>INDIVIDUAL240</v>
          </cell>
          <cell r="F199" t="str">
            <v>01-04-2020 12:00 am</v>
          </cell>
        </row>
        <row r="200">
          <cell r="E200" t="str">
            <v>INDIVIDUAL241</v>
          </cell>
          <cell r="F200" t="str">
            <v>01-04-2020 12:00 am</v>
          </cell>
        </row>
        <row r="201">
          <cell r="E201" t="str">
            <v>INDIVIDUAL242</v>
          </cell>
          <cell r="F201" t="str">
            <v>01-04-2020 12:00 am</v>
          </cell>
        </row>
        <row r="202">
          <cell r="E202" t="str">
            <v>INDIVIDUAL243</v>
          </cell>
          <cell r="F202" t="str">
            <v>01-04-2020 12:00 am</v>
          </cell>
        </row>
        <row r="203">
          <cell r="E203" t="str">
            <v>INDIVIDUAL244</v>
          </cell>
          <cell r="F203" t="str">
            <v>01-04-2020 12:00 am</v>
          </cell>
        </row>
        <row r="204">
          <cell r="E204" t="str">
            <v>INDIVIDUAL245</v>
          </cell>
          <cell r="F204" t="str">
            <v>01-04-2020 12:00 am</v>
          </cell>
        </row>
        <row r="205">
          <cell r="E205" t="str">
            <v>INDIVIDUAL246</v>
          </cell>
          <cell r="F205" t="str">
            <v>01-04-2020 12:00 am</v>
          </cell>
        </row>
        <row r="206">
          <cell r="E206" t="str">
            <v>INDIVIDUAL247</v>
          </cell>
          <cell r="F206" t="str">
            <v>01-04-2020 12:00 am</v>
          </cell>
        </row>
        <row r="207">
          <cell r="E207" t="str">
            <v>INDIVIDUAL248</v>
          </cell>
          <cell r="F207" t="str">
            <v>01-04-2020 12:00 am</v>
          </cell>
        </row>
        <row r="208">
          <cell r="E208" t="str">
            <v>INDIVIDUAL249</v>
          </cell>
          <cell r="F208" t="str">
            <v>01-04-2020 12:00 am</v>
          </cell>
        </row>
        <row r="209">
          <cell r="E209" t="str">
            <v>INDIVIDUAL250</v>
          </cell>
          <cell r="F209" t="str">
            <v>01-04-2020 12:00 am</v>
          </cell>
        </row>
        <row r="210">
          <cell r="E210" t="str">
            <v>INDIVIDUAL251</v>
          </cell>
          <cell r="F210" t="str">
            <v>01-04-2020 12:00 am</v>
          </cell>
        </row>
        <row r="211">
          <cell r="E211" t="str">
            <v>INDIVIDUAL252</v>
          </cell>
          <cell r="F211" t="str">
            <v>01-04-2020 12:00 am</v>
          </cell>
        </row>
        <row r="212">
          <cell r="E212" t="str">
            <v>INDIVIDUAL253</v>
          </cell>
          <cell r="F212" t="str">
            <v>01-04-2020 12:00 am</v>
          </cell>
        </row>
        <row r="213">
          <cell r="E213" t="str">
            <v>INDIVIDUAL254</v>
          </cell>
          <cell r="F213" t="str">
            <v>01-04-2020 12:00 am</v>
          </cell>
        </row>
        <row r="214">
          <cell r="E214" t="str">
            <v>INDIVIDUAL255</v>
          </cell>
          <cell r="F214" t="str">
            <v>01-04-2020 12:00 am</v>
          </cell>
        </row>
        <row r="215">
          <cell r="E215" t="str">
            <v>INDIVIDUAL256</v>
          </cell>
          <cell r="F215" t="str">
            <v>01-04-2020 12:00 am</v>
          </cell>
        </row>
        <row r="216">
          <cell r="E216" t="str">
            <v>INDIVIDUAL257</v>
          </cell>
          <cell r="F216" t="str">
            <v>01-04-2020 12:00 am</v>
          </cell>
        </row>
        <row r="217">
          <cell r="E217" t="str">
            <v>INDIVIDUAL258</v>
          </cell>
          <cell r="F217" t="str">
            <v>01-04-2020 12:00 am</v>
          </cell>
        </row>
        <row r="218">
          <cell r="E218" t="str">
            <v>INDIVIDUAL259</v>
          </cell>
          <cell r="F218" t="str">
            <v>01-04-2020 12:00 am</v>
          </cell>
        </row>
        <row r="219">
          <cell r="E219" t="str">
            <v>INDIVIDUAL260</v>
          </cell>
          <cell r="F219" t="str">
            <v>01-04-2020 12:00 am</v>
          </cell>
        </row>
        <row r="220">
          <cell r="E220" t="str">
            <v>INDIVIDUAL261</v>
          </cell>
          <cell r="F220" t="str">
            <v>01-04-2020 12:00 am</v>
          </cell>
        </row>
        <row r="221">
          <cell r="E221" t="str">
            <v>INDIVIDUAL262</v>
          </cell>
          <cell r="F221" t="str">
            <v>01-04-2020 12:00 am</v>
          </cell>
        </row>
        <row r="222">
          <cell r="E222" t="str">
            <v>INDIVIDUAL263</v>
          </cell>
          <cell r="F222" t="str">
            <v>01-04-2020 12:00 am</v>
          </cell>
        </row>
        <row r="223">
          <cell r="E223" t="str">
            <v>INDIVIDUAL264</v>
          </cell>
          <cell r="F223" t="str">
            <v>01-04-2020 12:00 am</v>
          </cell>
        </row>
        <row r="224">
          <cell r="E224" t="str">
            <v>INDIVIDUAL265</v>
          </cell>
          <cell r="F224" t="str">
            <v>01-04-2020 12:00 am</v>
          </cell>
        </row>
        <row r="225">
          <cell r="E225" t="str">
            <v>INDIVIDUAL266</v>
          </cell>
          <cell r="F225" t="str">
            <v>01-04-2020 12:00 am</v>
          </cell>
        </row>
        <row r="226">
          <cell r="E226" t="str">
            <v>INDIVIDUAL267</v>
          </cell>
          <cell r="F226" t="str">
            <v>01-04-2020 12:00 am</v>
          </cell>
        </row>
        <row r="227">
          <cell r="E227" t="str">
            <v>INDIVIDUAL268</v>
          </cell>
          <cell r="F227" t="str">
            <v>01-04-2020 12:00 am</v>
          </cell>
        </row>
        <row r="228">
          <cell r="E228" t="str">
            <v>INDIVIDUAL269</v>
          </cell>
          <cell r="F228" t="str">
            <v>01-04-2020 12:00 am</v>
          </cell>
        </row>
        <row r="229">
          <cell r="E229" t="str">
            <v>INDIVIDUAL270</v>
          </cell>
          <cell r="F229" t="str">
            <v>01-04-2020 12:00 am</v>
          </cell>
        </row>
        <row r="230">
          <cell r="E230" t="str">
            <v>INDIVIDUAL271</v>
          </cell>
          <cell r="F230" t="str">
            <v>01-04-2020 12:00 am</v>
          </cell>
        </row>
        <row r="231">
          <cell r="E231" t="str">
            <v>INDIVIDUAL272</v>
          </cell>
          <cell r="F231" t="str">
            <v>01-04-2020 12:00 am</v>
          </cell>
        </row>
        <row r="232">
          <cell r="E232" t="str">
            <v>INDIVIDUAL273</v>
          </cell>
          <cell r="F232" t="str">
            <v>01-04-2020 12:00 am</v>
          </cell>
        </row>
        <row r="233">
          <cell r="E233" t="str">
            <v>INDIVIDUAL274</v>
          </cell>
          <cell r="F233" t="str">
            <v>01-04-2020 12:00 am</v>
          </cell>
        </row>
        <row r="234">
          <cell r="E234" t="str">
            <v>INDIVIDUAL275</v>
          </cell>
          <cell r="F234" t="str">
            <v>01-04-2020 12:00 am</v>
          </cell>
        </row>
        <row r="235">
          <cell r="E235" t="str">
            <v>INDIVIDUAL276</v>
          </cell>
          <cell r="F235" t="str">
            <v>01-04-2020 12:00 am</v>
          </cell>
        </row>
        <row r="236">
          <cell r="E236" t="str">
            <v>INDIVIDUAL277</v>
          </cell>
          <cell r="F236" t="str">
            <v>01-04-2020 12:00 am</v>
          </cell>
        </row>
        <row r="237">
          <cell r="E237" t="str">
            <v>INDIVIDUAL278</v>
          </cell>
          <cell r="F237" t="str">
            <v>01-04-2020 12:00 am</v>
          </cell>
        </row>
        <row r="238">
          <cell r="E238" t="str">
            <v>INDIVIDUAL279</v>
          </cell>
          <cell r="F238" t="str">
            <v>01-04-2020 12:00 am</v>
          </cell>
        </row>
        <row r="239">
          <cell r="E239" t="str">
            <v>CAPITAL280</v>
          </cell>
          <cell r="F239" t="str">
            <v>01-04-2020 12:00 am</v>
          </cell>
        </row>
        <row r="240">
          <cell r="E240" t="str">
            <v>INDIVIDUAL281</v>
          </cell>
          <cell r="F240" t="str">
            <v>01-04-2020 12:00 am</v>
          </cell>
        </row>
        <row r="241">
          <cell r="E241" t="str">
            <v>INDIVIDUAL282</v>
          </cell>
          <cell r="F241" t="str">
            <v>01-04-2020 12:00 am</v>
          </cell>
        </row>
        <row r="242">
          <cell r="E242" t="str">
            <v>PARAKH283</v>
          </cell>
          <cell r="F242" t="str">
            <v>01-04-2020 12:00 am</v>
          </cell>
        </row>
        <row r="243">
          <cell r="E243" t="str">
            <v>INDIVIDUAL284</v>
          </cell>
          <cell r="F243" t="str">
            <v>01-04-2020 12:00 am</v>
          </cell>
        </row>
        <row r="244">
          <cell r="E244" t="str">
            <v>INDIVIDUAL285</v>
          </cell>
          <cell r="F244" t="str">
            <v>01-04-2020 12:00 am</v>
          </cell>
        </row>
        <row r="245">
          <cell r="E245" t="str">
            <v>INDIVIDUAL286</v>
          </cell>
          <cell r="F245" t="str">
            <v>01-04-2020 12:00 am</v>
          </cell>
        </row>
        <row r="246">
          <cell r="E246" t="str">
            <v>INDIVIDUAL287</v>
          </cell>
          <cell r="F246" t="str">
            <v>01-04-2020 12:00 am</v>
          </cell>
        </row>
        <row r="247">
          <cell r="E247" t="str">
            <v>INDIVIDUAL288</v>
          </cell>
          <cell r="F247" t="str">
            <v>01-04-2020 12:00 am</v>
          </cell>
        </row>
        <row r="248">
          <cell r="E248" t="str">
            <v>INDIVIDUAL289</v>
          </cell>
          <cell r="F248" t="str">
            <v>01-04-2020 12:00 am</v>
          </cell>
        </row>
        <row r="249">
          <cell r="E249" t="str">
            <v>INDIVIDUAL290</v>
          </cell>
          <cell r="F249" t="str">
            <v>01-04-2020 12:00 am</v>
          </cell>
        </row>
        <row r="250">
          <cell r="E250" t="str">
            <v>INDIVIDUAL291</v>
          </cell>
          <cell r="F250" t="str">
            <v>01-04-2020 12:00 am</v>
          </cell>
        </row>
        <row r="251">
          <cell r="E251" t="str">
            <v>INDIVIDUAL292</v>
          </cell>
          <cell r="F251" t="str">
            <v>01-04-2020 12:00 am</v>
          </cell>
        </row>
        <row r="252">
          <cell r="E252" t="str">
            <v>INDIVIDUAL293</v>
          </cell>
          <cell r="F252" t="str">
            <v>01-04-2020 12:00 am</v>
          </cell>
        </row>
        <row r="253">
          <cell r="E253" t="str">
            <v>INDIVIDUAL294</v>
          </cell>
          <cell r="F253" t="str">
            <v>01-04-2020 12:00 am</v>
          </cell>
        </row>
        <row r="254">
          <cell r="E254" t="str">
            <v>INDIVIDUAL295</v>
          </cell>
          <cell r="F254" t="str">
            <v>01-04-2020 12:00 am</v>
          </cell>
        </row>
        <row r="255">
          <cell r="E255" t="str">
            <v>INDIVIDUAL296</v>
          </cell>
          <cell r="F255" t="str">
            <v>01-04-2020 12:00 am</v>
          </cell>
        </row>
        <row r="256">
          <cell r="E256" t="str">
            <v>INDIVIDUAL297</v>
          </cell>
          <cell r="F256" t="str">
            <v>01-04-2020 12:00 am</v>
          </cell>
        </row>
        <row r="257">
          <cell r="E257" t="str">
            <v>INDIVIDUAL298</v>
          </cell>
          <cell r="F257" t="str">
            <v>01-04-2020 12:00 am</v>
          </cell>
        </row>
        <row r="258">
          <cell r="E258" t="str">
            <v>INDIVIDUAL299</v>
          </cell>
          <cell r="F258" t="str">
            <v>01-04-2020 12:00 am</v>
          </cell>
        </row>
        <row r="259">
          <cell r="E259" t="str">
            <v>INDIVIDUAL300</v>
          </cell>
          <cell r="F259" t="str">
            <v>01-04-2020 12:00 am</v>
          </cell>
        </row>
        <row r="260">
          <cell r="E260" t="str">
            <v>INDIVIDUAL301</v>
          </cell>
          <cell r="F260" t="str">
            <v>01-04-2020 12:00 am</v>
          </cell>
        </row>
        <row r="261">
          <cell r="E261" t="str">
            <v>INDIVIDUAL302</v>
          </cell>
          <cell r="F261" t="str">
            <v>01-04-2020 12:00 am</v>
          </cell>
        </row>
        <row r="262">
          <cell r="E262" t="str">
            <v>INDIVIDUAL303</v>
          </cell>
          <cell r="F262" t="str">
            <v>01-04-2020 12:00 am</v>
          </cell>
        </row>
        <row r="263">
          <cell r="E263" t="str">
            <v>INDIVIDUAL304</v>
          </cell>
          <cell r="F263" t="str">
            <v>01-04-2020 12:00 am</v>
          </cell>
        </row>
        <row r="264">
          <cell r="E264" t="str">
            <v>INDIVIDUAL305</v>
          </cell>
          <cell r="F264" t="str">
            <v>01-04-2020 12:00 am</v>
          </cell>
        </row>
        <row r="265">
          <cell r="E265" t="str">
            <v>INDIVIDUAL306</v>
          </cell>
          <cell r="F265" t="str">
            <v>01-04-2020 12:00 am</v>
          </cell>
        </row>
        <row r="266">
          <cell r="E266" t="str">
            <v>INDIVIDUAL307</v>
          </cell>
          <cell r="F266" t="str">
            <v>01-04-2020 12:00 am</v>
          </cell>
        </row>
        <row r="267">
          <cell r="E267" t="str">
            <v>INFIGO308</v>
          </cell>
          <cell r="F267" t="str">
            <v>01-04-2020 12:00 am</v>
          </cell>
        </row>
        <row r="268">
          <cell r="E268" t="str">
            <v>LAKSHYA309</v>
          </cell>
          <cell r="F268" t="str">
            <v>01-04-2020 12:00 am</v>
          </cell>
        </row>
        <row r="269">
          <cell r="E269" t="str">
            <v>INDIVIDUAL310</v>
          </cell>
          <cell r="F269" t="str">
            <v>01-04-2020 12:00 am</v>
          </cell>
        </row>
        <row r="270">
          <cell r="E270" t="str">
            <v>INDIVIDUAL311</v>
          </cell>
          <cell r="F270" t="str">
            <v>01-04-2020 12:00 am</v>
          </cell>
        </row>
        <row r="271">
          <cell r="E271" t="str">
            <v>INDIVIDUAL312</v>
          </cell>
          <cell r="F271" t="str">
            <v>01-04-2020 12:00 am</v>
          </cell>
        </row>
        <row r="272">
          <cell r="E272" t="str">
            <v>INDIVIDUAL313</v>
          </cell>
          <cell r="F272" t="str">
            <v>01-04-2020 12:00 am</v>
          </cell>
        </row>
        <row r="273">
          <cell r="E273" t="str">
            <v>INDIVIDUAL314</v>
          </cell>
          <cell r="F273" t="str">
            <v>01-04-2020 12:00 am</v>
          </cell>
        </row>
        <row r="274">
          <cell r="E274" t="str">
            <v>INDIVIDUAL315</v>
          </cell>
          <cell r="F274" t="str">
            <v>01-04-2020 12:00 am</v>
          </cell>
        </row>
        <row r="275">
          <cell r="E275" t="str">
            <v>INDIVIDUAL316</v>
          </cell>
          <cell r="F275" t="str">
            <v>01-04-2020 12:00 am</v>
          </cell>
        </row>
        <row r="276">
          <cell r="E276" t="str">
            <v>INDIVIDUAL317</v>
          </cell>
          <cell r="F276" t="str">
            <v>01-04-2020 12:00 am</v>
          </cell>
        </row>
        <row r="277">
          <cell r="E277" t="str">
            <v>INDIVIDUAL318</v>
          </cell>
          <cell r="F277" t="str">
            <v>01-04-2020 12:00 am</v>
          </cell>
        </row>
        <row r="278">
          <cell r="E278" t="str">
            <v>INDIVIDUAL319</v>
          </cell>
          <cell r="F278" t="str">
            <v>01-04-2020 12:00 am</v>
          </cell>
        </row>
        <row r="279">
          <cell r="E279" t="str">
            <v>INDIVIDUAL320</v>
          </cell>
          <cell r="F279" t="str">
            <v>01-04-2020 12:00 am</v>
          </cell>
        </row>
        <row r="280">
          <cell r="E280" t="str">
            <v>INDIVIDUAL321</v>
          </cell>
          <cell r="F280" t="str">
            <v>01-04-2020 12:00 am</v>
          </cell>
        </row>
        <row r="281">
          <cell r="E281" t="str">
            <v>INDIVIDUAL322</v>
          </cell>
          <cell r="F281" t="str">
            <v>01-04-2020 12:00 am</v>
          </cell>
        </row>
        <row r="282">
          <cell r="E282" t="str">
            <v>INDIVIDUAL323</v>
          </cell>
          <cell r="F282" t="str">
            <v>01-04-2020 12:00 am</v>
          </cell>
        </row>
        <row r="283">
          <cell r="E283" t="str">
            <v>INDIVIDUAL324</v>
          </cell>
          <cell r="F283" t="str">
            <v>01-04-2020 12:00 am</v>
          </cell>
        </row>
        <row r="284">
          <cell r="E284" t="str">
            <v>INDIVIDUAL325</v>
          </cell>
          <cell r="F284" t="str">
            <v>01-04-2020 12:00 am</v>
          </cell>
        </row>
        <row r="285">
          <cell r="E285" t="str">
            <v>INDIVIDUAL326</v>
          </cell>
          <cell r="F285" t="str">
            <v>01-04-2020 12:00 am</v>
          </cell>
        </row>
        <row r="286">
          <cell r="E286" t="str">
            <v>INDIVIDUAL327</v>
          </cell>
          <cell r="F286" t="str">
            <v>01-04-2020 12:00 am</v>
          </cell>
        </row>
        <row r="287">
          <cell r="E287" t="str">
            <v>INDIVIDUAL328</v>
          </cell>
          <cell r="F287" t="str">
            <v>01-04-2020 12:00 am</v>
          </cell>
        </row>
        <row r="288">
          <cell r="E288" t="str">
            <v>INDIVIDUAL329</v>
          </cell>
          <cell r="F288" t="str">
            <v>01-04-2020 12:00 am</v>
          </cell>
        </row>
        <row r="289">
          <cell r="E289" t="str">
            <v>INDIVIDUAL330</v>
          </cell>
          <cell r="F289" t="str">
            <v>01-04-2020 12:00 am</v>
          </cell>
        </row>
        <row r="290">
          <cell r="E290" t="str">
            <v>INDIVIDUAL331</v>
          </cell>
          <cell r="F290" t="str">
            <v>01-04-2020 12:00 am</v>
          </cell>
        </row>
        <row r="291">
          <cell r="E291" t="str">
            <v>INDIVIDUAL332</v>
          </cell>
          <cell r="F291" t="str">
            <v>01-04-2020 12:00 am</v>
          </cell>
        </row>
        <row r="292">
          <cell r="E292" t="str">
            <v>INDIVIDUAL333</v>
          </cell>
          <cell r="F292" t="str">
            <v>01-04-2020 12:00 am</v>
          </cell>
        </row>
        <row r="293">
          <cell r="E293" t="str">
            <v>INDIVIDUAL334</v>
          </cell>
          <cell r="F293" t="str">
            <v>01-04-2020 12:00 am</v>
          </cell>
        </row>
        <row r="294">
          <cell r="E294" t="str">
            <v>INDIVIDUAL335</v>
          </cell>
          <cell r="F294" t="str">
            <v>01-04-2020 12:00 am</v>
          </cell>
        </row>
        <row r="295">
          <cell r="E295" t="str">
            <v>INDIVIDUAL336</v>
          </cell>
          <cell r="F295" t="str">
            <v>01-04-2020 12:00 am</v>
          </cell>
        </row>
        <row r="296">
          <cell r="E296" t="str">
            <v>INDIVIDUAL337</v>
          </cell>
          <cell r="F296" t="str">
            <v>01-04-2020 12:00 am</v>
          </cell>
        </row>
        <row r="297">
          <cell r="E297" t="str">
            <v>INDIVIDUAL338</v>
          </cell>
          <cell r="F297" t="str">
            <v>01-04-2020 12:00 am</v>
          </cell>
        </row>
        <row r="298">
          <cell r="E298" t="str">
            <v>INDIVIDUAL339</v>
          </cell>
          <cell r="F298" t="str">
            <v>01-04-2020 12:00 am</v>
          </cell>
        </row>
        <row r="299">
          <cell r="E299" t="str">
            <v>INDIVIDUAL340</v>
          </cell>
          <cell r="F299" t="str">
            <v>01-04-2020 12:00 am</v>
          </cell>
        </row>
        <row r="300">
          <cell r="E300" t="str">
            <v>INDIVIDUAL341</v>
          </cell>
          <cell r="F300" t="str">
            <v>01-04-2020 12:00 am</v>
          </cell>
        </row>
        <row r="301">
          <cell r="E301" t="str">
            <v>INDIVIDUAL342</v>
          </cell>
          <cell r="F301" t="str">
            <v>01-04-2020 12:00 am</v>
          </cell>
        </row>
        <row r="302">
          <cell r="E302" t="str">
            <v>INDIVIDUAL343</v>
          </cell>
          <cell r="F302" t="str">
            <v>23-07-2020 12:00 am</v>
          </cell>
        </row>
        <row r="303">
          <cell r="E303" t="str">
            <v>INDIVIDUAL344</v>
          </cell>
          <cell r="F303" t="str">
            <v>23-07-2020 12:00 am</v>
          </cell>
        </row>
        <row r="304">
          <cell r="E304" t="str">
            <v>Ganpati345</v>
          </cell>
          <cell r="F304" t="str">
            <v>24-07-2020 12:00 am</v>
          </cell>
        </row>
        <row r="305">
          <cell r="E305" t="str">
            <v>INDIVIDUAL347</v>
          </cell>
          <cell r="F305" t="str">
            <v>24-07-2020 12:00 am</v>
          </cell>
        </row>
        <row r="306">
          <cell r="E306" t="str">
            <v>INDIVIDUAL348</v>
          </cell>
          <cell r="F306" t="str">
            <v>27-07-2020 12:00 am</v>
          </cell>
        </row>
        <row r="307">
          <cell r="E307" t="str">
            <v>Djsjsjsjz349</v>
          </cell>
          <cell r="F307" t="str">
            <v>27-07-2020 12:00 am</v>
          </cell>
        </row>
        <row r="308">
          <cell r="E308" t="str">
            <v>INDIVIDUAL350</v>
          </cell>
          <cell r="F308" t="str">
            <v>27-07-2020 12:00 am</v>
          </cell>
        </row>
        <row r="309">
          <cell r="E309" t="str">
            <v>INDIVIDUAL351</v>
          </cell>
          <cell r="F309" t="str">
            <v>28-07-2020 12:00 am</v>
          </cell>
        </row>
        <row r="310">
          <cell r="E310" t="str">
            <v>INDIVIDUAL352</v>
          </cell>
          <cell r="F310" t="str">
            <v>28-07-2020 12:00 am</v>
          </cell>
        </row>
        <row r="311">
          <cell r="E311" t="str">
            <v>INDIVIDUAL353</v>
          </cell>
          <cell r="F311" t="str">
            <v>28-07-2020 12:00 am</v>
          </cell>
        </row>
        <row r="312">
          <cell r="E312" t="str">
            <v>INDIVIDUAL354</v>
          </cell>
          <cell r="F312" t="str">
            <v>28-07-2020 12:00 am</v>
          </cell>
        </row>
        <row r="313">
          <cell r="E313" t="str">
            <v>INDIVIDUAL355</v>
          </cell>
          <cell r="F313" t="str">
            <v>28-07-2020 12:00 am</v>
          </cell>
        </row>
        <row r="314">
          <cell r="E314" t="str">
            <v>INDIVIDUAL356</v>
          </cell>
          <cell r="F314" t="str">
            <v>28-07-2020 12:00 am</v>
          </cell>
        </row>
        <row r="315">
          <cell r="E315" t="str">
            <v>INDIVIDUAL357</v>
          </cell>
          <cell r="F315" t="str">
            <v>28-07-2020 12:00 am</v>
          </cell>
        </row>
        <row r="316">
          <cell r="E316" t="str">
            <v>INDIVIDUAL358</v>
          </cell>
          <cell r="F316" t="str">
            <v>28-07-2020 12:00 am</v>
          </cell>
        </row>
        <row r="317">
          <cell r="E317" t="str">
            <v>INDIVIDUAL359</v>
          </cell>
          <cell r="F317" t="str">
            <v>28-07-2020 12:00 am</v>
          </cell>
        </row>
        <row r="318">
          <cell r="E318" t="str">
            <v>SKEPICK360</v>
          </cell>
          <cell r="F318" t="str">
            <v>28-07-2020 12:00 am</v>
          </cell>
        </row>
        <row r="319">
          <cell r="E319" t="str">
            <v>INDIVIDUAL361</v>
          </cell>
          <cell r="F319" t="str">
            <v>28-07-2020 12:00 am</v>
          </cell>
        </row>
        <row r="320">
          <cell r="E320" t="str">
            <v>INDIVIDUAL362</v>
          </cell>
          <cell r="F320" t="str">
            <v>28-07-2020 12:00 am</v>
          </cell>
        </row>
        <row r="321">
          <cell r="E321" t="str">
            <v>INDIVIDUAL363</v>
          </cell>
          <cell r="F321" t="str">
            <v>28-07-2020 12:00 am</v>
          </cell>
        </row>
        <row r="322">
          <cell r="E322" t="str">
            <v>INDIVIDUAL364</v>
          </cell>
          <cell r="F322" t="str">
            <v>28-07-2020 12:00 am</v>
          </cell>
        </row>
        <row r="323">
          <cell r="E323" t="str">
            <v>INDIVIDUAL365</v>
          </cell>
          <cell r="F323" t="str">
            <v>28-07-2020 12:00 am</v>
          </cell>
        </row>
        <row r="324">
          <cell r="E324" t="str">
            <v>INDIVIDUAL366</v>
          </cell>
          <cell r="F324" t="str">
            <v>28-07-2020 12:00 am</v>
          </cell>
        </row>
        <row r="325">
          <cell r="E325" t="str">
            <v>INDIVIDUAL367</v>
          </cell>
          <cell r="F325" t="str">
            <v>28-07-2020 12:00 am</v>
          </cell>
        </row>
        <row r="326">
          <cell r="E326" t="str">
            <v>HDFS368</v>
          </cell>
          <cell r="F326" t="str">
            <v>28-07-2020 12:00 am</v>
          </cell>
        </row>
        <row r="327">
          <cell r="E327" t="str">
            <v>INDIVIDUAL369</v>
          </cell>
          <cell r="F327" t="str">
            <v>28-07-2020 12:00 am</v>
          </cell>
        </row>
        <row r="328">
          <cell r="E328" t="str">
            <v>INDIVIDUAL370</v>
          </cell>
          <cell r="F328" t="str">
            <v>28-07-2020 12:00 am</v>
          </cell>
        </row>
        <row r="329">
          <cell r="E329" t="str">
            <v>INDIVIDUAL371</v>
          </cell>
          <cell r="F329" t="str">
            <v>28-07-2020 12:00 am</v>
          </cell>
        </row>
        <row r="330">
          <cell r="E330" t="str">
            <v>INDIVIDUAL372</v>
          </cell>
          <cell r="F330" t="str">
            <v>28-07-2020 12:00 am</v>
          </cell>
        </row>
        <row r="331">
          <cell r="E331" t="str">
            <v>INDIVIDUAL373</v>
          </cell>
          <cell r="F331" t="str">
            <v>28-07-2020 12:00 am</v>
          </cell>
        </row>
        <row r="332">
          <cell r="E332" t="str">
            <v>BPB374</v>
          </cell>
          <cell r="F332" t="str">
            <v>28-07-2020 12:00 am</v>
          </cell>
        </row>
        <row r="333">
          <cell r="E333" t="str">
            <v>INDIVIDUAL375</v>
          </cell>
          <cell r="F333" t="str">
            <v>29-07-2020 12:00 am</v>
          </cell>
        </row>
        <row r="334">
          <cell r="E334" t="str">
            <v>INDIVIDUAL376</v>
          </cell>
          <cell r="F334" t="str">
            <v>29-07-2020 12:00 am</v>
          </cell>
        </row>
        <row r="335">
          <cell r="E335" t="str">
            <v>Shri377</v>
          </cell>
          <cell r="F335" t="str">
            <v>29-07-2020 12:00 am</v>
          </cell>
        </row>
        <row r="336">
          <cell r="E336" t="str">
            <v>AMZENT378</v>
          </cell>
          <cell r="F336" t="str">
            <v>29-07-2020 12:00 am</v>
          </cell>
        </row>
        <row r="337">
          <cell r="E337" t="str">
            <v>INDIVIDUAL379</v>
          </cell>
          <cell r="F337" t="str">
            <v>29-07-2020 12:00 am</v>
          </cell>
        </row>
        <row r="338">
          <cell r="E338" t="str">
            <v>Norcia380</v>
          </cell>
          <cell r="F338" t="str">
            <v>29-07-2020 12:00 am</v>
          </cell>
        </row>
        <row r="339">
          <cell r="E339" t="str">
            <v>INDIVIDUAL381</v>
          </cell>
          <cell r="F339" t="str">
            <v>29-07-2020 12:00 am</v>
          </cell>
        </row>
        <row r="340">
          <cell r="E340" t="str">
            <v>INDIVIDUAL382</v>
          </cell>
          <cell r="F340" t="str">
            <v>30-07-2020 12:00 am</v>
          </cell>
        </row>
        <row r="341">
          <cell r="E341" t="str">
            <v>Saiinfortech383</v>
          </cell>
          <cell r="F341" t="str">
            <v>30-07-2020 12:00 am</v>
          </cell>
        </row>
        <row r="342">
          <cell r="E342" t="str">
            <v>INDIVIDUAL384</v>
          </cell>
          <cell r="F342" t="str">
            <v>30-07-2020 12:00 am</v>
          </cell>
        </row>
        <row r="343">
          <cell r="E343" t="str">
            <v>INDIVIDUAL385</v>
          </cell>
          <cell r="F343" t="str">
            <v>30-07-2020 12:00 am</v>
          </cell>
        </row>
        <row r="344">
          <cell r="E344" t="str">
            <v>sky386</v>
          </cell>
          <cell r="F344" t="str">
            <v>30-07-2020 12:00 am</v>
          </cell>
        </row>
        <row r="345">
          <cell r="E345" t="str">
            <v>Sterling387</v>
          </cell>
          <cell r="F345" t="str">
            <v>30-07-2020 12:00 am</v>
          </cell>
        </row>
        <row r="346">
          <cell r="E346" t="str">
            <v>INDIVIDUAL388</v>
          </cell>
          <cell r="F346" t="str">
            <v>31-07-2020 12:00 am</v>
          </cell>
        </row>
        <row r="347">
          <cell r="E347" t="str">
            <v>Fast390</v>
          </cell>
          <cell r="F347" t="str">
            <v>31-07-2020 12:00 am</v>
          </cell>
        </row>
        <row r="348">
          <cell r="E348" t="str">
            <v>INDIVIDUAL391</v>
          </cell>
          <cell r="F348" t="str">
            <v>01-08-2020 12:00 am</v>
          </cell>
        </row>
        <row r="349">
          <cell r="E349" t="str">
            <v>INDIVIDUAL392</v>
          </cell>
          <cell r="F349" t="str">
            <v>01-08-2020 12:00 am</v>
          </cell>
        </row>
        <row r="350">
          <cell r="E350" t="str">
            <v>INDIVIDUAL393</v>
          </cell>
          <cell r="F350" t="str">
            <v>03-08-2020 12:00 am</v>
          </cell>
        </row>
        <row r="351">
          <cell r="E351" t="str">
            <v>INDIVIDUAL394</v>
          </cell>
          <cell r="F351" t="str">
            <v>04-08-2020 12:00 am</v>
          </cell>
        </row>
        <row r="352">
          <cell r="E352" t="str">
            <v>INDIVIDUAL395</v>
          </cell>
          <cell r="F352" t="str">
            <v>05-08-2020 12:00 am</v>
          </cell>
        </row>
        <row r="353">
          <cell r="E353" t="str">
            <v>INDIVIDUAL396</v>
          </cell>
          <cell r="F353" t="str">
            <v>07-08-2020 12:00 am</v>
          </cell>
        </row>
        <row r="354">
          <cell r="E354" t="str">
            <v>INDIVIDUAL397</v>
          </cell>
          <cell r="F354" t="str">
            <v>07-08-2020 12:00 am</v>
          </cell>
        </row>
        <row r="355">
          <cell r="E355" t="str">
            <v>INDIVIDUAL398</v>
          </cell>
          <cell r="F355" t="str">
            <v>07-08-2020 12:00 am</v>
          </cell>
        </row>
        <row r="356">
          <cell r="E356" t="str">
            <v>INDIVIDUAL399</v>
          </cell>
          <cell r="F356" t="str">
            <v>08-08-2020 12:00 am</v>
          </cell>
        </row>
        <row r="357">
          <cell r="E357" t="str">
            <v>INDIVIDUAL400</v>
          </cell>
          <cell r="F357" t="str">
            <v>09-08-2020 12:00 am</v>
          </cell>
        </row>
        <row r="358">
          <cell r="E358" t="str">
            <v>INDIVIDUAL401</v>
          </cell>
          <cell r="F358" t="str">
            <v>10-08-2020 12:00 am</v>
          </cell>
        </row>
        <row r="359">
          <cell r="E359" t="str">
            <v>INDIVIDUAL402</v>
          </cell>
          <cell r="F359" t="str">
            <v>11-08-2020 12:00 am</v>
          </cell>
        </row>
        <row r="360">
          <cell r="E360" t="str">
            <v>INDIVIDUAL403</v>
          </cell>
          <cell r="F360" t="str">
            <v>11-08-2020 12:00 am</v>
          </cell>
        </row>
        <row r="361">
          <cell r="E361" t="str">
            <v>INDIVIDUAL404</v>
          </cell>
          <cell r="F361" t="str">
            <v>11-08-2020 12:00 am</v>
          </cell>
        </row>
        <row r="362">
          <cell r="E362" t="str">
            <v>INDIVIDUAL406</v>
          </cell>
          <cell r="F362" t="str">
            <v>13-08-2020 12:00 am</v>
          </cell>
        </row>
        <row r="363">
          <cell r="E363" t="str">
            <v>INDIVIDUAL407</v>
          </cell>
          <cell r="F363" t="str">
            <v>15-08-2020 12:00 am</v>
          </cell>
        </row>
        <row r="364">
          <cell r="E364" t="str">
            <v>INDIVIDUAL408</v>
          </cell>
          <cell r="F364" t="str">
            <v>15-08-2020 12:00 am</v>
          </cell>
        </row>
        <row r="365">
          <cell r="E365" t="str">
            <v>INDIVIDUAL409</v>
          </cell>
          <cell r="F365" t="str">
            <v>15-08-2020 12:00 am</v>
          </cell>
        </row>
        <row r="366">
          <cell r="E366" t="str">
            <v>INDIVIDUAL410</v>
          </cell>
          <cell r="F366" t="str">
            <v>15-08-2020 12:00 am</v>
          </cell>
        </row>
        <row r="367">
          <cell r="E367" t="str">
            <v>INDIVIDUAL411</v>
          </cell>
          <cell r="F367" t="str">
            <v>15-08-2020 12:00 am</v>
          </cell>
        </row>
        <row r="368">
          <cell r="E368" t="str">
            <v>INDIVIDUAL412</v>
          </cell>
          <cell r="F368" t="str">
            <v>15-08-2020 12:00 am</v>
          </cell>
        </row>
        <row r="369">
          <cell r="E369" t="str">
            <v>INDIVIDUAL413</v>
          </cell>
          <cell r="F369" t="str">
            <v>16-08-2020 12:00 am</v>
          </cell>
        </row>
        <row r="370">
          <cell r="E370" t="str">
            <v>dalvi414</v>
          </cell>
          <cell r="F370" t="str">
            <v>17-08-2020 12:00 am</v>
          </cell>
        </row>
        <row r="371">
          <cell r="E371" t="str">
            <v>INDIVIDUAL415</v>
          </cell>
          <cell r="F371" t="str">
            <v>17-08-2020 12:00 am</v>
          </cell>
        </row>
        <row r="372">
          <cell r="E372" t="str">
            <v>INDIVIDUAL416</v>
          </cell>
          <cell r="F372" t="str">
            <v>17-08-2020 12:00 am</v>
          </cell>
        </row>
        <row r="373">
          <cell r="E373" t="str">
            <v>MODEST417</v>
          </cell>
          <cell r="F373" t="str">
            <v>17-08-2020 12:00 am</v>
          </cell>
        </row>
        <row r="374">
          <cell r="E374" t="str">
            <v>INDIVIDUAL418</v>
          </cell>
          <cell r="F374" t="str">
            <v>17-08-2020 12:00 am</v>
          </cell>
        </row>
        <row r="375">
          <cell r="E375" t="str">
            <v>INDIVIDUAL419</v>
          </cell>
          <cell r="F375" t="str">
            <v>18-08-2020 12:00 am</v>
          </cell>
        </row>
        <row r="376">
          <cell r="E376" t="str">
            <v>Quick420</v>
          </cell>
          <cell r="F376" t="str">
            <v>19-08-2020 12:00 am</v>
          </cell>
        </row>
        <row r="377">
          <cell r="E377" t="str">
            <v>INDIVIDUAL421</v>
          </cell>
          <cell r="F377" t="str">
            <v>19-08-2020 12:00 am</v>
          </cell>
        </row>
        <row r="378">
          <cell r="E378" t="str">
            <v>Propinn422</v>
          </cell>
          <cell r="F378" t="str">
            <v>20-08-2020 12:00 am</v>
          </cell>
        </row>
        <row r="379">
          <cell r="E379" t="str">
            <v>Banksathi423</v>
          </cell>
          <cell r="F379" t="str">
            <v>21-08-2020 12:00 am</v>
          </cell>
        </row>
        <row r="380">
          <cell r="E380" t="str">
            <v>SM424</v>
          </cell>
          <cell r="F380" t="str">
            <v>21-08-2020 12:00 am</v>
          </cell>
        </row>
        <row r="381">
          <cell r="E381" t="str">
            <v>SM425</v>
          </cell>
          <cell r="F381" t="str">
            <v>21-08-2020 12:00 am</v>
          </cell>
        </row>
        <row r="382">
          <cell r="E382" t="str">
            <v>Finnroot426</v>
          </cell>
          <cell r="F382" t="str">
            <v>22-08-2020 12:00 am</v>
          </cell>
        </row>
        <row r="383">
          <cell r="E383" t="str">
            <v>INDIVIDUAL427</v>
          </cell>
          <cell r="F383" t="str">
            <v>22-08-2020 12:00 am</v>
          </cell>
        </row>
        <row r="384">
          <cell r="E384" t="str">
            <v>INDIVIDUAL428</v>
          </cell>
          <cell r="F384" t="str">
            <v>23-08-2020 12:00 am</v>
          </cell>
        </row>
        <row r="385">
          <cell r="E385" t="str">
            <v>INDIVIDUAL429</v>
          </cell>
          <cell r="F385" t="str">
            <v>25-08-2020 12:00 am</v>
          </cell>
        </row>
        <row r="386">
          <cell r="E386" t="str">
            <v>INDIVIDUAL430</v>
          </cell>
          <cell r="F386" t="str">
            <v>26-08-2020 12:00 am</v>
          </cell>
        </row>
        <row r="387">
          <cell r="E387" t="str">
            <v>INDIVIDUAL431</v>
          </cell>
          <cell r="F387" t="str">
            <v>28-08-2020 12:00 am</v>
          </cell>
        </row>
        <row r="388">
          <cell r="E388" t="str">
            <v>INDIVIDUAL432</v>
          </cell>
          <cell r="F388" t="str">
            <v>03-09-2020 12:00 am</v>
          </cell>
        </row>
        <row r="389">
          <cell r="E389" t="str">
            <v>INDIVIDUAL433</v>
          </cell>
          <cell r="F389" t="str">
            <v>04-09-2020 12:00 am</v>
          </cell>
        </row>
        <row r="390">
          <cell r="E390" t="str">
            <v>INDIVIDUAL434</v>
          </cell>
          <cell r="F390" t="str">
            <v>10-09-2020 12:00 am</v>
          </cell>
        </row>
        <row r="391">
          <cell r="E391" t="str">
            <v>INDIVIDUAL435</v>
          </cell>
          <cell r="F391" t="str">
            <v>12-09-2020 12:00 am</v>
          </cell>
        </row>
        <row r="392">
          <cell r="E392" t="str">
            <v>INDIVIDUAL436</v>
          </cell>
          <cell r="F392" t="str">
            <v>16-09-2020 12:00 am</v>
          </cell>
        </row>
        <row r="393">
          <cell r="E393" t="str">
            <v>INDIVIDUAL437</v>
          </cell>
          <cell r="F393" t="str">
            <v>16-09-2020 12:00 am</v>
          </cell>
        </row>
        <row r="394">
          <cell r="E394" t="str">
            <v>INDIVIDUAL438</v>
          </cell>
          <cell r="F394" t="str">
            <v>17-09-2020 12:00 am</v>
          </cell>
        </row>
        <row r="395">
          <cell r="E395" t="str">
            <v>INDIVIDUAL439</v>
          </cell>
          <cell r="F395" t="str">
            <v>17-09-2020 12:00 am</v>
          </cell>
        </row>
        <row r="396">
          <cell r="E396" t="str">
            <v>AB440</v>
          </cell>
          <cell r="F396" t="str">
            <v>18-09-2020 12:00 am</v>
          </cell>
        </row>
        <row r="397">
          <cell r="E397" t="str">
            <v>AB441</v>
          </cell>
          <cell r="F397" t="str">
            <v>18-09-2020 12:00 am</v>
          </cell>
        </row>
        <row r="398">
          <cell r="E398" t="str">
            <v>INDIVIDUAL442</v>
          </cell>
          <cell r="F398" t="str">
            <v>18-09-2020 12:00 am</v>
          </cell>
        </row>
        <row r="399">
          <cell r="E399" t="str">
            <v>INDIVIDUAL443</v>
          </cell>
          <cell r="F399" t="str">
            <v>20-09-2020 12:00 am</v>
          </cell>
        </row>
        <row r="400">
          <cell r="E400" t="str">
            <v>INDIVIDUAL444</v>
          </cell>
          <cell r="F400" t="str">
            <v>21-09-2020 12:00 am</v>
          </cell>
        </row>
        <row r="401">
          <cell r="E401" t="str">
            <v>INDIVIDUAL445</v>
          </cell>
          <cell r="F401" t="str">
            <v>22-09-2020 12:00 am</v>
          </cell>
        </row>
        <row r="402">
          <cell r="E402" t="str">
            <v>INDIVIDUAL446</v>
          </cell>
          <cell r="F402" t="str">
            <v>22-09-2020 12:00 am</v>
          </cell>
        </row>
        <row r="403">
          <cell r="E403" t="str">
            <v>INDIVIDUAL447</v>
          </cell>
          <cell r="F403" t="str">
            <v>24-09-2020 12:00 am</v>
          </cell>
        </row>
        <row r="404">
          <cell r="E404" t="str">
            <v>INDIVIDUAL448</v>
          </cell>
          <cell r="F404" t="str">
            <v>24-09-2020 12:00 am</v>
          </cell>
        </row>
        <row r="405">
          <cell r="E405" t="str">
            <v>INDIVIDUAL449</v>
          </cell>
          <cell r="F405" t="str">
            <v>24-09-2020 12:00 am</v>
          </cell>
        </row>
        <row r="406">
          <cell r="E406" t="str">
            <v>INDIVIDUAL450</v>
          </cell>
          <cell r="F406" t="str">
            <v>29-09-2020 12:00 am</v>
          </cell>
        </row>
        <row r="407">
          <cell r="E407" t="str">
            <v>INDIVIDUAL451</v>
          </cell>
          <cell r="F407" t="str">
            <v>01-10-2020 12:00 am</v>
          </cell>
        </row>
        <row r="408">
          <cell r="E408" t="str">
            <v>Surean452</v>
          </cell>
          <cell r="F408" t="str">
            <v>01-10-2020 12:00 am</v>
          </cell>
        </row>
        <row r="409">
          <cell r="E409" t="str">
            <v>INDIVIDUAL453</v>
          </cell>
          <cell r="F409" t="str">
            <v>03-10-2020 12:00 am</v>
          </cell>
        </row>
        <row r="410">
          <cell r="E410" t="str">
            <v>INDIVIDUAL454</v>
          </cell>
          <cell r="F410" t="str">
            <v>03-10-2020 12:00 am</v>
          </cell>
        </row>
        <row r="411">
          <cell r="E411" t="str">
            <v>INDIVIDUAL455</v>
          </cell>
          <cell r="F411" t="str">
            <v>07-10-2020 12:00 am</v>
          </cell>
        </row>
        <row r="412">
          <cell r="E412" t="str">
            <v>INDIVIDUAL456</v>
          </cell>
          <cell r="F412" t="str">
            <v>09-10-2020 12:00 am</v>
          </cell>
        </row>
        <row r="413">
          <cell r="E413" t="str">
            <v>mohavemohave457</v>
          </cell>
          <cell r="F413" t="str">
            <v>10-10-2020 12:00 am</v>
          </cell>
        </row>
        <row r="414">
          <cell r="E414" t="str">
            <v>INDIVIDUAL458</v>
          </cell>
          <cell r="F414" t="str">
            <v>10-10-2020 12:00 am</v>
          </cell>
        </row>
        <row r="415">
          <cell r="E415" t="str">
            <v>INDIVIDUAL459</v>
          </cell>
          <cell r="F415" t="str">
            <v>10-10-2020 12:00 am</v>
          </cell>
        </row>
        <row r="416">
          <cell r="E416" t="str">
            <v>mohavemohave460</v>
          </cell>
          <cell r="F416" t="str">
            <v>10-10-2020 12:00 am</v>
          </cell>
        </row>
        <row r="417">
          <cell r="E417" t="str">
            <v>INDIVIDUAL461</v>
          </cell>
          <cell r="F417" t="str">
            <v>13-10-2020 12:00 am</v>
          </cell>
        </row>
        <row r="418">
          <cell r="E418" t="str">
            <v>INDIVIDUAL462</v>
          </cell>
          <cell r="F418" t="str">
            <v>14-10-2020 12:00 am</v>
          </cell>
        </row>
        <row r="419">
          <cell r="E419" t="str">
            <v>INDIVIDUAL464</v>
          </cell>
          <cell r="F419" t="str">
            <v>14-10-2020 12:00 am</v>
          </cell>
        </row>
        <row r="420">
          <cell r="E420" t="str">
            <v>INDIVIDUAL465</v>
          </cell>
          <cell r="F420" t="str">
            <v>14-10-2020 12:00 am</v>
          </cell>
        </row>
        <row r="421">
          <cell r="E421" t="str">
            <v>INDIVIDUAL466</v>
          </cell>
          <cell r="F421" t="str">
            <v>15-10-2020 12:00 am</v>
          </cell>
        </row>
        <row r="422">
          <cell r="E422" t="str">
            <v>INDIVIDUAL467</v>
          </cell>
          <cell r="F422" t="str">
            <v>15-10-2020 12:00 am</v>
          </cell>
        </row>
        <row r="423">
          <cell r="E423" t="str">
            <v>INDIVIDUAL468</v>
          </cell>
          <cell r="F423" t="str">
            <v>15-10-2020 12:00 am</v>
          </cell>
        </row>
        <row r="424">
          <cell r="E424" t="str">
            <v>INDIVIDUAL469</v>
          </cell>
          <cell r="F424" t="str">
            <v>16-10-2020 12:00 am</v>
          </cell>
        </row>
        <row r="425">
          <cell r="E425" t="str">
            <v>INDIVIDUAL470</v>
          </cell>
          <cell r="F425" t="str">
            <v>17-10-2020 12:00 am</v>
          </cell>
        </row>
        <row r="426">
          <cell r="E426" t="str">
            <v>INDIVIDUAL471</v>
          </cell>
          <cell r="F426" t="str">
            <v>17-10-2020 12:00 am</v>
          </cell>
        </row>
        <row r="427">
          <cell r="E427" t="str">
            <v>INDIVIDUAL472</v>
          </cell>
          <cell r="F427" t="str">
            <v>17-10-2020 12:00 am</v>
          </cell>
        </row>
        <row r="428">
          <cell r="E428" t="str">
            <v>INDIVIDUAL475</v>
          </cell>
          <cell r="F428" t="str">
            <v>17-10-2020 12:00 am</v>
          </cell>
        </row>
        <row r="429">
          <cell r="E429" t="str">
            <v>INDIVIDUAL476</v>
          </cell>
          <cell r="F429" t="str">
            <v>18-10-2020 12:00 am</v>
          </cell>
        </row>
        <row r="430">
          <cell r="E430" t="str">
            <v>INDIVIDUAL479</v>
          </cell>
          <cell r="F430" t="str">
            <v>19-10-2020 12:00 am</v>
          </cell>
        </row>
        <row r="431">
          <cell r="E431" t="str">
            <v>INDIVIDUAL482</v>
          </cell>
          <cell r="F431" t="str">
            <v>20-10-2020 12:00 am</v>
          </cell>
        </row>
        <row r="432">
          <cell r="E432" t="str">
            <v>INDIVIDUAL485</v>
          </cell>
          <cell r="F432" t="str">
            <v>20-10-2020 12:00 am</v>
          </cell>
        </row>
        <row r="433">
          <cell r="E433" t="str">
            <v>INDIVIDUAL486</v>
          </cell>
          <cell r="F433" t="str">
            <v>20-10-2020 12:00 am</v>
          </cell>
        </row>
        <row r="434">
          <cell r="E434" t="str">
            <v>INDIVIDUAL487</v>
          </cell>
          <cell r="F434" t="str">
            <v>21-10-2020 12:00 am</v>
          </cell>
        </row>
        <row r="435">
          <cell r="E435" t="str">
            <v>INDIVIDUAL488</v>
          </cell>
          <cell r="F435" t="str">
            <v>21-10-2020 12:00 am</v>
          </cell>
        </row>
        <row r="436">
          <cell r="E436" t="str">
            <v>INDIVIDUAL491</v>
          </cell>
          <cell r="F436" t="str">
            <v>22-10-2020 12:00 am</v>
          </cell>
        </row>
        <row r="437">
          <cell r="E437" t="str">
            <v>INDIVIDUAL492</v>
          </cell>
          <cell r="F437" t="str">
            <v>22-10-2020 12:00 am</v>
          </cell>
        </row>
        <row r="438">
          <cell r="E438" t="str">
            <v>INDIVIDUAL493</v>
          </cell>
          <cell r="F438" t="str">
            <v>22-10-2020 12:00 am</v>
          </cell>
        </row>
        <row r="439">
          <cell r="E439" t="str">
            <v>Destination494</v>
          </cell>
          <cell r="F439" t="str">
            <v>22-10-2020 12:00 am</v>
          </cell>
        </row>
        <row r="440">
          <cell r="E440" t="str">
            <v>HENeX495</v>
          </cell>
          <cell r="F440" t="str">
            <v>23-10-2020 12:00 am</v>
          </cell>
        </row>
        <row r="441">
          <cell r="E441" t="str">
            <v>E496</v>
          </cell>
          <cell r="F441" t="str">
            <v>23-10-2020 12:00 am</v>
          </cell>
        </row>
        <row r="442">
          <cell r="E442" t="str">
            <v>SAFEFORCE497</v>
          </cell>
          <cell r="F442" t="str">
            <v>23-10-2020 12:00 am</v>
          </cell>
        </row>
        <row r="443">
          <cell r="E443" t="str">
            <v>INDIVIDUAL500</v>
          </cell>
          <cell r="F443" t="str">
            <v>23-10-2020 12:00 am</v>
          </cell>
        </row>
        <row r="444">
          <cell r="E444" t="str">
            <v>INDIVIDUAL501</v>
          </cell>
          <cell r="F444" t="str">
            <v>23-10-2020 12:00 am</v>
          </cell>
        </row>
        <row r="445">
          <cell r="E445" t="str">
            <v>BHARAT502</v>
          </cell>
          <cell r="F445" t="str">
            <v>23-10-2020 12:00 am</v>
          </cell>
        </row>
        <row r="446">
          <cell r="E446" t="str">
            <v>INDIVIDUAL503</v>
          </cell>
          <cell r="F446" t="str">
            <v>24-10-2020 12:00 am</v>
          </cell>
        </row>
        <row r="447">
          <cell r="E447" t="str">
            <v>INDIVIDUAL504</v>
          </cell>
          <cell r="F447" t="str">
            <v>24-10-2020 12:00 am</v>
          </cell>
        </row>
        <row r="448">
          <cell r="E448" t="str">
            <v>INDIVIDUAL505</v>
          </cell>
          <cell r="F448" t="str">
            <v>24-10-2020 12:00 am</v>
          </cell>
        </row>
        <row r="449">
          <cell r="E449" t="str">
            <v>INDIVIDUAL506</v>
          </cell>
          <cell r="F449" t="str">
            <v>24-10-2020 12:00 am</v>
          </cell>
        </row>
        <row r="450">
          <cell r="E450" t="str">
            <v>INDIVIDUAL507</v>
          </cell>
          <cell r="F450" t="str">
            <v>24-10-2020 12:00 am</v>
          </cell>
        </row>
        <row r="451">
          <cell r="E451" t="str">
            <v>INDIVIDUAL508</v>
          </cell>
          <cell r="F451" t="str">
            <v>24-10-2020 12:00 am</v>
          </cell>
        </row>
        <row r="452">
          <cell r="E452" t="str">
            <v>INDIVIDUAL509</v>
          </cell>
          <cell r="F452" t="str">
            <v>26-10-2020 12:00 am</v>
          </cell>
        </row>
        <row r="453">
          <cell r="E453" t="str">
            <v>INDIVIDUAL510</v>
          </cell>
          <cell r="F453" t="str">
            <v>26-10-2020 12:00 am</v>
          </cell>
        </row>
        <row r="454">
          <cell r="E454" t="str">
            <v>INDIVIDUAL511</v>
          </cell>
          <cell r="F454" t="str">
            <v>26-10-2020 12:00 am</v>
          </cell>
        </row>
        <row r="455">
          <cell r="E455" t="str">
            <v>E512</v>
          </cell>
          <cell r="F455" t="str">
            <v>26-10-2020 12:00 am</v>
          </cell>
        </row>
        <row r="456">
          <cell r="E456" t="str">
            <v>INDIVIDUAL513</v>
          </cell>
          <cell r="F456" t="str">
            <v>26-10-2020 12:00 am</v>
          </cell>
        </row>
        <row r="457">
          <cell r="E457" t="str">
            <v>INDIVIDUAL514</v>
          </cell>
          <cell r="F457" t="str">
            <v>26-10-2020 12:00 am</v>
          </cell>
        </row>
        <row r="458">
          <cell r="E458" t="str">
            <v>INDIVIDUAL517</v>
          </cell>
          <cell r="F458" t="str">
            <v>27-10-2020 12:00 am</v>
          </cell>
        </row>
        <row r="459">
          <cell r="E459" t="str">
            <v>INDIVIDUAL518</v>
          </cell>
          <cell r="F459" t="str">
            <v>27-10-2020 12:00 am</v>
          </cell>
        </row>
        <row r="460">
          <cell r="E460" t="str">
            <v>INDIVIDUAL521</v>
          </cell>
          <cell r="F460" t="str">
            <v>28-10-2020 12:00 am</v>
          </cell>
        </row>
        <row r="461">
          <cell r="E461" t="str">
            <v>INDIVIDUAL522</v>
          </cell>
          <cell r="F461" t="str">
            <v>28-10-2020 12:00 am</v>
          </cell>
        </row>
        <row r="462">
          <cell r="E462" t="str">
            <v>INDIVIDUAL535</v>
          </cell>
          <cell r="F462" t="str">
            <v>29-10-2020 12:00 am</v>
          </cell>
        </row>
        <row r="463">
          <cell r="E463" t="str">
            <v>INDIVIDUAL538</v>
          </cell>
          <cell r="F463" t="str">
            <v>29-10-2020 12:00 am</v>
          </cell>
        </row>
        <row r="464">
          <cell r="E464" t="str">
            <v>INDIVIDUAL549</v>
          </cell>
          <cell r="F464" t="str">
            <v>31-10-2020 12:00 am</v>
          </cell>
        </row>
        <row r="465">
          <cell r="E465" t="str">
            <v>INDIVIDUAL550</v>
          </cell>
          <cell r="F465" t="str">
            <v>01-11-2020 12:00 am</v>
          </cell>
        </row>
        <row r="466">
          <cell r="E466" t="str">
            <v>INDIVIDUAL554</v>
          </cell>
          <cell r="F466" t="str">
            <v>02-11-2020 12:00 am</v>
          </cell>
        </row>
        <row r="467">
          <cell r="E467" t="str">
            <v>INDIVIDUAL557</v>
          </cell>
          <cell r="F467" t="str">
            <v>02-11-2020 12:00 am</v>
          </cell>
        </row>
        <row r="468">
          <cell r="E468" t="str">
            <v>INDIVIDUAL575</v>
          </cell>
          <cell r="F468" t="str">
            <v>04-11-2020 12:00 am</v>
          </cell>
        </row>
        <row r="469">
          <cell r="E469" t="str">
            <v>INDIVIDUAL596</v>
          </cell>
          <cell r="F469" t="str">
            <v>06-11-2020 12:00 am</v>
          </cell>
        </row>
        <row r="470">
          <cell r="E470" t="str">
            <v>INDIVIDUAL597</v>
          </cell>
          <cell r="F470" t="str">
            <v>06-11-2020 12:00 am</v>
          </cell>
        </row>
        <row r="471">
          <cell r="E471" t="str">
            <v>lyCuEqjGKTrSvzch598</v>
          </cell>
          <cell r="F471" t="str">
            <v>12-11-2020 12:00 am</v>
          </cell>
        </row>
        <row r="472">
          <cell r="E472" t="str">
            <v>LysuiqWjAXcBCJR599</v>
          </cell>
          <cell r="F472" t="str">
            <v>12-11-2020 12:00 am</v>
          </cell>
        </row>
        <row r="473">
          <cell r="E473" t="str">
            <v>jnqArswUbFRYgx600</v>
          </cell>
          <cell r="F473" t="str">
            <v>13-11-2020 12:00 am</v>
          </cell>
        </row>
        <row r="474">
          <cell r="E474" t="str">
            <v>bBktMixZv601</v>
          </cell>
          <cell r="F474" t="str">
            <v>13-11-2020 12:00 am</v>
          </cell>
        </row>
        <row r="475">
          <cell r="E475" t="str">
            <v>INDIVIDUAL602</v>
          </cell>
          <cell r="F475" t="str">
            <v>13-11-2020 12:00 am</v>
          </cell>
        </row>
        <row r="476">
          <cell r="E476" t="str">
            <v>INDIVIDUAL603</v>
          </cell>
          <cell r="F476" t="str">
            <v>13-11-2020 12:00 am</v>
          </cell>
        </row>
        <row r="477">
          <cell r="E477" t="str">
            <v>INDIVIDUAL618</v>
          </cell>
          <cell r="F477" t="str">
            <v>17-11-2020 12:00 am</v>
          </cell>
        </row>
        <row r="478">
          <cell r="E478" t="str">
            <v>INDIVIDUAL619</v>
          </cell>
          <cell r="F478" t="str">
            <v>17-11-2020 12:00 am</v>
          </cell>
        </row>
        <row r="479">
          <cell r="E479" t="str">
            <v>INDIVIDUAL620</v>
          </cell>
          <cell r="F479" t="str">
            <v>17-11-2020 12:00 am</v>
          </cell>
        </row>
        <row r="480">
          <cell r="E480" t="str">
            <v>India621</v>
          </cell>
          <cell r="F480" t="str">
            <v>18-11-2020 12:00 am</v>
          </cell>
        </row>
        <row r="481">
          <cell r="E481" t="str">
            <v>aLLURE622</v>
          </cell>
          <cell r="F481" t="str">
            <v>19-11-2020 12:00 am</v>
          </cell>
        </row>
        <row r="482">
          <cell r="E482" t="str">
            <v>INDIVIDUAL624</v>
          </cell>
          <cell r="F482" t="str">
            <v>19-11-2020 12:00 am</v>
          </cell>
        </row>
        <row r="483">
          <cell r="E483" t="str">
            <v>INDIVIDUAL625</v>
          </cell>
          <cell r="F483" t="str">
            <v>19-11-2020 12:00 am</v>
          </cell>
        </row>
        <row r="484">
          <cell r="E484" t="str">
            <v>INDIVIDUAL626</v>
          </cell>
          <cell r="F484" t="str">
            <v>21-11-2020 12:00 am</v>
          </cell>
        </row>
        <row r="485">
          <cell r="E485" t="str">
            <v>INDIVIDUAL627</v>
          </cell>
          <cell r="F485" t="str">
            <v>25-11-2020 12:00 am</v>
          </cell>
        </row>
        <row r="486">
          <cell r="E486" t="str">
            <v>INDIVIDUAL632</v>
          </cell>
          <cell r="F486" t="str">
            <v>27-11-2020 12:00 am</v>
          </cell>
        </row>
        <row r="487">
          <cell r="E487" t="str">
            <v>INDIVIDUAL633</v>
          </cell>
          <cell r="F487" t="str">
            <v>29-11-2020 12:00 am</v>
          </cell>
        </row>
        <row r="488">
          <cell r="E488" t="str">
            <v>INDIVIDUAL634</v>
          </cell>
          <cell r="F488" t="str">
            <v>01-12-2020 12:00 am</v>
          </cell>
        </row>
        <row r="489">
          <cell r="E489" t="str">
            <v>INDIVIDUAL635</v>
          </cell>
          <cell r="F489" t="str">
            <v>01-12-2020 12:00 am</v>
          </cell>
        </row>
        <row r="490">
          <cell r="E490" t="str">
            <v>INDIVIDUAL636</v>
          </cell>
          <cell r="F490" t="str">
            <v>02-12-2020 12:00 am</v>
          </cell>
        </row>
        <row r="491">
          <cell r="E491" t="str">
            <v>INDIVIDUAL637</v>
          </cell>
          <cell r="F491" t="str">
            <v>02-12-2020 12:00 am</v>
          </cell>
        </row>
        <row r="492">
          <cell r="E492" t="str">
            <v>INDIVIDUAL638</v>
          </cell>
          <cell r="F492" t="str">
            <v>02-12-2020 12:00 am</v>
          </cell>
        </row>
        <row r="493">
          <cell r="E493" t="str">
            <v>INDIVIDUAL639</v>
          </cell>
          <cell r="F493" t="str">
            <v>02-12-2020 12:00 am</v>
          </cell>
        </row>
        <row r="494">
          <cell r="E494" t="str">
            <v>INDIVIDUAL640</v>
          </cell>
          <cell r="F494" t="str">
            <v>03-12-2020 12:00 am</v>
          </cell>
        </row>
        <row r="495">
          <cell r="E495" t="str">
            <v>INDIVIDUAL642</v>
          </cell>
          <cell r="F495" t="str">
            <v>03-12-2020 12:00 am</v>
          </cell>
        </row>
        <row r="496">
          <cell r="E496" t="str">
            <v>MAYZAAN643</v>
          </cell>
          <cell r="F496" t="str">
            <v>07-12-2020 12:00 am</v>
          </cell>
        </row>
        <row r="497">
          <cell r="E497" t="str">
            <v>INDIVIDUAL644</v>
          </cell>
          <cell r="F497" t="str">
            <v>08-12-2020 12:00 am</v>
          </cell>
        </row>
        <row r="498">
          <cell r="E498" t="str">
            <v>INDIVIDUAL645</v>
          </cell>
          <cell r="F498" t="str">
            <v>08-12-2020 12:00 am</v>
          </cell>
        </row>
        <row r="499">
          <cell r="E499" t="str">
            <v>INDIVIDUAL646</v>
          </cell>
          <cell r="F499" t="str">
            <v>08-12-2020 12:00 am</v>
          </cell>
        </row>
        <row r="500">
          <cell r="E500" t="str">
            <v>INDIVIDUAL647</v>
          </cell>
          <cell r="F500" t="str">
            <v>09-12-2020 12:00 am</v>
          </cell>
        </row>
        <row r="501">
          <cell r="E501" t="str">
            <v>INDIVIDUAL648</v>
          </cell>
          <cell r="F501" t="str">
            <v>09-12-2020 12:00 am</v>
          </cell>
        </row>
        <row r="502">
          <cell r="E502" t="str">
            <v>ERB649</v>
          </cell>
          <cell r="F502" t="str">
            <v>10-12-2020 12:00 am</v>
          </cell>
        </row>
        <row r="503">
          <cell r="E503" t="str">
            <v>INDIVIDUAL650</v>
          </cell>
          <cell r="F503" t="str">
            <v>11-12-2020 12:00 am</v>
          </cell>
        </row>
        <row r="504">
          <cell r="E504" t="str">
            <v>INDIVIDUAL651</v>
          </cell>
          <cell r="F504" t="str">
            <v>11-12-2020 12:00 am</v>
          </cell>
        </row>
        <row r="505">
          <cell r="E505" t="str">
            <v>INDIVIDUAL652</v>
          </cell>
          <cell r="F505" t="str">
            <v>11-12-2020 12:00 am</v>
          </cell>
        </row>
        <row r="506">
          <cell r="E506" t="str">
            <v>Unnati653</v>
          </cell>
          <cell r="F506" t="str">
            <v>11-12-2020 12:00 am</v>
          </cell>
        </row>
        <row r="507">
          <cell r="E507" t="str">
            <v>INDIVIDUAL654</v>
          </cell>
          <cell r="F507" t="str">
            <v>11-12-2020 12:00 am</v>
          </cell>
        </row>
        <row r="508">
          <cell r="E508" t="str">
            <v>INDIVIDUAL655</v>
          </cell>
          <cell r="F508" t="str">
            <v>11-12-2020 12:00 am</v>
          </cell>
        </row>
        <row r="509">
          <cell r="E509" t="str">
            <v>INDIVIDUAL656</v>
          </cell>
          <cell r="F509" t="str">
            <v>11-12-2020 12:00 am</v>
          </cell>
        </row>
        <row r="510">
          <cell r="E510" t="str">
            <v>INDIVIDUAL657</v>
          </cell>
          <cell r="F510" t="str">
            <v>11-12-2020 12:00 am</v>
          </cell>
        </row>
        <row r="511">
          <cell r="E511" t="str">
            <v>INDIVIDUAL658</v>
          </cell>
          <cell r="F511" t="str">
            <v>14-12-2020 12:00 am</v>
          </cell>
        </row>
        <row r="512">
          <cell r="E512" t="str">
            <v>INDIVIDUAL659</v>
          </cell>
          <cell r="F512" t="str">
            <v>14-12-2020 12:00 am</v>
          </cell>
        </row>
        <row r="513">
          <cell r="E513" t="str">
            <v>INDIVIDUAL660</v>
          </cell>
          <cell r="F513" t="str">
            <v>14-12-2020 12:00 am</v>
          </cell>
        </row>
        <row r="514">
          <cell r="E514" t="str">
            <v>INDIVIDUAL661</v>
          </cell>
          <cell r="F514" t="str">
            <v>14-12-2020 12:00 am</v>
          </cell>
        </row>
        <row r="515">
          <cell r="E515" t="str">
            <v>INDIVIDUAL662</v>
          </cell>
          <cell r="F515" t="str">
            <v>14-12-2020 12:00 am</v>
          </cell>
        </row>
        <row r="516">
          <cell r="E516" t="str">
            <v>INDIVIDUAL663</v>
          </cell>
          <cell r="F516" t="str">
            <v>14-12-2020 12:00 am</v>
          </cell>
        </row>
        <row r="517">
          <cell r="E517" t="str">
            <v>INDIVIDUAL664</v>
          </cell>
          <cell r="F517" t="str">
            <v>14-12-2020 12:00 am</v>
          </cell>
        </row>
        <row r="518">
          <cell r="E518" t="str">
            <v>INDIVIDUAL665</v>
          </cell>
          <cell r="F518" t="str">
            <v>14-12-2020 12:00 am</v>
          </cell>
        </row>
        <row r="519">
          <cell r="E519" t="str">
            <v>INDIVIDUAL666</v>
          </cell>
          <cell r="F519" t="str">
            <v>15-12-2020 12:00 am</v>
          </cell>
        </row>
        <row r="520">
          <cell r="E520" t="str">
            <v>INDIVIDUAL667</v>
          </cell>
          <cell r="F520" t="str">
            <v>15-12-2020 12:00 am</v>
          </cell>
        </row>
        <row r="521">
          <cell r="E521" t="str">
            <v>INDIVIDUAL668</v>
          </cell>
          <cell r="F521" t="str">
            <v>15-12-2020 12:00 am</v>
          </cell>
        </row>
        <row r="522">
          <cell r="E522" t="str">
            <v>INDIVIDUAL669</v>
          </cell>
          <cell r="F522" t="str">
            <v>15-12-2020 12:00 am</v>
          </cell>
        </row>
        <row r="523">
          <cell r="E523" t="str">
            <v>INDIVIDUAL670</v>
          </cell>
          <cell r="F523" t="str">
            <v>15-12-2020 12:00 am</v>
          </cell>
        </row>
        <row r="524">
          <cell r="E524" t="str">
            <v>INDIVIDUAL671</v>
          </cell>
          <cell r="F524" t="str">
            <v>15-12-2020 12:00 am</v>
          </cell>
        </row>
        <row r="525">
          <cell r="E525" t="str">
            <v>Solnet672</v>
          </cell>
          <cell r="F525" t="str">
            <v>15-12-2020 12:00 am</v>
          </cell>
        </row>
        <row r="526">
          <cell r="E526" t="str">
            <v>INDIVIDUAL673</v>
          </cell>
          <cell r="F526" t="str">
            <v>16-12-2020 12:00 am</v>
          </cell>
        </row>
        <row r="527">
          <cell r="E527" t="str">
            <v>INDIVIDUAL674</v>
          </cell>
          <cell r="F527" t="str">
            <v>16-12-2020 12:00 am</v>
          </cell>
        </row>
        <row r="528">
          <cell r="E528" t="str">
            <v>INDIVIDUAL675</v>
          </cell>
          <cell r="F528" t="str">
            <v>17-12-2020 12:00 am</v>
          </cell>
        </row>
        <row r="529">
          <cell r="E529" t="str">
            <v>INDIVIDUAL676</v>
          </cell>
          <cell r="F529" t="str">
            <v>17-12-2020 12:00 am</v>
          </cell>
        </row>
        <row r="530">
          <cell r="E530" t="str">
            <v>INDIVIDUAL678</v>
          </cell>
          <cell r="F530" t="str">
            <v>17-12-2020 12:00 am</v>
          </cell>
        </row>
        <row r="531">
          <cell r="E531" t="str">
            <v>INDIVIDUAL679</v>
          </cell>
          <cell r="F531" t="str">
            <v>18-12-2020 12:00 am</v>
          </cell>
        </row>
        <row r="532">
          <cell r="E532" t="str">
            <v>INDIVIDUAL680</v>
          </cell>
          <cell r="F532" t="str">
            <v>18-12-2020 12:00 am</v>
          </cell>
        </row>
        <row r="533">
          <cell r="E533" t="str">
            <v>INDIVIDUAL681</v>
          </cell>
          <cell r="F533" t="str">
            <v>18-12-2020 12:00 am</v>
          </cell>
        </row>
        <row r="534">
          <cell r="E534" t="str">
            <v>INDIVIDUAL682</v>
          </cell>
          <cell r="F534" t="str">
            <v>18-12-2020 12:00 am</v>
          </cell>
        </row>
        <row r="535">
          <cell r="E535" t="str">
            <v>INDIVIDUAL684</v>
          </cell>
          <cell r="F535" t="str">
            <v>18-12-2020 12:00 am</v>
          </cell>
        </row>
        <row r="536">
          <cell r="E536" t="str">
            <v>INDIVIDUAL685</v>
          </cell>
          <cell r="F536" t="str">
            <v>18-12-2020 12:00 am</v>
          </cell>
        </row>
        <row r="537">
          <cell r="E537" t="str">
            <v>Growup686</v>
          </cell>
          <cell r="F537" t="str">
            <v>18-12-2020 12:00 am</v>
          </cell>
        </row>
        <row r="538">
          <cell r="E538" t="str">
            <v>INDIVIDUAL687</v>
          </cell>
          <cell r="F538" t="str">
            <v>18-12-2020 12:00 am</v>
          </cell>
        </row>
        <row r="539">
          <cell r="E539" t="str">
            <v>INDIVIDUAL688</v>
          </cell>
          <cell r="F539" t="str">
            <v>19-12-2020 12:00 am</v>
          </cell>
        </row>
        <row r="540">
          <cell r="E540" t="str">
            <v>INDIVIDUAL689</v>
          </cell>
          <cell r="F540" t="str">
            <v>19-12-2020 12:00 am</v>
          </cell>
        </row>
        <row r="541">
          <cell r="E541" t="str">
            <v>INDIVIDUAL690</v>
          </cell>
          <cell r="F541" t="str">
            <v>19-12-2020 12:00 am</v>
          </cell>
        </row>
        <row r="542">
          <cell r="E542" t="str">
            <v>INDIVIDUAL691</v>
          </cell>
          <cell r="F542" t="str">
            <v>19-12-2020 12:00 am</v>
          </cell>
        </row>
        <row r="543">
          <cell r="E543" t="str">
            <v>INDIVIDUAL692</v>
          </cell>
          <cell r="F543" t="str">
            <v>20-12-2020 12:00 am</v>
          </cell>
        </row>
        <row r="544">
          <cell r="E544" t="str">
            <v>INDIVIDUAL693</v>
          </cell>
          <cell r="F544" t="str">
            <v>21-12-2020 12:00 am</v>
          </cell>
        </row>
        <row r="545">
          <cell r="E545" t="str">
            <v>INDIVIDUAL694</v>
          </cell>
          <cell r="F545" t="str">
            <v>21-12-2020 12:00 am</v>
          </cell>
        </row>
        <row r="546">
          <cell r="E546" t="str">
            <v>INDIVIDUAL695</v>
          </cell>
          <cell r="F546" t="str">
            <v>21-12-2020 12:00 am</v>
          </cell>
        </row>
        <row r="547">
          <cell r="E547" t="str">
            <v>GNS696</v>
          </cell>
          <cell r="F547" t="str">
            <v>21-12-2020 12:00 am</v>
          </cell>
        </row>
        <row r="548">
          <cell r="E548" t="str">
            <v>INDIVIDUAL697</v>
          </cell>
          <cell r="F548" t="str">
            <v>21-12-2020 12:00 am</v>
          </cell>
        </row>
        <row r="549">
          <cell r="E549" t="str">
            <v>INDIVIDUAL698</v>
          </cell>
          <cell r="F549" t="str">
            <v>21-12-2020 12:00 am</v>
          </cell>
        </row>
        <row r="550">
          <cell r="E550" t="str">
            <v>INDIVIDUAL699</v>
          </cell>
          <cell r="F550" t="str">
            <v>21-12-2020 12:00 am</v>
          </cell>
        </row>
        <row r="551">
          <cell r="E551" t="str">
            <v>Tanztiller700</v>
          </cell>
          <cell r="F551" t="str">
            <v>22-12-2020 12:00 am</v>
          </cell>
        </row>
        <row r="552">
          <cell r="E552" t="str">
            <v>INDIVIDUAL701</v>
          </cell>
          <cell r="F552" t="str">
            <v>22-12-2020 12:00 am</v>
          </cell>
        </row>
        <row r="553">
          <cell r="E553" t="str">
            <v>INDIVIDUAL702</v>
          </cell>
          <cell r="F553" t="str">
            <v>22-12-2020 12:00 am</v>
          </cell>
        </row>
        <row r="554">
          <cell r="E554" t="str">
            <v>INDIVIDUAL703</v>
          </cell>
          <cell r="F554" t="str">
            <v>22-12-2020 12:00 am</v>
          </cell>
        </row>
        <row r="555">
          <cell r="E555" t="str">
            <v>INDIVIDUAL704</v>
          </cell>
          <cell r="F555" t="str">
            <v>22-12-2020 12:00 am</v>
          </cell>
        </row>
        <row r="556">
          <cell r="E556" t="str">
            <v>INDIVIDUAL705</v>
          </cell>
          <cell r="F556" t="str">
            <v>22-12-2020 12:00 am</v>
          </cell>
        </row>
        <row r="557">
          <cell r="E557" t="str">
            <v>INDIVIDUAL706</v>
          </cell>
          <cell r="F557" t="str">
            <v>22-12-2020 12:00 am</v>
          </cell>
        </row>
        <row r="558">
          <cell r="E558" t="str">
            <v>INDIVIDUAL707</v>
          </cell>
          <cell r="F558" t="str">
            <v>23-12-2020 12:00 am</v>
          </cell>
        </row>
        <row r="559">
          <cell r="E559" t="str">
            <v>INDIVIDUAL708</v>
          </cell>
          <cell r="F559" t="str">
            <v>23-12-2020 12:00 am</v>
          </cell>
        </row>
        <row r="560">
          <cell r="E560" t="str">
            <v>INDIVIDUAL709</v>
          </cell>
          <cell r="F560" t="str">
            <v>23-12-2020 12:00 am</v>
          </cell>
        </row>
        <row r="561">
          <cell r="E561" t="str">
            <v>INDIVIDUAL710</v>
          </cell>
          <cell r="F561" t="str">
            <v>23-12-2020 12:00 am</v>
          </cell>
        </row>
        <row r="562">
          <cell r="E562" t="str">
            <v>INDIVIDUAL711</v>
          </cell>
          <cell r="F562" t="str">
            <v>23-12-2020 12:00 am</v>
          </cell>
        </row>
        <row r="563">
          <cell r="E563" t="str">
            <v>INDIVIDUAL712</v>
          </cell>
          <cell r="F563" t="str">
            <v>23-12-2020 12:00 am</v>
          </cell>
        </row>
        <row r="564">
          <cell r="E564" t="str">
            <v>KT713</v>
          </cell>
          <cell r="F564" t="str">
            <v>23-12-2020 12:00 am</v>
          </cell>
        </row>
        <row r="565">
          <cell r="E565" t="str">
            <v>INDIVIDUAL714</v>
          </cell>
          <cell r="F565" t="str">
            <v>23-12-2020 12:00 am</v>
          </cell>
        </row>
        <row r="566">
          <cell r="E566" t="str">
            <v>INDIVIDUAL715</v>
          </cell>
          <cell r="F566" t="str">
            <v>24-12-2020 12:00 am</v>
          </cell>
        </row>
        <row r="567">
          <cell r="E567" t="str">
            <v>INDIVIDUAL716</v>
          </cell>
          <cell r="F567" t="str">
            <v>24-12-2020 12:00 am</v>
          </cell>
        </row>
        <row r="568">
          <cell r="E568" t="str">
            <v>INDIVIDUAL717</v>
          </cell>
          <cell r="F568" t="str">
            <v>24-12-2020 12:00 am</v>
          </cell>
        </row>
        <row r="569">
          <cell r="E569" t="str">
            <v>INDIVIDUAL718</v>
          </cell>
          <cell r="F569" t="str">
            <v>24-12-2020 12:00 am</v>
          </cell>
        </row>
        <row r="570">
          <cell r="E570" t="str">
            <v>INDIVIDUAL719</v>
          </cell>
          <cell r="F570" t="str">
            <v>24-12-2020 12:00 am</v>
          </cell>
        </row>
        <row r="571">
          <cell r="E571" t="str">
            <v>ERB720</v>
          </cell>
          <cell r="F571" t="str">
            <v>24-12-2020 12:00 am</v>
          </cell>
        </row>
        <row r="572">
          <cell r="E572" t="str">
            <v>INDIVIDUAL721</v>
          </cell>
          <cell r="F572" t="str">
            <v>24-12-2020 12:00 am</v>
          </cell>
        </row>
        <row r="573">
          <cell r="E573" t="str">
            <v>INDIVIDUAL722</v>
          </cell>
          <cell r="F573" t="str">
            <v>25-12-2020 12:00 am</v>
          </cell>
        </row>
        <row r="574">
          <cell r="E574" t="str">
            <v>INDIVIDUAL723</v>
          </cell>
          <cell r="F574" t="str">
            <v>25-12-2020 12:00 am</v>
          </cell>
        </row>
        <row r="575">
          <cell r="E575" t="str">
            <v>Epi724</v>
          </cell>
          <cell r="F575" t="str">
            <v>26-12-2020 12:00 am</v>
          </cell>
        </row>
        <row r="576">
          <cell r="E576" t="str">
            <v>INDIVIDUAL725</v>
          </cell>
          <cell r="F576" t="str">
            <v>26-12-2020 12:00 am</v>
          </cell>
        </row>
        <row r="577">
          <cell r="E577" t="str">
            <v>INDIVIDUAL726</v>
          </cell>
          <cell r="F577" t="str">
            <v>26-12-2020 12:00 am</v>
          </cell>
        </row>
        <row r="578">
          <cell r="E578" t="str">
            <v>Epicenter727</v>
          </cell>
          <cell r="F578" t="str">
            <v>26-12-2020 12:00 am</v>
          </cell>
        </row>
        <row r="579">
          <cell r="E579" t="str">
            <v>INDIVIDUAL728</v>
          </cell>
          <cell r="F579" t="str">
            <v>26-12-2020 12:00 am</v>
          </cell>
        </row>
        <row r="580">
          <cell r="E580" t="str">
            <v>INDIVIDUAL729</v>
          </cell>
          <cell r="F580" t="str">
            <v>26-12-2020 12:00 am</v>
          </cell>
        </row>
        <row r="581">
          <cell r="E581" t="str">
            <v>INDIVIDUAL730</v>
          </cell>
          <cell r="F581" t="str">
            <v>28-12-2020 12:00 am</v>
          </cell>
        </row>
        <row r="582">
          <cell r="E582" t="str">
            <v>INDIVIDUAL731</v>
          </cell>
          <cell r="F582" t="str">
            <v>28-12-2020 12:00 am</v>
          </cell>
        </row>
        <row r="583">
          <cell r="E583" t="str">
            <v>INDIVIDUAL732</v>
          </cell>
          <cell r="F583" t="str">
            <v>28-12-2020 12:00 am</v>
          </cell>
        </row>
        <row r="584">
          <cell r="E584" t="str">
            <v>INDIVIDUAL733</v>
          </cell>
          <cell r="F584" t="str">
            <v>28-12-2020 12:00 am</v>
          </cell>
        </row>
        <row r="585">
          <cell r="E585" t="str">
            <v>MY734</v>
          </cell>
          <cell r="F585" t="str">
            <v>29-12-2020 12:00 am</v>
          </cell>
        </row>
        <row r="586">
          <cell r="E586" t="str">
            <v>INDIVIDUAL735</v>
          </cell>
          <cell r="F586" t="str">
            <v>29-12-2020 12:00 am</v>
          </cell>
        </row>
        <row r="587">
          <cell r="E587" t="str">
            <v>INDIVIDUAL736</v>
          </cell>
          <cell r="F587" t="str">
            <v>29-12-2020 12:00 am</v>
          </cell>
        </row>
        <row r="588">
          <cell r="E588" t="str">
            <v>INDIVIDUAL737</v>
          </cell>
          <cell r="F588" t="str">
            <v>30-12-2020 12:00 am</v>
          </cell>
        </row>
        <row r="589">
          <cell r="E589" t="str">
            <v>INDIVIDUAL739</v>
          </cell>
          <cell r="F589" t="str">
            <v>30-12-2020 12:00 am</v>
          </cell>
        </row>
        <row r="590">
          <cell r="E590" t="str">
            <v>INDIVIDUAL740</v>
          </cell>
          <cell r="F590" t="str">
            <v>31-12-2020 12:00 am</v>
          </cell>
        </row>
        <row r="591">
          <cell r="E591" t="str">
            <v>INDIVIDUAL741</v>
          </cell>
          <cell r="F591" t="str">
            <v>31-12-2020 12:00 am</v>
          </cell>
        </row>
        <row r="592">
          <cell r="E592" t="str">
            <v>INDIVIDUAL742</v>
          </cell>
          <cell r="F592" t="str">
            <v>04-01-2021 12:00 am</v>
          </cell>
        </row>
        <row r="593">
          <cell r="E593" t="str">
            <v>INDIVIDUAL743</v>
          </cell>
          <cell r="F593" t="str">
            <v>04-01-2021 12:00 am</v>
          </cell>
        </row>
        <row r="594">
          <cell r="E594" t="str">
            <v>INDIVIDUAL744</v>
          </cell>
          <cell r="F594" t="str">
            <v>05-01-2021 12:00 am</v>
          </cell>
        </row>
        <row r="595">
          <cell r="E595" t="str">
            <v>INDIVIDUAL745</v>
          </cell>
          <cell r="F595" t="str">
            <v>06-01-2021 12:00 am</v>
          </cell>
        </row>
        <row r="596">
          <cell r="E596" t="str">
            <v>INDIVIDUAL746</v>
          </cell>
          <cell r="F596" t="str">
            <v>06-01-2021 12:00 am</v>
          </cell>
        </row>
        <row r="597">
          <cell r="E597" t="str">
            <v>INDIVIDUAL747</v>
          </cell>
          <cell r="F597" t="str">
            <v>07-01-2021 12:00 am</v>
          </cell>
        </row>
        <row r="598">
          <cell r="E598" t="str">
            <v>INDIVIDUAL748</v>
          </cell>
          <cell r="F598" t="str">
            <v>08-01-2021 12:00 am</v>
          </cell>
        </row>
        <row r="599">
          <cell r="E599" t="str">
            <v>INDIVIDUAL749</v>
          </cell>
          <cell r="F599" t="str">
            <v>08-01-2021 12:00 am</v>
          </cell>
        </row>
        <row r="600">
          <cell r="E600" t="str">
            <v>PD750</v>
          </cell>
          <cell r="F600" t="str">
            <v>08-01-2021 12:00 am</v>
          </cell>
        </row>
        <row r="601">
          <cell r="E601" t="str">
            <v>INDIVIDUAL751</v>
          </cell>
          <cell r="F601" t="str">
            <v>11-01-2021 12:00 am</v>
          </cell>
        </row>
        <row r="602">
          <cell r="E602" t="str">
            <v>INDIVIDUAL752</v>
          </cell>
          <cell r="F602" t="str">
            <v>12-01-2021 12:00 am</v>
          </cell>
        </row>
        <row r="603">
          <cell r="E603" t="str">
            <v>INDIVIDUAL753</v>
          </cell>
          <cell r="F603" t="str">
            <v>12-01-2021 12:00 am</v>
          </cell>
        </row>
        <row r="604">
          <cell r="E604" t="str">
            <v>Ashish754</v>
          </cell>
          <cell r="F604" t="str">
            <v>13-01-2021 12:00 am</v>
          </cell>
        </row>
        <row r="605">
          <cell r="E605" t="str">
            <v>Santushti755</v>
          </cell>
          <cell r="F605" t="str">
            <v>13-01-2021 12:00 am</v>
          </cell>
        </row>
        <row r="606">
          <cell r="E606" t="str">
            <v>Bishan756</v>
          </cell>
          <cell r="F606" t="str">
            <v>14-01-2021 12:00 am</v>
          </cell>
        </row>
        <row r="607">
          <cell r="E607" t="str">
            <v>INDIVIDUAL757</v>
          </cell>
          <cell r="F607" t="str">
            <v>14-01-2021 12:00 am</v>
          </cell>
        </row>
        <row r="608">
          <cell r="E608" t="str">
            <v>INDIVIDUAL758</v>
          </cell>
          <cell r="F608" t="str">
            <v>14-01-2021 12:00 am</v>
          </cell>
        </row>
        <row r="609">
          <cell r="E609" t="str">
            <v>INDIVIDUAL759</v>
          </cell>
          <cell r="F609" t="str">
            <v>15-01-2021 12:00 am</v>
          </cell>
        </row>
        <row r="610">
          <cell r="E610" t="str">
            <v>INDIVIDUAL760</v>
          </cell>
          <cell r="F610" t="str">
            <v>15-01-2021 12:00 am</v>
          </cell>
        </row>
        <row r="611">
          <cell r="E611" t="str">
            <v>INDIVIDUAL761</v>
          </cell>
          <cell r="F611" t="str">
            <v>17-01-2021 12:00 am</v>
          </cell>
        </row>
        <row r="612">
          <cell r="E612" t="str">
            <v>INDIVIDUAL762</v>
          </cell>
          <cell r="F612" t="str">
            <v>18-01-2021 12:00 am</v>
          </cell>
        </row>
        <row r="613">
          <cell r="E613" t="str">
            <v>aspiring763</v>
          </cell>
          <cell r="F613" t="str">
            <v>18-01-2021 12:00 am</v>
          </cell>
        </row>
        <row r="614">
          <cell r="E614" t="str">
            <v>INDIVIDUAL764</v>
          </cell>
          <cell r="F614" t="str">
            <v>18-01-2021 12:00 am</v>
          </cell>
        </row>
        <row r="615">
          <cell r="E615" t="str">
            <v>INDIVIDUAL765</v>
          </cell>
          <cell r="F615" t="str">
            <v>19-01-2021 12:00 am</v>
          </cell>
        </row>
        <row r="616">
          <cell r="E616" t="str">
            <v>INDIVIDUAL766</v>
          </cell>
          <cell r="F616" t="str">
            <v>19-01-2021 12:00 am</v>
          </cell>
        </row>
        <row r="617">
          <cell r="E617" t="str">
            <v>INDIVIDUAL767</v>
          </cell>
          <cell r="F617" t="str">
            <v>21-01-2021 12:00 am</v>
          </cell>
        </row>
        <row r="618">
          <cell r="E618" t="str">
            <v>WMS768</v>
          </cell>
          <cell r="F618" t="str">
            <v>22-01-2021 12:00 am</v>
          </cell>
        </row>
        <row r="619">
          <cell r="E619" t="str">
            <v>INDIVIDUAL769</v>
          </cell>
          <cell r="F619" t="str">
            <v>23-01-2021 12:00 am</v>
          </cell>
        </row>
        <row r="620">
          <cell r="E620" t="str">
            <v>INDIVIDUAL770</v>
          </cell>
          <cell r="F620" t="str">
            <v>23-01-2021 12:00 am</v>
          </cell>
        </row>
        <row r="621">
          <cell r="E621" t="str">
            <v>INDIVIDUAL771</v>
          </cell>
          <cell r="F621" t="str">
            <v>25-01-2021 12:00 am</v>
          </cell>
        </row>
        <row r="622">
          <cell r="E622" t="str">
            <v>INDIVIDUAL772</v>
          </cell>
          <cell r="F622" t="str">
            <v>27-01-2021 12:00 am</v>
          </cell>
        </row>
        <row r="623">
          <cell r="E623" t="str">
            <v>INDIVIDUAL773</v>
          </cell>
          <cell r="F623" t="str">
            <v>28-01-2021 12:00 am</v>
          </cell>
        </row>
        <row r="624">
          <cell r="E624" t="str">
            <v>Cognito774</v>
          </cell>
          <cell r="F624" t="str">
            <v>28-01-2021 12:00 am</v>
          </cell>
        </row>
        <row r="625">
          <cell r="E625" t="str">
            <v>JI775</v>
          </cell>
          <cell r="F625" t="str">
            <v>29-01-2021 12:00 am</v>
          </cell>
        </row>
        <row r="626">
          <cell r="E626" t="str">
            <v>INDIVIDUAL776</v>
          </cell>
          <cell r="F626" t="str">
            <v>30-01-2021 12:00 am</v>
          </cell>
        </row>
        <row r="627">
          <cell r="E627" t="str">
            <v>INDIVIDUAL777</v>
          </cell>
          <cell r="F627" t="str">
            <v>30-01-2021 12:00 am</v>
          </cell>
        </row>
        <row r="628">
          <cell r="E628" t="str">
            <v>INDIVIDUAL778</v>
          </cell>
          <cell r="F628" t="str">
            <v>31-01-2021 12:00 am</v>
          </cell>
        </row>
        <row r="629">
          <cell r="E629" t="str">
            <v>INDIVIDUAL779</v>
          </cell>
          <cell r="F629" t="str">
            <v>31-01-2021 12:00 am</v>
          </cell>
        </row>
        <row r="630">
          <cell r="E630" t="str">
            <v>INDIVIDUAL780</v>
          </cell>
          <cell r="F630" t="str">
            <v>01-02-2021 12:00 am</v>
          </cell>
        </row>
        <row r="631">
          <cell r="E631" t="str">
            <v>Shree781</v>
          </cell>
          <cell r="F631" t="str">
            <v>01-02-2021 12:00 am</v>
          </cell>
        </row>
        <row r="632">
          <cell r="E632" t="str">
            <v>INDIVIDUAL782</v>
          </cell>
          <cell r="F632" t="str">
            <v>02-02-2021 12:00 am</v>
          </cell>
        </row>
        <row r="633">
          <cell r="E633" t="str">
            <v>INDIVIDUAL783</v>
          </cell>
          <cell r="F633" t="str">
            <v>02-02-2021 12:00 am</v>
          </cell>
        </row>
        <row r="634">
          <cell r="E634" t="str">
            <v>INDIVIDUAL784</v>
          </cell>
          <cell r="F634" t="str">
            <v>03-02-2021 12:00 am</v>
          </cell>
        </row>
        <row r="635">
          <cell r="E635" t="str">
            <v>INDIVIDUAL785</v>
          </cell>
          <cell r="F635" t="str">
            <v>05-02-2021 12:00 am</v>
          </cell>
        </row>
        <row r="636">
          <cell r="E636" t="str">
            <v>INDIVIDUAL786</v>
          </cell>
          <cell r="F636" t="str">
            <v>05-02-2021 12:00 am</v>
          </cell>
        </row>
        <row r="637">
          <cell r="E637" t="str">
            <v>INDIVIDUAL787</v>
          </cell>
          <cell r="F637" t="str">
            <v>05-02-2021 12:00 am</v>
          </cell>
        </row>
        <row r="638">
          <cell r="E638" t="str">
            <v>INDIVIDUAL788</v>
          </cell>
          <cell r="F638" t="str">
            <v>05-02-2021 12:00 am</v>
          </cell>
        </row>
        <row r="639">
          <cell r="E639" t="str">
            <v>INDIVIDUAL789</v>
          </cell>
          <cell r="F639" t="str">
            <v>06-02-2021 12:00 am</v>
          </cell>
        </row>
        <row r="640">
          <cell r="E640" t="str">
            <v>INDIVIDUAL790</v>
          </cell>
          <cell r="F640" t="str">
            <v>06-02-2021 12:00 am</v>
          </cell>
        </row>
        <row r="641">
          <cell r="E641" t="str">
            <v>INDIVIDUAL791</v>
          </cell>
          <cell r="F641" t="str">
            <v>07-02-2021 12:00 am</v>
          </cell>
        </row>
        <row r="642">
          <cell r="E642" t="str">
            <v>INDIVIDUAL792</v>
          </cell>
          <cell r="F642" t="str">
            <v>07-02-2021 12:00 am</v>
          </cell>
        </row>
        <row r="643">
          <cell r="E643" t="str">
            <v>INDIVIDUAL793</v>
          </cell>
          <cell r="F643" t="str">
            <v>08-02-2021 12:00 am</v>
          </cell>
        </row>
        <row r="644">
          <cell r="E644" t="str">
            <v>INDIVIDUAL794</v>
          </cell>
          <cell r="F644" t="str">
            <v>08-02-2021 12:00 am</v>
          </cell>
        </row>
        <row r="645">
          <cell r="E645" t="str">
            <v>INDIVIDUAL795</v>
          </cell>
          <cell r="F645" t="str">
            <v>09-02-2021 12:00 am</v>
          </cell>
        </row>
        <row r="646">
          <cell r="E646" t="str">
            <v>INDIVIDUAL796</v>
          </cell>
          <cell r="F646" t="str">
            <v>09-02-2021 12:00 am</v>
          </cell>
        </row>
        <row r="647">
          <cell r="E647" t="str">
            <v>INDIVIDUAL797</v>
          </cell>
          <cell r="F647" t="str">
            <v>10-02-2021 12:00 am</v>
          </cell>
        </row>
        <row r="648">
          <cell r="E648" t="str">
            <v>INDIVIDUAL798</v>
          </cell>
          <cell r="F648" t="str">
            <v>10-02-2021 12:00 am</v>
          </cell>
        </row>
        <row r="649">
          <cell r="E649" t="str">
            <v>INDIVIDUAL799</v>
          </cell>
          <cell r="F649" t="str">
            <v>10-02-2021 12:00 am</v>
          </cell>
        </row>
        <row r="650">
          <cell r="E650" t="str">
            <v>INDIVIDUAL800</v>
          </cell>
          <cell r="F650" t="str">
            <v>10-02-2021 12:00 am</v>
          </cell>
        </row>
        <row r="651">
          <cell r="E651" t="str">
            <v>INDIVIDUAL801</v>
          </cell>
          <cell r="F651" t="str">
            <v>11-02-2021 12:00 am</v>
          </cell>
        </row>
        <row r="652">
          <cell r="E652" t="str">
            <v>INDIVIDUAL802</v>
          </cell>
          <cell r="F652" t="str">
            <v>12-02-2021 12:00 am</v>
          </cell>
        </row>
        <row r="653">
          <cell r="E653" t="str">
            <v>INDIVIDUAL803</v>
          </cell>
          <cell r="F653" t="str">
            <v>12-02-2021 12:00 am</v>
          </cell>
        </row>
        <row r="654">
          <cell r="E654" t="str">
            <v>Money804</v>
          </cell>
          <cell r="F654" t="str">
            <v>13-02-2021 12:00 am</v>
          </cell>
        </row>
        <row r="655">
          <cell r="E655" t="str">
            <v>INDIVIDUAL805</v>
          </cell>
          <cell r="F655" t="str">
            <v>13-02-2021 12:00 am</v>
          </cell>
        </row>
        <row r="656">
          <cell r="E656" t="str">
            <v>INDIVIDUAL806</v>
          </cell>
          <cell r="F656" t="str">
            <v>14-02-2021 12:00 am</v>
          </cell>
        </row>
        <row r="657">
          <cell r="E657" t="str">
            <v>INDIVIDUAL807</v>
          </cell>
          <cell r="F657" t="str">
            <v>15-02-2021 12:00 am</v>
          </cell>
        </row>
        <row r="658">
          <cell r="E658" t="str">
            <v>INDIVIDUAL808</v>
          </cell>
          <cell r="F658" t="str">
            <v>16-02-2021 12:00 am</v>
          </cell>
        </row>
        <row r="659">
          <cell r="E659" t="str">
            <v>INDIVIDUAL809</v>
          </cell>
          <cell r="F659" t="str">
            <v>16-02-2021 12:00 am</v>
          </cell>
        </row>
        <row r="660">
          <cell r="E660" t="str">
            <v>S810</v>
          </cell>
          <cell r="F660" t="str">
            <v>17-02-2021 12:00 am</v>
          </cell>
        </row>
        <row r="661">
          <cell r="E661" t="str">
            <v>INDIVIDUAL811</v>
          </cell>
          <cell r="F661" t="str">
            <v>17-02-2021 12:00 am</v>
          </cell>
        </row>
        <row r="662">
          <cell r="E662" t="str">
            <v>INDIVIDUAL812</v>
          </cell>
          <cell r="F662" t="str">
            <v>17-02-2021 12:00 am</v>
          </cell>
        </row>
        <row r="663">
          <cell r="E663" t="str">
            <v>INDIVIDUAL813</v>
          </cell>
          <cell r="F663" t="str">
            <v>18-02-2021 12:00 am</v>
          </cell>
        </row>
        <row r="664">
          <cell r="E664" t="str">
            <v>INDIVIDUAL814</v>
          </cell>
          <cell r="F664" t="str">
            <v>19-02-2021 12:00 am</v>
          </cell>
        </row>
        <row r="665">
          <cell r="E665" t="str">
            <v>Lalit815</v>
          </cell>
          <cell r="F665" t="str">
            <v>19-02-2021 12:00 am</v>
          </cell>
        </row>
        <row r="666">
          <cell r="E666" t="str">
            <v>INDIVIDUAL816</v>
          </cell>
          <cell r="F666" t="str">
            <v>20-02-2021 12:00 am</v>
          </cell>
        </row>
        <row r="667">
          <cell r="E667" t="str">
            <v>INDIVIDUAL817</v>
          </cell>
          <cell r="F667" t="str">
            <v>20-02-2021 12:00 am</v>
          </cell>
        </row>
        <row r="668">
          <cell r="E668" t="str">
            <v>fINATRIK818</v>
          </cell>
          <cell r="F668" t="str">
            <v>20-02-2021 12:00 am</v>
          </cell>
        </row>
        <row r="669">
          <cell r="E669" t="str">
            <v>INDIVIDUAL819</v>
          </cell>
          <cell r="F669" t="str">
            <v>20-02-2021 12:00 am</v>
          </cell>
        </row>
        <row r="670">
          <cell r="E670" t="str">
            <v>INDIVIDUAL820</v>
          </cell>
          <cell r="F670" t="str">
            <v>20-02-2021 12:00 am</v>
          </cell>
        </row>
        <row r="671">
          <cell r="E671" t="str">
            <v>INDIVIDUAL821</v>
          </cell>
          <cell r="F671" t="str">
            <v>20-02-2021 12:00 am</v>
          </cell>
        </row>
        <row r="672">
          <cell r="E672" t="str">
            <v>INDIVIDUAL822</v>
          </cell>
          <cell r="F672" t="str">
            <v>20-02-2021 12:00 am</v>
          </cell>
        </row>
        <row r="673">
          <cell r="E673" t="str">
            <v>INDIVIDUAL823</v>
          </cell>
          <cell r="F673" t="str">
            <v>20-02-2021 12:00 am</v>
          </cell>
        </row>
        <row r="674">
          <cell r="E674" t="str">
            <v>INDIVIDUAL824</v>
          </cell>
          <cell r="F674" t="str">
            <v>21-02-2021 12:00 am</v>
          </cell>
        </row>
        <row r="675">
          <cell r="E675" t="str">
            <v>INDIVIDUAL825</v>
          </cell>
          <cell r="F675" t="str">
            <v>21-02-2021 12:00 am</v>
          </cell>
        </row>
        <row r="676">
          <cell r="E676" t="str">
            <v>SHB826</v>
          </cell>
          <cell r="F676" t="str">
            <v>21-02-2021 12:00 am</v>
          </cell>
        </row>
        <row r="677">
          <cell r="E677" t="str">
            <v>INDIVIDUAL827</v>
          </cell>
          <cell r="F677" t="str">
            <v>21-02-2021 12:00 am</v>
          </cell>
        </row>
        <row r="678">
          <cell r="E678" t="str">
            <v>INDIVIDUAL828</v>
          </cell>
          <cell r="F678" t="str">
            <v>22-02-2021 12:00 am</v>
          </cell>
        </row>
        <row r="679">
          <cell r="E679" t="str">
            <v>INDIVIDUAL829</v>
          </cell>
          <cell r="F679" t="str">
            <v>22-02-2021 12:00 am</v>
          </cell>
        </row>
        <row r="680">
          <cell r="E680" t="str">
            <v>INDIVIDUAL830</v>
          </cell>
          <cell r="F680" t="str">
            <v>22-02-2021 12:00 am</v>
          </cell>
        </row>
        <row r="681">
          <cell r="E681" t="str">
            <v>INDIVIDUAL831</v>
          </cell>
          <cell r="F681" t="str">
            <v>22-02-2021 12:00 am</v>
          </cell>
        </row>
        <row r="682">
          <cell r="E682" t="str">
            <v>INDIVIDUAL832</v>
          </cell>
          <cell r="F682" t="str">
            <v>23-02-2021 12:00 am</v>
          </cell>
        </row>
        <row r="683">
          <cell r="E683" t="str">
            <v>INDIVIDUAL833</v>
          </cell>
          <cell r="F683" t="str">
            <v>23-02-2021 12:00 am</v>
          </cell>
        </row>
        <row r="684">
          <cell r="E684" t="str">
            <v>INDIVIDUAL834</v>
          </cell>
          <cell r="F684" t="str">
            <v>23-02-2021 12:00 am</v>
          </cell>
        </row>
        <row r="685">
          <cell r="E685" t="str">
            <v>INDIVIDUAL835</v>
          </cell>
          <cell r="F685" t="str">
            <v>23-02-2021 12:00 am</v>
          </cell>
        </row>
        <row r="686">
          <cell r="E686" t="str">
            <v>INDIVIDUAL836</v>
          </cell>
          <cell r="F686" t="str">
            <v>23-02-2021 12:00 am</v>
          </cell>
        </row>
        <row r="687">
          <cell r="E687" t="str">
            <v>INDIVIDUAL837</v>
          </cell>
          <cell r="F687" t="str">
            <v>24-02-2021 12:00 am</v>
          </cell>
        </row>
        <row r="688">
          <cell r="E688" t="str">
            <v>saa838</v>
          </cell>
          <cell r="F688" t="str">
            <v>24-02-2021 12:00 am</v>
          </cell>
        </row>
        <row r="689">
          <cell r="E689" t="str">
            <v>INDIVIDUAL839</v>
          </cell>
          <cell r="F689" t="str">
            <v>24-02-2021 12:00 am</v>
          </cell>
        </row>
        <row r="690">
          <cell r="E690" t="str">
            <v>FIRST840</v>
          </cell>
          <cell r="F690" t="str">
            <v>24-02-2021 12:00 am</v>
          </cell>
        </row>
        <row r="691">
          <cell r="E691" t="str">
            <v>INDIVIDUAL841</v>
          </cell>
          <cell r="F691" t="str">
            <v>25-02-2021 12:00 am</v>
          </cell>
        </row>
        <row r="692">
          <cell r="E692" t="str">
            <v>ERB842</v>
          </cell>
          <cell r="F692" t="str">
            <v>25-02-2021 12:00 am</v>
          </cell>
        </row>
        <row r="693">
          <cell r="E693" t="str">
            <v>INDIVIDUAL843</v>
          </cell>
          <cell r="F693" t="str">
            <v>25-02-2021 12:00 am</v>
          </cell>
        </row>
        <row r="694">
          <cell r="E694" t="str">
            <v>INDIVIDUAL844</v>
          </cell>
          <cell r="F694" t="str">
            <v>25-02-2021 12:00 am</v>
          </cell>
        </row>
        <row r="695">
          <cell r="E695" t="str">
            <v>INDIVIDUAL845</v>
          </cell>
          <cell r="F695" t="str">
            <v>25-02-2021 12:00 am</v>
          </cell>
        </row>
        <row r="696">
          <cell r="E696" t="str">
            <v>INDIVIDUAL846</v>
          </cell>
          <cell r="F696" t="str">
            <v>25-02-2021 12:00 am</v>
          </cell>
        </row>
        <row r="697">
          <cell r="E697" t="str">
            <v>INDIVIDUAL847</v>
          </cell>
          <cell r="F697" t="str">
            <v>25-02-2021 12:00 am</v>
          </cell>
        </row>
        <row r="698">
          <cell r="E698" t="str">
            <v>TRUSTFINITY848</v>
          </cell>
          <cell r="F698" t="str">
            <v>25-02-2021 12:00 am</v>
          </cell>
        </row>
        <row r="699">
          <cell r="E699" t="str">
            <v>INDIVIDUAL849</v>
          </cell>
          <cell r="F699" t="str">
            <v>25-02-2021 12:00 am</v>
          </cell>
        </row>
        <row r="700">
          <cell r="E700" t="str">
            <v>INDIVIDUAL850</v>
          </cell>
          <cell r="F700" t="str">
            <v>25-02-2021 12:00 am</v>
          </cell>
        </row>
        <row r="701">
          <cell r="E701" t="str">
            <v>INDIVIDUAL851</v>
          </cell>
          <cell r="F701" t="str">
            <v>25-02-2021 12:00 am</v>
          </cell>
        </row>
        <row r="702">
          <cell r="E702" t="str">
            <v>INDIVIDUAL852</v>
          </cell>
          <cell r="F702" t="str">
            <v>25-02-2021 12:00 am</v>
          </cell>
        </row>
        <row r="703">
          <cell r="E703" t="str">
            <v>INDIVIDUAL853</v>
          </cell>
          <cell r="F703" t="str">
            <v>25-02-2021 12:00 am</v>
          </cell>
        </row>
        <row r="704">
          <cell r="E704" t="str">
            <v>INDIVIDUAL854</v>
          </cell>
          <cell r="F704" t="str">
            <v>25-02-2021 12:00 am</v>
          </cell>
        </row>
        <row r="705">
          <cell r="E705" t="str">
            <v>INDIVIDUAL855</v>
          </cell>
          <cell r="F705" t="str">
            <v>26-02-2021 12:00 am</v>
          </cell>
        </row>
        <row r="706">
          <cell r="E706" t="str">
            <v>INDIVIDUAL856</v>
          </cell>
          <cell r="F706" t="str">
            <v>26-02-2021 12:00 am</v>
          </cell>
        </row>
        <row r="707">
          <cell r="E707" t="str">
            <v>INDIVIDUAL857</v>
          </cell>
          <cell r="F707" t="str">
            <v>26-02-2021 12:00 am</v>
          </cell>
        </row>
        <row r="708">
          <cell r="E708" t="str">
            <v>INDIVIDUAL858</v>
          </cell>
          <cell r="F708" t="str">
            <v>26-02-2021 12:00 am</v>
          </cell>
        </row>
        <row r="709">
          <cell r="E709" t="str">
            <v>INDIVIDUAL859</v>
          </cell>
          <cell r="F709" t="str">
            <v>27-02-2021 12:00 am</v>
          </cell>
        </row>
        <row r="710">
          <cell r="E710" t="str">
            <v>INDIVIDUAL860</v>
          </cell>
          <cell r="F710" t="str">
            <v>01-03-2021 12:00 am</v>
          </cell>
        </row>
        <row r="711">
          <cell r="E711" t="str">
            <v>INDIVIDUAL861</v>
          </cell>
          <cell r="F711" t="str">
            <v>01-03-2021 12:00 am</v>
          </cell>
        </row>
        <row r="712">
          <cell r="E712" t="str">
            <v>INDIVIDUAL862</v>
          </cell>
          <cell r="F712" t="str">
            <v>01-03-2021 12:00 am</v>
          </cell>
        </row>
        <row r="713">
          <cell r="E713" t="str">
            <v>INDIVIDUAL863</v>
          </cell>
          <cell r="F713" t="str">
            <v>02-03-2021 12:00 am</v>
          </cell>
        </row>
        <row r="714">
          <cell r="E714" t="str">
            <v>INDIVIDUAL864</v>
          </cell>
          <cell r="F714" t="str">
            <v>03-03-2021 12:00 am</v>
          </cell>
        </row>
        <row r="715">
          <cell r="E715" t="str">
            <v>INDIVIDUAL865</v>
          </cell>
          <cell r="F715" t="str">
            <v>04-03-2021 12:00 am</v>
          </cell>
        </row>
        <row r="716">
          <cell r="E716" t="str">
            <v>INDIVIDUAL866</v>
          </cell>
          <cell r="F716" t="str">
            <v>04-03-2021 12:00 am</v>
          </cell>
        </row>
        <row r="717">
          <cell r="E717" t="str">
            <v>INDIVIDUAL867</v>
          </cell>
          <cell r="F717" t="str">
            <v>04-03-2021 12:00 am</v>
          </cell>
        </row>
        <row r="718">
          <cell r="E718" t="str">
            <v>R868</v>
          </cell>
          <cell r="F718" t="str">
            <v>05-03-2021 12:00 am</v>
          </cell>
        </row>
        <row r="719">
          <cell r="E719" t="str">
            <v>INDIVIDUAL869</v>
          </cell>
          <cell r="F719" t="str">
            <v>05-03-2021 12:00 am</v>
          </cell>
        </row>
        <row r="720">
          <cell r="E720" t="str">
            <v>INDIVIDUAL870</v>
          </cell>
          <cell r="F720" t="str">
            <v>06-03-2021 12:00 am</v>
          </cell>
        </row>
        <row r="721">
          <cell r="E721" t="str">
            <v>INDIVIDUAL871</v>
          </cell>
          <cell r="F721" t="str">
            <v>06-03-2021 12:00 am</v>
          </cell>
        </row>
        <row r="722">
          <cell r="E722" t="str">
            <v>INDIVIDUAL872</v>
          </cell>
          <cell r="F722" t="str">
            <v>06-03-2021 12:00 am</v>
          </cell>
        </row>
        <row r="723">
          <cell r="E723" t="str">
            <v>In873</v>
          </cell>
          <cell r="F723" t="str">
            <v>08-03-2021 12:00 am</v>
          </cell>
        </row>
        <row r="724">
          <cell r="E724" t="str">
            <v>INDIVIDUAL874</v>
          </cell>
          <cell r="F724" t="str">
            <v>08-03-2021 12:00 am</v>
          </cell>
        </row>
        <row r="725">
          <cell r="E725" t="str">
            <v>INDIVIDUAL875</v>
          </cell>
          <cell r="F725" t="str">
            <v>08-03-2021 12:00 am</v>
          </cell>
        </row>
        <row r="726">
          <cell r="E726" t="str">
            <v>FINWAVE876</v>
          </cell>
          <cell r="F726" t="str">
            <v>09-03-2021 12:00 am</v>
          </cell>
        </row>
        <row r="727">
          <cell r="E727" t="str">
            <v>K877</v>
          </cell>
          <cell r="F727" t="str">
            <v>10-03-2021 12:00 am</v>
          </cell>
        </row>
        <row r="728">
          <cell r="E728" t="str">
            <v>INDIVIDUAL878</v>
          </cell>
          <cell r="F728" t="str">
            <v>10-03-2021 12:00 am</v>
          </cell>
        </row>
        <row r="729">
          <cell r="E729" t="str">
            <v>Redarc879</v>
          </cell>
          <cell r="F729" t="str">
            <v>10-03-2021 12:00 am</v>
          </cell>
        </row>
        <row r="730">
          <cell r="E730" t="str">
            <v>INDIVIDUAL880</v>
          </cell>
          <cell r="F730" t="str">
            <v>10-03-2021 12:00 am</v>
          </cell>
        </row>
        <row r="731">
          <cell r="E731" t="str">
            <v>Supposed881</v>
          </cell>
          <cell r="F731" t="str">
            <v>11-03-2021 12:00 am</v>
          </cell>
        </row>
        <row r="732">
          <cell r="E732" t="str">
            <v>INDIVIDUAL882</v>
          </cell>
          <cell r="F732" t="str">
            <v>11-03-2021 12:00 am</v>
          </cell>
        </row>
        <row r="733">
          <cell r="E733" t="str">
            <v>INDIVIDUAL883</v>
          </cell>
          <cell r="F733" t="str">
            <v>12-03-2021 12:00 am</v>
          </cell>
        </row>
        <row r="734">
          <cell r="E734" t="str">
            <v>Easy884</v>
          </cell>
          <cell r="F734" t="str">
            <v>12-03-2021 12:00 am</v>
          </cell>
        </row>
        <row r="735">
          <cell r="E735" t="str">
            <v>Anashvision885</v>
          </cell>
          <cell r="F735" t="str">
            <v>12-03-2021 12:00 am</v>
          </cell>
        </row>
        <row r="736">
          <cell r="E736" t="str">
            <v>INDIVIDUAL886</v>
          </cell>
          <cell r="F736" t="str">
            <v>12-03-2021 12:00 am</v>
          </cell>
        </row>
        <row r="737">
          <cell r="E737" t="str">
            <v>INDIVIDUAL887</v>
          </cell>
          <cell r="F737" t="str">
            <v>13-03-2021 12:00 am</v>
          </cell>
        </row>
        <row r="738">
          <cell r="E738" t="str">
            <v>Kiran888</v>
          </cell>
          <cell r="F738" t="str">
            <v>13-03-2021 12:00 am</v>
          </cell>
        </row>
        <row r="739">
          <cell r="E739" t="str">
            <v>INDIVIDUAL889</v>
          </cell>
          <cell r="F739" t="str">
            <v>15-03-2021 12:00 am</v>
          </cell>
        </row>
        <row r="740">
          <cell r="E740" t="str">
            <v>Covershield890</v>
          </cell>
          <cell r="F740" t="str">
            <v>15-03-2021 12:00 am</v>
          </cell>
        </row>
        <row r="741">
          <cell r="E741" t="str">
            <v>INDIVIDUAL891</v>
          </cell>
          <cell r="F741" t="str">
            <v>15-03-2021 12:00 am</v>
          </cell>
        </row>
        <row r="742">
          <cell r="E742" t="str">
            <v>INDIVIDUAL892</v>
          </cell>
          <cell r="F742" t="str">
            <v>15-03-2021 12:00 am</v>
          </cell>
        </row>
        <row r="743">
          <cell r="E743" t="str">
            <v>INDIVIDUAL893</v>
          </cell>
          <cell r="F743" t="str">
            <v>15-03-2021 12:00 am</v>
          </cell>
        </row>
        <row r="744">
          <cell r="E744" t="str">
            <v>Av894</v>
          </cell>
          <cell r="F744" t="str">
            <v>15-03-2021 12:00 am</v>
          </cell>
        </row>
        <row r="745">
          <cell r="E745" t="str">
            <v>INDIVIDUAL895</v>
          </cell>
          <cell r="F745" t="str">
            <v>16-03-2021 12:00 am</v>
          </cell>
        </row>
        <row r="746">
          <cell r="E746" t="str">
            <v>INDIVIDUAL896</v>
          </cell>
          <cell r="F746" t="str">
            <v>16-03-2021 12:00 am</v>
          </cell>
        </row>
        <row r="747">
          <cell r="E747" t="str">
            <v>Meri897</v>
          </cell>
          <cell r="F747" t="str">
            <v>16-03-2021 12:00 am</v>
          </cell>
        </row>
        <row r="748">
          <cell r="E748" t="str">
            <v>Pragati898</v>
          </cell>
          <cell r="F748" t="str">
            <v>16-03-2021 12:00 am</v>
          </cell>
        </row>
        <row r="749">
          <cell r="E749" t="str">
            <v>INDIVIDUAL899</v>
          </cell>
          <cell r="F749" t="str">
            <v>17-03-2021 12:00 am</v>
          </cell>
        </row>
        <row r="750">
          <cell r="E750" t="str">
            <v>Urvi901</v>
          </cell>
          <cell r="F750" t="str">
            <v>19-03-2021 12:00 am</v>
          </cell>
        </row>
        <row r="751">
          <cell r="E751" t="str">
            <v>URVI902</v>
          </cell>
          <cell r="F751" t="str">
            <v>19-03-2021 12:00 am</v>
          </cell>
        </row>
        <row r="752">
          <cell r="E752" t="str">
            <v>URVI903</v>
          </cell>
          <cell r="F752" t="str">
            <v>19-03-2021 12:00 am</v>
          </cell>
        </row>
        <row r="753">
          <cell r="E753" t="str">
            <v>REPUBLIC904</v>
          </cell>
          <cell r="F753" t="str">
            <v>20-03-2021 12:00 am</v>
          </cell>
        </row>
        <row r="754">
          <cell r="E754" t="str">
            <v>JAISHREE905</v>
          </cell>
          <cell r="F754" t="str">
            <v>20-03-2021 12:00 am</v>
          </cell>
        </row>
        <row r="755">
          <cell r="E755" t="str">
            <v>INDIVIDUAL906</v>
          </cell>
          <cell r="F755" t="str">
            <v>20-03-2021 12:00 am</v>
          </cell>
        </row>
        <row r="756">
          <cell r="E756" t="str">
            <v>Menestys907</v>
          </cell>
          <cell r="F756" t="str">
            <v>20-03-2021 12:00 am</v>
          </cell>
        </row>
        <row r="757">
          <cell r="E757" t="str">
            <v>INDIVIDUAL908</v>
          </cell>
          <cell r="F757" t="str">
            <v>22-03-2021 12:00 am</v>
          </cell>
        </row>
        <row r="758">
          <cell r="E758" t="str">
            <v>RB909</v>
          </cell>
          <cell r="F758" t="str">
            <v>22-03-2021 12:00 am</v>
          </cell>
        </row>
        <row r="759">
          <cell r="E759" t="str">
            <v>RB910</v>
          </cell>
          <cell r="F759" t="str">
            <v>22-03-2021 12:00 am</v>
          </cell>
        </row>
        <row r="760">
          <cell r="E760" t="str">
            <v>SM911</v>
          </cell>
          <cell r="F760" t="str">
            <v>24-03-2021 12:00 am</v>
          </cell>
        </row>
        <row r="761">
          <cell r="E761" t="str">
            <v>SM912</v>
          </cell>
          <cell r="F761" t="str">
            <v>24-03-2021 12:00 am</v>
          </cell>
        </row>
        <row r="762">
          <cell r="E762" t="str">
            <v>INDIVIDUAL913</v>
          </cell>
          <cell r="F762" t="str">
            <v>24-03-2021 12:00 am</v>
          </cell>
        </row>
        <row r="763">
          <cell r="E763" t="str">
            <v>CredFine914</v>
          </cell>
          <cell r="F763" t="str">
            <v>26-03-2021 12:00 am</v>
          </cell>
        </row>
        <row r="764">
          <cell r="E764" t="str">
            <v>INDIVIDUAL915</v>
          </cell>
          <cell r="F764" t="str">
            <v>27-03-2021 12:00 am</v>
          </cell>
        </row>
        <row r="765">
          <cell r="E765" t="str">
            <v>INDIVIDUAL916</v>
          </cell>
          <cell r="F765" t="str">
            <v>27-03-2021 12:00 am</v>
          </cell>
        </row>
        <row r="766">
          <cell r="E766" t="str">
            <v>INDIVIDUAL917</v>
          </cell>
          <cell r="F766" t="str">
            <v>30-03-2021 12:00 am</v>
          </cell>
        </row>
        <row r="767">
          <cell r="E767" t="str">
            <v>INDIVIDUAL918</v>
          </cell>
          <cell r="F767" t="str">
            <v>30-03-2021 12:00 am</v>
          </cell>
        </row>
        <row r="768">
          <cell r="E768" t="str">
            <v>INDIVIDUAL919</v>
          </cell>
          <cell r="F768" t="str">
            <v>30-03-2021 12:00 am</v>
          </cell>
        </row>
        <row r="769">
          <cell r="E769" t="str">
            <v>INDIVIDUAL920</v>
          </cell>
          <cell r="F769" t="str">
            <v>31-03-2021 12:00 am</v>
          </cell>
        </row>
        <row r="770">
          <cell r="E770" t="str">
            <v>INDIVIDUAL921</v>
          </cell>
          <cell r="F770" t="str">
            <v>05-04-2021 12:00 am</v>
          </cell>
        </row>
        <row r="771">
          <cell r="E771" t="str">
            <v>INDIVIDUAL922</v>
          </cell>
          <cell r="F771" t="str">
            <v>05-04-2021 12:00 am</v>
          </cell>
        </row>
        <row r="772">
          <cell r="E772" t="str">
            <v>INDIVIDUAL923</v>
          </cell>
          <cell r="F772" t="str">
            <v>05-04-2021 12:00 am</v>
          </cell>
        </row>
        <row r="773">
          <cell r="E773" t="str">
            <v>INDIVIDUAL924</v>
          </cell>
          <cell r="F773" t="str">
            <v>05-04-2021 12:00 am</v>
          </cell>
        </row>
        <row r="774">
          <cell r="E774" t="str">
            <v>E925</v>
          </cell>
          <cell r="F774" t="str">
            <v>06-04-2021 12:00 am</v>
          </cell>
        </row>
        <row r="775">
          <cell r="E775" t="str">
            <v>INDIVIDUAL926</v>
          </cell>
          <cell r="F775" t="str">
            <v>07-04-2021 12:00 am</v>
          </cell>
        </row>
        <row r="776">
          <cell r="E776" t="str">
            <v>INDIVIDUAL927</v>
          </cell>
          <cell r="F776" t="str">
            <v>08-04-2021 12:00 am</v>
          </cell>
        </row>
        <row r="777">
          <cell r="E777" t="str">
            <v>INDIVIDUAL928</v>
          </cell>
          <cell r="F777" t="str">
            <v>08-04-2021 12:00 am</v>
          </cell>
        </row>
        <row r="778">
          <cell r="E778" t="str">
            <v>INDIVIDUAL929</v>
          </cell>
          <cell r="F778" t="str">
            <v>08-04-2021 12:00 am</v>
          </cell>
        </row>
        <row r="779">
          <cell r="E779" t="str">
            <v>INDIVIDUAL930</v>
          </cell>
          <cell r="F779" t="str">
            <v>10-04-2021 12:00 am</v>
          </cell>
        </row>
        <row r="780">
          <cell r="E780" t="str">
            <v>INDIVIDUAL931</v>
          </cell>
          <cell r="F780" t="str">
            <v>11-04-2021 12:00 am</v>
          </cell>
        </row>
        <row r="781">
          <cell r="E781" t="str">
            <v>INDIVIDUAL932</v>
          </cell>
          <cell r="F781" t="str">
            <v>12-04-2021 12:00 am</v>
          </cell>
        </row>
        <row r="782">
          <cell r="E782" t="str">
            <v>Aravind933</v>
          </cell>
          <cell r="F782" t="str">
            <v>13-04-2021 12:00 am</v>
          </cell>
        </row>
        <row r="783">
          <cell r="E783" t="str">
            <v>RISING934</v>
          </cell>
          <cell r="F783" t="str">
            <v>13-04-2021 12:00 am</v>
          </cell>
        </row>
        <row r="784">
          <cell r="E784" t="str">
            <v>INDIVIDUAL935</v>
          </cell>
          <cell r="F784" t="str">
            <v>13-04-2021 12:00 am</v>
          </cell>
        </row>
        <row r="785">
          <cell r="E785" t="str">
            <v>INDIVIDUAL936</v>
          </cell>
          <cell r="F785" t="str">
            <v>14-04-2021 12:00 am</v>
          </cell>
        </row>
        <row r="786">
          <cell r="E786" t="str">
            <v>INDIVIDUAL937</v>
          </cell>
          <cell r="F786" t="str">
            <v>14-04-2021 12:00 am</v>
          </cell>
        </row>
        <row r="787">
          <cell r="E787" t="str">
            <v>INDIVIDUAL938</v>
          </cell>
          <cell r="F787" t="str">
            <v>14-04-2021 12:00 am</v>
          </cell>
        </row>
        <row r="788">
          <cell r="E788" t="str">
            <v>INDIVIDUAL939</v>
          </cell>
          <cell r="F788" t="str">
            <v>14-04-2021 12:00 am</v>
          </cell>
        </row>
        <row r="789">
          <cell r="E789" t="str">
            <v>INDIVIDUAL940</v>
          </cell>
          <cell r="F789" t="str">
            <v>14-04-2021 12:00 am</v>
          </cell>
        </row>
        <row r="790">
          <cell r="E790" t="str">
            <v>Fortune941</v>
          </cell>
          <cell r="F790" t="str">
            <v>16-04-2021 12:00 am</v>
          </cell>
        </row>
        <row r="791">
          <cell r="E791" t="str">
            <v>INDIVIDUAL944</v>
          </cell>
          <cell r="F791" t="str">
            <v>19-04-2021 12:00 am</v>
          </cell>
        </row>
        <row r="792">
          <cell r="E792" t="str">
            <v>INDIVIDUAL945</v>
          </cell>
          <cell r="F792" t="str">
            <v>19-04-2021 12:00 am</v>
          </cell>
        </row>
        <row r="793">
          <cell r="E793" t="str">
            <v>INDIVIDUAL946</v>
          </cell>
          <cell r="F793" t="str">
            <v>19-04-2021 12:00 am</v>
          </cell>
        </row>
        <row r="794">
          <cell r="E794" t="str">
            <v>usoft947</v>
          </cell>
          <cell r="F794" t="str">
            <v>19-04-2021 12:00 am</v>
          </cell>
        </row>
        <row r="795">
          <cell r="E795" t="str">
            <v>INDIVIDUAL948</v>
          </cell>
          <cell r="F795" t="str">
            <v>19-04-2021 12:00 am</v>
          </cell>
        </row>
        <row r="796">
          <cell r="E796" t="str">
            <v>INDIVIDUAL949</v>
          </cell>
          <cell r="F796" t="str">
            <v>19-04-2021 12:00 am</v>
          </cell>
        </row>
        <row r="797">
          <cell r="E797" t="str">
            <v>INDIVIDUAL950</v>
          </cell>
          <cell r="F797" t="str">
            <v>20-04-2021 12:00 am</v>
          </cell>
        </row>
        <row r="798">
          <cell r="E798" t="str">
            <v>Kotecha951</v>
          </cell>
          <cell r="F798" t="str">
            <v>20-04-2021 12:00 am</v>
          </cell>
        </row>
        <row r="799">
          <cell r="E799" t="str">
            <v>INDIVIDUAL952</v>
          </cell>
          <cell r="F799" t="str">
            <v>28-04-2021 12:00 am</v>
          </cell>
        </row>
        <row r="800">
          <cell r="E800" t="str">
            <v>INDIVIDUAL954</v>
          </cell>
          <cell r="F800" t="str">
            <v>29-04-2021 12:00 am</v>
          </cell>
        </row>
        <row r="801">
          <cell r="E801" t="str">
            <v>INDIVIDUAL955</v>
          </cell>
          <cell r="F801" t="str">
            <v>29-04-2021 12:00 am</v>
          </cell>
        </row>
        <row r="802">
          <cell r="E802" t="str">
            <v>Sat956</v>
          </cell>
          <cell r="F802" t="str">
            <v>29-04-2021 12:00 am</v>
          </cell>
        </row>
        <row r="803">
          <cell r="E803" t="str">
            <v>INDIVIDUAL957</v>
          </cell>
          <cell r="F803" t="str">
            <v>02-05-2021 12:00 am</v>
          </cell>
        </row>
        <row r="804">
          <cell r="E804" t="str">
            <v>INDIVIDUAL958</v>
          </cell>
          <cell r="F804" t="str">
            <v>02-05-2021 12:00 am</v>
          </cell>
        </row>
        <row r="805">
          <cell r="E805" t="str">
            <v>INDIVIDUAL959</v>
          </cell>
          <cell r="F805" t="str">
            <v>03-05-2021 12:00 am</v>
          </cell>
        </row>
        <row r="806">
          <cell r="E806" t="str">
            <v>INDIVIDUAL960</v>
          </cell>
          <cell r="F806" t="str">
            <v>03-05-2021 12:00 am</v>
          </cell>
        </row>
        <row r="807">
          <cell r="E807" t="str">
            <v>INDIVIDUAL961</v>
          </cell>
          <cell r="F807" t="str">
            <v>03-05-2021 12:00 am</v>
          </cell>
        </row>
        <row r="808">
          <cell r="E808" t="str">
            <v>Capital963</v>
          </cell>
          <cell r="F808" t="str">
            <v>06-05-2021 12:00 am</v>
          </cell>
        </row>
        <row r="809">
          <cell r="E809" t="str">
            <v>Trustworldservices964</v>
          </cell>
          <cell r="F809" t="str">
            <v>06-05-2021 12:00 am</v>
          </cell>
        </row>
        <row r="810">
          <cell r="E810" t="str">
            <v>Kirik966</v>
          </cell>
          <cell r="F810" t="str">
            <v>06-05-2021 12:00 am</v>
          </cell>
        </row>
        <row r="811">
          <cell r="E811" t="str">
            <v>OM967</v>
          </cell>
          <cell r="F811" t="str">
            <v>10-05-2021 12:00 am</v>
          </cell>
        </row>
        <row r="812">
          <cell r="E812" t="str">
            <v>INDIVIDUAL968</v>
          </cell>
          <cell r="F812" t="str">
            <v>10-05-2021 12:00 am</v>
          </cell>
        </row>
        <row r="813">
          <cell r="E813" t="str">
            <v>CAPITAL969</v>
          </cell>
          <cell r="F813" t="str">
            <v>11-05-2021 12:00 am</v>
          </cell>
        </row>
        <row r="814">
          <cell r="E814" t="str">
            <v>INDIVIDUAL970</v>
          </cell>
          <cell r="F814" t="str">
            <v>11-05-2021 12:00 am</v>
          </cell>
        </row>
        <row r="815">
          <cell r="E815" t="str">
            <v>INDIVIDUAL971</v>
          </cell>
          <cell r="F815" t="str">
            <v>11-05-2021 12:00 am</v>
          </cell>
        </row>
        <row r="816">
          <cell r="E816" t="str">
            <v>INDIVIDUAL972</v>
          </cell>
          <cell r="F816" t="str">
            <v>11-05-2021 12:00 am</v>
          </cell>
        </row>
        <row r="817">
          <cell r="E817" t="str">
            <v>INDIVIDUAL973</v>
          </cell>
          <cell r="F817" t="str">
            <v>11-05-2021 12:00 am</v>
          </cell>
        </row>
        <row r="818">
          <cell r="E818" t="str">
            <v>INDIVIDUAL974</v>
          </cell>
          <cell r="F818" t="str">
            <v>11-05-2021 12:00 am</v>
          </cell>
        </row>
        <row r="819">
          <cell r="E819" t="str">
            <v>INDIVIDUAL975</v>
          </cell>
          <cell r="F819" t="str">
            <v>11-05-2021 12:00 am</v>
          </cell>
        </row>
        <row r="820">
          <cell r="E820" t="str">
            <v>INDIVIDUAL977</v>
          </cell>
          <cell r="F820" t="str">
            <v>11-05-2021 12:00 am</v>
          </cell>
        </row>
        <row r="821">
          <cell r="E821" t="str">
            <v>E-REVBAY978</v>
          </cell>
          <cell r="F821" t="str">
            <v>11-05-2021 12:00 am</v>
          </cell>
        </row>
        <row r="822">
          <cell r="E822" t="str">
            <v>INDIVIDUAL979</v>
          </cell>
          <cell r="F822" t="str">
            <v>11-05-2021 12:00 am</v>
          </cell>
        </row>
        <row r="823">
          <cell r="E823" t="str">
            <v>INDIVIDUAL980</v>
          </cell>
          <cell r="F823" t="str">
            <v>11-05-2021 12:00 am</v>
          </cell>
        </row>
        <row r="824">
          <cell r="E824" t="str">
            <v>INDIVIDUAL981</v>
          </cell>
          <cell r="F824" t="str">
            <v>11-05-2021 12:00 am</v>
          </cell>
        </row>
        <row r="825">
          <cell r="E825" t="str">
            <v>INDIVIDUAL982</v>
          </cell>
          <cell r="F825" t="str">
            <v>12-05-2021 12:00 am</v>
          </cell>
        </row>
        <row r="826">
          <cell r="E826" t="str">
            <v>INDIVIDUAL983</v>
          </cell>
          <cell r="F826" t="str">
            <v>12-05-2021 12:00 am</v>
          </cell>
        </row>
        <row r="827">
          <cell r="E827" t="str">
            <v>E-revbay984</v>
          </cell>
          <cell r="F827" t="str">
            <v>12-05-2021 12:00 am</v>
          </cell>
        </row>
        <row r="828">
          <cell r="E828" t="str">
            <v>INDIVIDUAL985</v>
          </cell>
          <cell r="F828" t="str">
            <v>13-05-2021 12:00 am</v>
          </cell>
        </row>
        <row r="829">
          <cell r="E829" t="str">
            <v>INDIVIDUAL986</v>
          </cell>
          <cell r="F829" t="str">
            <v>13-05-2021 12:00 am</v>
          </cell>
        </row>
        <row r="830">
          <cell r="E830" t="str">
            <v>INDIVIDUAL987</v>
          </cell>
          <cell r="F830" t="str">
            <v>13-05-2021 12:00 am</v>
          </cell>
        </row>
        <row r="831">
          <cell r="E831" t="str">
            <v>INDIVIDUAL988</v>
          </cell>
          <cell r="F831" t="str">
            <v>13-05-2021 12:00 am</v>
          </cell>
        </row>
        <row r="832">
          <cell r="E832" t="str">
            <v>INDIVIDUAL989</v>
          </cell>
          <cell r="F832" t="str">
            <v>13-05-2021 12:00 am</v>
          </cell>
        </row>
        <row r="833">
          <cell r="E833" t="str">
            <v>INDIVIDUAL990</v>
          </cell>
          <cell r="F833" t="str">
            <v>13-05-2021 12:00 am</v>
          </cell>
        </row>
        <row r="834">
          <cell r="E834" t="str">
            <v>INDIVIDUAL991</v>
          </cell>
          <cell r="F834" t="str">
            <v>13-05-2021 12:00 am</v>
          </cell>
        </row>
        <row r="835">
          <cell r="E835" t="str">
            <v>INDIVIDUAL992</v>
          </cell>
          <cell r="F835" t="str">
            <v>14-05-2021 12:00 am</v>
          </cell>
        </row>
        <row r="836">
          <cell r="E836" t="str">
            <v>INDIVIDUAL993</v>
          </cell>
          <cell r="F836" t="str">
            <v>14-05-2021 12:00 am</v>
          </cell>
        </row>
        <row r="837">
          <cell r="E837" t="str">
            <v>INDIVIDUAL994</v>
          </cell>
          <cell r="F837" t="str">
            <v>15-05-2021 12:00 am</v>
          </cell>
        </row>
        <row r="838">
          <cell r="E838" t="str">
            <v>INDIVIDUAL995</v>
          </cell>
          <cell r="F838" t="str">
            <v>16-05-2021 12:00 am</v>
          </cell>
        </row>
        <row r="839">
          <cell r="E839" t="str">
            <v>INDIVIDUAL996</v>
          </cell>
          <cell r="F839" t="str">
            <v>19-05-2021 12:00 am</v>
          </cell>
        </row>
        <row r="840">
          <cell r="E840" t="str">
            <v>INDIVIDUAL997</v>
          </cell>
          <cell r="F840" t="str">
            <v>19-05-2021 12:00 am</v>
          </cell>
        </row>
        <row r="841">
          <cell r="E841" t="str">
            <v>INDIVIDUAL998</v>
          </cell>
          <cell r="F841" t="str">
            <v>19-05-2021 12:00 am</v>
          </cell>
        </row>
        <row r="842">
          <cell r="E842" t="str">
            <v>INDIVIDUAL999</v>
          </cell>
          <cell r="F842" t="str">
            <v>19-05-2021 12:00 am</v>
          </cell>
        </row>
        <row r="843">
          <cell r="E843" t="str">
            <v>Stepway1000</v>
          </cell>
          <cell r="F843" t="str">
            <v>20-05-2021 12:00 am</v>
          </cell>
        </row>
        <row r="844">
          <cell r="E844" t="str">
            <v>sHIV1001</v>
          </cell>
          <cell r="F844" t="str">
            <v>21-05-2021 12:00 am</v>
          </cell>
        </row>
        <row r="845">
          <cell r="E845" t="str">
            <v>FINQY1002</v>
          </cell>
          <cell r="F845" t="str">
            <v>21-05-2021 12:00 am</v>
          </cell>
        </row>
        <row r="846">
          <cell r="E846" t="str">
            <v>INDIVIDUAL1003</v>
          </cell>
          <cell r="F846" t="str">
            <v>25-05-2021 12:00 am</v>
          </cell>
        </row>
        <row r="847">
          <cell r="E847" t="str">
            <v>INDIVIDUAL1004</v>
          </cell>
          <cell r="F847" t="str">
            <v>25-05-2021 12:00 am</v>
          </cell>
        </row>
        <row r="848">
          <cell r="E848" t="str">
            <v>INDIVIDUAL1005</v>
          </cell>
          <cell r="F848" t="str">
            <v>25-05-2021 12:00 am</v>
          </cell>
        </row>
        <row r="849">
          <cell r="E849" t="str">
            <v>INDIVIDUAL1006</v>
          </cell>
          <cell r="F849" t="str">
            <v>26-05-2021 12:00 am</v>
          </cell>
        </row>
        <row r="850">
          <cell r="E850" t="str">
            <v>Shiv1007</v>
          </cell>
          <cell r="F850" t="str">
            <v>27-05-2021 12:00 am</v>
          </cell>
        </row>
        <row r="851">
          <cell r="E851" t="str">
            <v>Vuemonk1008</v>
          </cell>
          <cell r="F851" t="str">
            <v>28-05-2021 12:00 am</v>
          </cell>
        </row>
        <row r="852">
          <cell r="E852" t="str">
            <v>INDIVIDUAL1009</v>
          </cell>
          <cell r="F852" t="str">
            <v>28-05-2021 12:00 am</v>
          </cell>
        </row>
        <row r="853">
          <cell r="E853" t="str">
            <v>INDIVIDUAL1010</v>
          </cell>
          <cell r="F853" t="str">
            <v>29-05-2021 12:00 am</v>
          </cell>
        </row>
        <row r="854">
          <cell r="E854" t="str">
            <v>INDIVIDUAL1011</v>
          </cell>
          <cell r="F854" t="str">
            <v>29-05-2021 12:00 am</v>
          </cell>
        </row>
        <row r="855">
          <cell r="E855" t="str">
            <v>INDIVIDUAL1012</v>
          </cell>
          <cell r="F855" t="str">
            <v>31-05-2021 12:00 am</v>
          </cell>
        </row>
        <row r="856">
          <cell r="E856" t="str">
            <v>INDIVIDUAL1013</v>
          </cell>
          <cell r="F856" t="str">
            <v>31-05-2021 12:00 am</v>
          </cell>
        </row>
        <row r="857">
          <cell r="E857" t="str">
            <v>INDIVIDUAL1014</v>
          </cell>
          <cell r="F857" t="str">
            <v>01-06-2021 12:00 am</v>
          </cell>
        </row>
        <row r="858">
          <cell r="E858" t="str">
            <v>INDIVIDUAL1015</v>
          </cell>
          <cell r="F858" t="str">
            <v>01-06-2021 12:00 am</v>
          </cell>
        </row>
        <row r="859">
          <cell r="E859" t="str">
            <v>INDIVIDUAL1016</v>
          </cell>
          <cell r="F859" t="str">
            <v>02-06-2021 12:00 am</v>
          </cell>
        </row>
        <row r="860">
          <cell r="E860" t="str">
            <v>INDIVIDUAL1017</v>
          </cell>
          <cell r="F860" t="str">
            <v>02-06-2021 12:00 am</v>
          </cell>
        </row>
        <row r="861">
          <cell r="E861" t="str">
            <v>INDIVIDUAL1018</v>
          </cell>
          <cell r="F861" t="str">
            <v>03-06-2021 12:00 am</v>
          </cell>
        </row>
        <row r="862">
          <cell r="E862" t="str">
            <v>INDIVIDUAL1019</v>
          </cell>
          <cell r="F862" t="str">
            <v>03-06-2021 12:00 am</v>
          </cell>
        </row>
        <row r="863">
          <cell r="E863" t="str">
            <v>INDIVIDUAL1020</v>
          </cell>
          <cell r="F863" t="str">
            <v>04-06-2021 12:00 am</v>
          </cell>
        </row>
        <row r="864">
          <cell r="E864" t="str">
            <v>INDIVIDUAL1021</v>
          </cell>
          <cell r="F864" t="str">
            <v>07-06-2021 12:00 am</v>
          </cell>
        </row>
        <row r="865">
          <cell r="E865" t="str">
            <v>INDIVIDUAL1022</v>
          </cell>
          <cell r="F865" t="str">
            <v>07-06-2021 12:00 am</v>
          </cell>
        </row>
        <row r="866">
          <cell r="E866" t="str">
            <v>Sahelee1024</v>
          </cell>
          <cell r="F866" t="str">
            <v>07-06-2021 12:00 am</v>
          </cell>
        </row>
        <row r="867">
          <cell r="E867" t="str">
            <v>INDIVIDUAL1025</v>
          </cell>
          <cell r="F867" t="str">
            <v>07-06-2021 12:00 am</v>
          </cell>
        </row>
        <row r="868">
          <cell r="E868" t="str">
            <v>INDIVIDUAL1026</v>
          </cell>
          <cell r="F868" t="str">
            <v>11-06-2021 12:00 am</v>
          </cell>
        </row>
        <row r="869">
          <cell r="E869" t="str">
            <v>INDIVIDUAL1027</v>
          </cell>
          <cell r="F869" t="str">
            <v>11-06-2021 12:00 am</v>
          </cell>
        </row>
        <row r="870">
          <cell r="E870" t="str">
            <v>INDIVIDUAL1028</v>
          </cell>
          <cell r="F870" t="str">
            <v>11-06-2021 12:00 am</v>
          </cell>
        </row>
        <row r="871">
          <cell r="E871" t="str">
            <v>INDIVIDUAL1029</v>
          </cell>
          <cell r="F871" t="str">
            <v>12-06-2021 12:00 am</v>
          </cell>
        </row>
        <row r="872">
          <cell r="E872" t="str">
            <v>INDIVIDUAL1030</v>
          </cell>
          <cell r="F872" t="str">
            <v>12-06-2021 12:00 am</v>
          </cell>
        </row>
        <row r="873">
          <cell r="E873" t="str">
            <v>GMS1031</v>
          </cell>
          <cell r="F873" t="str">
            <v>13-06-2021 12:00 am</v>
          </cell>
        </row>
        <row r="874">
          <cell r="E874" t="str">
            <v>INDIVIDUAL1032</v>
          </cell>
          <cell r="F874" t="str">
            <v>14-06-2021 12:00 am</v>
          </cell>
        </row>
        <row r="875">
          <cell r="E875" t="str">
            <v>Ace1033</v>
          </cell>
          <cell r="F875" t="str">
            <v>17-06-2021 12:00 am</v>
          </cell>
        </row>
        <row r="876">
          <cell r="E876" t="str">
            <v>INDIVIDUAL1034</v>
          </cell>
          <cell r="F876" t="str">
            <v>17-06-2021 12:00 am</v>
          </cell>
        </row>
        <row r="877">
          <cell r="E877" t="str">
            <v>INDIVIDUAL1035</v>
          </cell>
          <cell r="F877" t="str">
            <v>17-06-2021 12:00 am</v>
          </cell>
        </row>
        <row r="878">
          <cell r="E878" t="str">
            <v>C1036</v>
          </cell>
          <cell r="F878" t="str">
            <v>18-06-2021 12:00 am</v>
          </cell>
        </row>
        <row r="879">
          <cell r="E879" t="str">
            <v>INDIVIDUAL1037</v>
          </cell>
          <cell r="F879" t="str">
            <v>19-06-2021 12:00 am</v>
          </cell>
        </row>
        <row r="880">
          <cell r="E880" t="str">
            <v>INDIVIDUAL1039</v>
          </cell>
          <cell r="F880" t="str">
            <v>19-06-2021 12:00 am</v>
          </cell>
        </row>
        <row r="881">
          <cell r="E881" t="str">
            <v>Bank1040</v>
          </cell>
          <cell r="F881" t="str">
            <v>22-06-2021 12:00 am</v>
          </cell>
        </row>
        <row r="882">
          <cell r="E882" t="str">
            <v>INDIVIDUAL1041</v>
          </cell>
          <cell r="F882" t="str">
            <v>23-06-2021 12:00 am</v>
          </cell>
        </row>
        <row r="883">
          <cell r="E883" t="str">
            <v>INDIVIDUAL1042</v>
          </cell>
          <cell r="F883" t="str">
            <v>24-06-2021 12:00 am</v>
          </cell>
        </row>
        <row r="884">
          <cell r="E884" t="str">
            <v>INDIVIDUAL1043</v>
          </cell>
          <cell r="F884" t="str">
            <v>24-06-2021 12:00 am</v>
          </cell>
        </row>
        <row r="885">
          <cell r="E885" t="str">
            <v>INDIVIDUAL1044</v>
          </cell>
          <cell r="F885" t="str">
            <v>25-06-2021 12:00 am</v>
          </cell>
        </row>
        <row r="886">
          <cell r="E886" t="str">
            <v>INDIVIDUAL1045</v>
          </cell>
          <cell r="F886" t="str">
            <v>26-06-2021 12:00 am</v>
          </cell>
        </row>
        <row r="887">
          <cell r="E887" t="str">
            <v>Unique1046</v>
          </cell>
          <cell r="F887" t="str">
            <v>26-06-2021 12:00 am</v>
          </cell>
        </row>
        <row r="888">
          <cell r="E888" t="str">
            <v>INDIVIDUAL1047</v>
          </cell>
          <cell r="F888" t="str">
            <v>30-06-2021 12:00 am</v>
          </cell>
        </row>
        <row r="889">
          <cell r="E889" t="str">
            <v>INDIVIDUAL1048</v>
          </cell>
          <cell r="F889" t="str">
            <v>30-06-2021 12:00 am</v>
          </cell>
        </row>
        <row r="890">
          <cell r="E890" t="str">
            <v>INDIVIDUAL1049</v>
          </cell>
          <cell r="F890" t="str">
            <v>02-07-2021 12:00 am</v>
          </cell>
        </row>
        <row r="891">
          <cell r="E891" t="str">
            <v>INDIVIDUAL1050</v>
          </cell>
          <cell r="F891" t="str">
            <v>03-07-2021 12:00 am</v>
          </cell>
        </row>
        <row r="892">
          <cell r="E892" t="str">
            <v>INDIVIDUAL1051</v>
          </cell>
          <cell r="F892" t="str">
            <v>03-07-2021 12:00 am</v>
          </cell>
        </row>
        <row r="893">
          <cell r="E893" t="str">
            <v>INDIVIDUAL1052</v>
          </cell>
          <cell r="F893" t="str">
            <v>03-07-2021 12:00 am</v>
          </cell>
        </row>
        <row r="894">
          <cell r="E894" t="str">
            <v>INDIVIDUAL1053</v>
          </cell>
          <cell r="F894" t="str">
            <v>06-07-2021 12:00 am</v>
          </cell>
        </row>
        <row r="895">
          <cell r="E895" t="str">
            <v>INDIVIDUAL1054</v>
          </cell>
          <cell r="F895" t="str">
            <v>07-07-2021 12:00 am</v>
          </cell>
        </row>
        <row r="896">
          <cell r="E896" t="str">
            <v>INDIVIDUAL1055</v>
          </cell>
          <cell r="F896" t="str">
            <v>07-07-2021 12:00 am</v>
          </cell>
        </row>
        <row r="897">
          <cell r="E897" t="str">
            <v>INDIVIDUAL1056</v>
          </cell>
          <cell r="F897" t="str">
            <v>07-07-2021 12:00 am</v>
          </cell>
        </row>
        <row r="898">
          <cell r="E898" t="str">
            <v>INDIVIDUAL1057</v>
          </cell>
          <cell r="F898" t="str">
            <v>08-07-2021 12:00 am</v>
          </cell>
        </row>
        <row r="899">
          <cell r="E899" t="str">
            <v>INDIVIDUAL1058</v>
          </cell>
          <cell r="F899" t="str">
            <v>10-07-2021 12:00 am</v>
          </cell>
        </row>
        <row r="900">
          <cell r="E900" t="str">
            <v>Vighnaharta1059</v>
          </cell>
          <cell r="F900" t="str">
            <v>11-07-2021 12:00 am</v>
          </cell>
        </row>
        <row r="901">
          <cell r="E901" t="str">
            <v>INDIVIDUAL1060</v>
          </cell>
          <cell r="F901" t="str">
            <v>13-07-2021 12:00 am</v>
          </cell>
        </row>
        <row r="902">
          <cell r="E902" t="str">
            <v>INDIVIDUAL1061</v>
          </cell>
          <cell r="F902" t="str">
            <v>15-07-2021 12:00 am</v>
          </cell>
        </row>
        <row r="903">
          <cell r="E903" t="str">
            <v>INDIVIDUAL1062</v>
          </cell>
          <cell r="F903" t="str">
            <v>19-07-2021 12:00 am</v>
          </cell>
        </row>
        <row r="904">
          <cell r="E904" t="str">
            <v>INTENSIFY1063</v>
          </cell>
          <cell r="F904" t="str">
            <v>20-07-2021 12:00 am</v>
          </cell>
        </row>
        <row r="905">
          <cell r="E905" t="str">
            <v>INDIVIDUAL1064</v>
          </cell>
          <cell r="F905" t="str">
            <v>22-07-2021 12:00 am</v>
          </cell>
        </row>
        <row r="906">
          <cell r="E906" t="str">
            <v>INDIVIDUAL1065</v>
          </cell>
          <cell r="F906" t="str">
            <v>22-07-2021 12:00 am</v>
          </cell>
        </row>
        <row r="907">
          <cell r="E907" t="str">
            <v>INDIVIDUAL1066</v>
          </cell>
          <cell r="F907" t="str">
            <v>22-07-2021 12:00 am</v>
          </cell>
        </row>
        <row r="908">
          <cell r="E908" t="str">
            <v>INDIVIDUAL1067</v>
          </cell>
          <cell r="F908" t="str">
            <v>23-07-2021 12:00 am</v>
          </cell>
        </row>
        <row r="909">
          <cell r="E909" t="str">
            <v>INDIVIDUAL1068</v>
          </cell>
          <cell r="F909" t="str">
            <v>27-07-2021 12:00 am</v>
          </cell>
        </row>
        <row r="910">
          <cell r="E910" t="str">
            <v>Ashirwad1069</v>
          </cell>
          <cell r="F910" t="str">
            <v>27-07-2021 12:00 am</v>
          </cell>
        </row>
        <row r="911">
          <cell r="E911" t="str">
            <v>INDIVIDUAL1070</v>
          </cell>
          <cell r="F911" t="str">
            <v>27-07-2021 12:00 am</v>
          </cell>
        </row>
        <row r="912">
          <cell r="E912" t="str">
            <v>INDIVIDUAL1071</v>
          </cell>
          <cell r="F912" t="str">
            <v>27-07-2021 12:00 am</v>
          </cell>
        </row>
        <row r="913">
          <cell r="E913" t="str">
            <v>INDIVIDUAL1072</v>
          </cell>
          <cell r="F913" t="str">
            <v>28-07-2021 12:00 am</v>
          </cell>
        </row>
        <row r="914">
          <cell r="E914" t="str">
            <v>INDIVIDUAL1073</v>
          </cell>
          <cell r="F914" t="str">
            <v>29-07-2021 12:00 am</v>
          </cell>
        </row>
        <row r="915">
          <cell r="E915" t="str">
            <v>INDIVIDUAL1074</v>
          </cell>
          <cell r="F915" t="str">
            <v>01-08-2021 12:00 am</v>
          </cell>
        </row>
        <row r="916">
          <cell r="E916" t="str">
            <v>INDIVIDUAL1075</v>
          </cell>
          <cell r="F916" t="str">
            <v>01-08-2021 12:00 am</v>
          </cell>
        </row>
        <row r="917">
          <cell r="E917" t="str">
            <v>INDIVIDUAL1076</v>
          </cell>
          <cell r="F917" t="str">
            <v>03-08-2021 12:00 am</v>
          </cell>
        </row>
        <row r="918">
          <cell r="E918" t="str">
            <v>INDIVIDUAL1077</v>
          </cell>
          <cell r="F918" t="str">
            <v>05-08-2021 12:00 am</v>
          </cell>
        </row>
        <row r="919">
          <cell r="E919" t="str">
            <v>INDIVIDUAL1078</v>
          </cell>
          <cell r="F919" t="str">
            <v>05-08-2021 12:00 am</v>
          </cell>
        </row>
        <row r="920">
          <cell r="E920" t="str">
            <v>INDIVIDUAL1079</v>
          </cell>
          <cell r="F920" t="str">
            <v>05-08-2021 12:00 am</v>
          </cell>
        </row>
        <row r="921">
          <cell r="E921" t="str">
            <v>INDIVIDUAL1080</v>
          </cell>
          <cell r="F921" t="str">
            <v>06-08-2021 12:00 am</v>
          </cell>
        </row>
        <row r="922">
          <cell r="E922" t="str">
            <v>Mejor1081</v>
          </cell>
          <cell r="F922" t="str">
            <v>07-08-2021 12:00 am</v>
          </cell>
        </row>
        <row r="923">
          <cell r="E923" t="str">
            <v>INDIVIDUAL1082</v>
          </cell>
          <cell r="F923" t="str">
            <v>07-08-2021 12:00 am</v>
          </cell>
        </row>
        <row r="924">
          <cell r="E924" t="str">
            <v>INDIVIDUAL1083</v>
          </cell>
          <cell r="F924" t="str">
            <v>07-08-2021 12:00 am</v>
          </cell>
        </row>
        <row r="925">
          <cell r="E925" t="str">
            <v>INDIVIDUAL1084</v>
          </cell>
          <cell r="F925" t="str">
            <v>08-08-2021 12:00 am</v>
          </cell>
        </row>
        <row r="926">
          <cell r="E926" t="str">
            <v>INDIVIDUAL1085</v>
          </cell>
          <cell r="F926" t="str">
            <v>09-08-2021 12:00 am</v>
          </cell>
        </row>
        <row r="927">
          <cell r="E927" t="str">
            <v>Shree1086</v>
          </cell>
          <cell r="F927" t="str">
            <v>11-08-2021 12:00 am</v>
          </cell>
        </row>
        <row r="928">
          <cell r="E928" t="str">
            <v>INDIVIDUAL1087</v>
          </cell>
          <cell r="F928" t="str">
            <v>13-08-2021 12:00 am</v>
          </cell>
        </row>
        <row r="929">
          <cell r="E929" t="str">
            <v>INDIVIDUAL1088</v>
          </cell>
          <cell r="F929" t="str">
            <v>14-08-2021 12:00 am</v>
          </cell>
        </row>
        <row r="930">
          <cell r="E930" t="str">
            <v>INDIVIDUAL1089</v>
          </cell>
          <cell r="F930" t="str">
            <v>14-08-2021 12:00 am</v>
          </cell>
        </row>
        <row r="931">
          <cell r="E931" t="str">
            <v>INDIVIDUAL1090</v>
          </cell>
          <cell r="F931" t="str">
            <v>14-08-2021 12:00 am</v>
          </cell>
        </row>
        <row r="932">
          <cell r="E932" t="str">
            <v>INDIVIDUAL1091</v>
          </cell>
          <cell r="F932" t="str">
            <v>15-08-2021 12:00 am</v>
          </cell>
        </row>
        <row r="933">
          <cell r="E933" t="str">
            <v>INDIVIDUAL1092</v>
          </cell>
          <cell r="F933" t="str">
            <v>16-08-2021 12:00 am</v>
          </cell>
        </row>
        <row r="934">
          <cell r="E934" t="str">
            <v>INDIVIDUAL1093</v>
          </cell>
          <cell r="F934" t="str">
            <v>17-08-2021 12:00 am</v>
          </cell>
        </row>
        <row r="935">
          <cell r="E935" t="str">
            <v>INDIVIDUAL1094</v>
          </cell>
          <cell r="F935" t="str">
            <v>17-08-2021 12:00 am</v>
          </cell>
        </row>
        <row r="936">
          <cell r="E936" t="str">
            <v>INDIVIDUAL1095</v>
          </cell>
          <cell r="F936" t="str">
            <v>17-08-2021 12:00 am</v>
          </cell>
        </row>
        <row r="937">
          <cell r="E937" t="str">
            <v>INDIVIDUAL1096</v>
          </cell>
          <cell r="F937" t="str">
            <v>17-08-2021 12:00 am</v>
          </cell>
        </row>
        <row r="938">
          <cell r="E938" t="str">
            <v>INDIVIDUAL1097</v>
          </cell>
          <cell r="F938" t="str">
            <v>17-08-2021 12:00 am</v>
          </cell>
        </row>
        <row r="939">
          <cell r="E939" t="str">
            <v>INDIVIDUAL1098</v>
          </cell>
          <cell r="F939" t="str">
            <v>18-08-2021 12:00 am</v>
          </cell>
        </row>
        <row r="940">
          <cell r="E940" t="str">
            <v>INDIVIDUAL1099</v>
          </cell>
          <cell r="F940" t="str">
            <v>18-08-2021 12:00 am</v>
          </cell>
        </row>
        <row r="941">
          <cell r="E941" t="str">
            <v>ERB1100</v>
          </cell>
          <cell r="F941" t="str">
            <v>18-08-2021 12:00 am</v>
          </cell>
        </row>
        <row r="942">
          <cell r="E942" t="str">
            <v>Insurance1101</v>
          </cell>
          <cell r="F942" t="str">
            <v>19-08-2021 12:00 am</v>
          </cell>
        </row>
        <row r="943">
          <cell r="E943" t="str">
            <v>INDIVIDUAL1102</v>
          </cell>
          <cell r="F943" t="str">
            <v>19-08-2021 12:00 am</v>
          </cell>
        </row>
        <row r="944">
          <cell r="E944" t="str">
            <v>Qinexa1103</v>
          </cell>
          <cell r="F944" t="str">
            <v>19-08-2021 12:00 am</v>
          </cell>
        </row>
        <row r="945">
          <cell r="E945" t="str">
            <v>2PM1104</v>
          </cell>
          <cell r="F945" t="str">
            <v>20-08-2021 12:00 am</v>
          </cell>
        </row>
        <row r="946">
          <cell r="E946" t="str">
            <v>INDIVIDUAL1105</v>
          </cell>
          <cell r="F946" t="str">
            <v>20-08-2021 12:00 am</v>
          </cell>
        </row>
        <row r="947">
          <cell r="E947" t="str">
            <v>INDIVIDUAL1106</v>
          </cell>
          <cell r="F947" t="str">
            <v>20-08-2021 12:00 am</v>
          </cell>
        </row>
        <row r="948">
          <cell r="E948" t="str">
            <v>THE1108</v>
          </cell>
          <cell r="F948" t="str">
            <v>20-08-2021 12:00 am</v>
          </cell>
        </row>
        <row r="949">
          <cell r="E949" t="str">
            <v>INDIVIDUAL1109</v>
          </cell>
          <cell r="F949" t="str">
            <v>21-08-2021 12:00 am</v>
          </cell>
        </row>
        <row r="950">
          <cell r="E950" t="str">
            <v>INDIVIDUAL1110</v>
          </cell>
          <cell r="F950" t="str">
            <v>21-08-2021 12:00 am</v>
          </cell>
        </row>
        <row r="951">
          <cell r="E951" t="str">
            <v>Money1111</v>
          </cell>
          <cell r="F951" t="str">
            <v>23-08-2021 12:00 am</v>
          </cell>
        </row>
        <row r="952">
          <cell r="E952" t="str">
            <v>INDIVIDUAL1112</v>
          </cell>
          <cell r="F952" t="str">
            <v>24-08-2021 12:00 am</v>
          </cell>
        </row>
        <row r="953">
          <cell r="E953" t="str">
            <v>INDIVIDUAL1113</v>
          </cell>
          <cell r="F953" t="str">
            <v>24-08-2021 12:00 am</v>
          </cell>
        </row>
        <row r="954">
          <cell r="E954" t="str">
            <v>INDIVIDUAL1114</v>
          </cell>
          <cell r="F954" t="str">
            <v>24-08-2021 12:00 am</v>
          </cell>
        </row>
        <row r="955">
          <cell r="E955" t="str">
            <v>INDIVIDUAL1115</v>
          </cell>
          <cell r="F955" t="str">
            <v>25-08-2021 12:00 am</v>
          </cell>
        </row>
        <row r="956">
          <cell r="E956" t="str">
            <v>INDIVIDUAL1116</v>
          </cell>
          <cell r="F956" t="str">
            <v>25-08-2021 12:00 am</v>
          </cell>
        </row>
        <row r="957">
          <cell r="E957" t="str">
            <v>ambitious1117</v>
          </cell>
          <cell r="F957" t="str">
            <v>25-08-2021 12:00 am</v>
          </cell>
        </row>
        <row r="958">
          <cell r="E958" t="str">
            <v>INDIVIDUAL1118</v>
          </cell>
          <cell r="F958" t="str">
            <v>25-08-2021 12:00 am</v>
          </cell>
        </row>
        <row r="959">
          <cell r="E959" t="str">
            <v>INDIVIDUAL1119</v>
          </cell>
          <cell r="F959" t="str">
            <v>25-08-2021 12:00 am</v>
          </cell>
        </row>
        <row r="960">
          <cell r="E960" t="str">
            <v>INDIVIDUAL1120</v>
          </cell>
          <cell r="F960" t="str">
            <v>26-08-2021 12:00 am</v>
          </cell>
        </row>
        <row r="961">
          <cell r="E961" t="str">
            <v>INDIVIDUAL1121</v>
          </cell>
          <cell r="F961" t="str">
            <v>26-08-2021 12:00 am</v>
          </cell>
        </row>
        <row r="962">
          <cell r="E962" t="str">
            <v>INDIVIDUAL1122</v>
          </cell>
          <cell r="F962" t="str">
            <v>26-08-2021 12:00 am</v>
          </cell>
        </row>
        <row r="963">
          <cell r="E963" t="str">
            <v>INDIVIDUAL1123</v>
          </cell>
          <cell r="F963" t="str">
            <v>26-08-2021 12:00 am</v>
          </cell>
        </row>
        <row r="964">
          <cell r="E964" t="str">
            <v>INDIVIDUAL1124</v>
          </cell>
          <cell r="F964" t="str">
            <v>26-08-2021 12:00 am</v>
          </cell>
        </row>
        <row r="965">
          <cell r="E965" t="str">
            <v>INDIVIDUAL1125</v>
          </cell>
          <cell r="F965" t="str">
            <v>27-08-2021 12:00 am</v>
          </cell>
        </row>
        <row r="966">
          <cell r="E966" t="str">
            <v>INDIVIDUAL1126</v>
          </cell>
          <cell r="F966" t="str">
            <v>27-08-2021 12:00 am</v>
          </cell>
        </row>
        <row r="967">
          <cell r="E967" t="str">
            <v>INDIVIDUAL1127</v>
          </cell>
          <cell r="F967" t="str">
            <v>27-08-2021 12:00 am</v>
          </cell>
        </row>
        <row r="968">
          <cell r="E968" t="str">
            <v>INDIVIDUAL1128</v>
          </cell>
          <cell r="F968" t="str">
            <v>27-08-2021 12:00 am</v>
          </cell>
        </row>
        <row r="969">
          <cell r="E969" t="str">
            <v>INDIVIDUAL1129</v>
          </cell>
          <cell r="F969" t="str">
            <v>28-08-2021 12:00 am</v>
          </cell>
        </row>
        <row r="970">
          <cell r="E970" t="str">
            <v>INDIVIDUAL1130</v>
          </cell>
          <cell r="F970" t="str">
            <v>28-08-2021 12:00 am</v>
          </cell>
        </row>
        <row r="971">
          <cell r="E971" t="str">
            <v>INDIVIDUAL1131</v>
          </cell>
          <cell r="F971" t="str">
            <v>28-08-2021 12:00 am</v>
          </cell>
        </row>
        <row r="972">
          <cell r="E972" t="str">
            <v>Axis1133</v>
          </cell>
          <cell r="F972" t="str">
            <v>30-08-2021 12:00 am</v>
          </cell>
        </row>
        <row r="973">
          <cell r="E973" t="str">
            <v>INDIVIDUAL1134</v>
          </cell>
          <cell r="F973" t="str">
            <v>31-08-2021 12:00 am</v>
          </cell>
        </row>
        <row r="974">
          <cell r="E974" t="str">
            <v>INDIVIDUAL1135</v>
          </cell>
          <cell r="F974" t="str">
            <v>01-09-2021 12:00 am</v>
          </cell>
        </row>
        <row r="975">
          <cell r="E975" t="str">
            <v>INDIVIDUAL1136</v>
          </cell>
          <cell r="F975" t="str">
            <v>01-09-2021 12:00 am</v>
          </cell>
        </row>
        <row r="976">
          <cell r="E976" t="str">
            <v>INDIVIDUAL1137</v>
          </cell>
          <cell r="F976" t="str">
            <v>02-09-2021 12:00 am</v>
          </cell>
        </row>
        <row r="977">
          <cell r="E977" t="str">
            <v>FINLOCA1138</v>
          </cell>
          <cell r="F977" t="str">
            <v>02-09-2021 12:00 am</v>
          </cell>
        </row>
        <row r="978">
          <cell r="E978" t="str">
            <v>INDIVIDUAL1139</v>
          </cell>
          <cell r="F978" t="str">
            <v>02-09-2021 12:00 am</v>
          </cell>
        </row>
        <row r="979">
          <cell r="E979" t="str">
            <v>dAZZLING1140</v>
          </cell>
          <cell r="F979" t="str">
            <v>02-09-2021 12:00 am</v>
          </cell>
        </row>
        <row r="980">
          <cell r="E980" t="str">
            <v>E1141</v>
          </cell>
          <cell r="F980" t="str">
            <v>02-09-2021 12:00 am</v>
          </cell>
        </row>
        <row r="981">
          <cell r="E981" t="str">
            <v>INDIVIDUAL1142</v>
          </cell>
          <cell r="F981" t="str">
            <v>02-09-2021 12:00 am</v>
          </cell>
        </row>
        <row r="982">
          <cell r="E982" t="str">
            <v>INDIVIDUAL1143</v>
          </cell>
          <cell r="F982" t="str">
            <v>02-09-2021 12:00 am</v>
          </cell>
        </row>
        <row r="983">
          <cell r="E983" t="str">
            <v>Md1144</v>
          </cell>
          <cell r="F983" t="str">
            <v>02-09-2021 12:00 am</v>
          </cell>
        </row>
        <row r="984">
          <cell r="E984" t="str">
            <v>Fingrow1145</v>
          </cell>
          <cell r="F984" t="str">
            <v>02-09-2021 12:00 am</v>
          </cell>
        </row>
        <row r="985">
          <cell r="E985" t="str">
            <v>Shriram1146</v>
          </cell>
          <cell r="F985" t="str">
            <v>03-09-2021 12:00 am</v>
          </cell>
        </row>
        <row r="986">
          <cell r="E986" t="str">
            <v>INDIVIDUAL1147</v>
          </cell>
          <cell r="F986" t="str">
            <v>03-09-2021 12:00 am</v>
          </cell>
        </row>
        <row r="987">
          <cell r="E987" t="str">
            <v>QUICK1148</v>
          </cell>
          <cell r="F987" t="str">
            <v>03-09-2021 12:00 am</v>
          </cell>
        </row>
        <row r="988">
          <cell r="E988" t="str">
            <v>Astitva1149</v>
          </cell>
          <cell r="F988" t="str">
            <v>03-09-2021 12:00 am</v>
          </cell>
        </row>
        <row r="989">
          <cell r="E989" t="str">
            <v>Legacy1150</v>
          </cell>
          <cell r="F989" t="str">
            <v>03-09-2021 12:00 am</v>
          </cell>
        </row>
        <row r="990">
          <cell r="E990" t="str">
            <v>INDIVIDUAL1151</v>
          </cell>
          <cell r="F990" t="str">
            <v>04-09-2021 12:00 am</v>
          </cell>
        </row>
        <row r="991">
          <cell r="E991" t="str">
            <v>INDIVIDUAL1152</v>
          </cell>
          <cell r="F991" t="str">
            <v>04-09-2021 12:00 am</v>
          </cell>
        </row>
        <row r="992">
          <cell r="E992" t="str">
            <v>INDIVIDUAL1153</v>
          </cell>
          <cell r="F992" t="str">
            <v>06-09-2021 12:00 am</v>
          </cell>
        </row>
        <row r="993">
          <cell r="E993" t="str">
            <v>Indiwealth1154</v>
          </cell>
          <cell r="F993" t="str">
            <v>06-09-2021 12:00 am</v>
          </cell>
        </row>
        <row r="994">
          <cell r="E994" t="str">
            <v>INDIVIDUAL1155</v>
          </cell>
          <cell r="F994" t="str">
            <v>06-09-2021 12:00 am</v>
          </cell>
        </row>
        <row r="995">
          <cell r="E995" t="str">
            <v>INDIVIDUAL1156</v>
          </cell>
          <cell r="F995" t="str">
            <v>08-09-2021 12:00 am</v>
          </cell>
        </row>
        <row r="996">
          <cell r="E996" t="str">
            <v>INDIVIDUAL1157</v>
          </cell>
          <cell r="F996" t="str">
            <v>08-09-2021 12:00 am</v>
          </cell>
        </row>
        <row r="997">
          <cell r="E997" t="str">
            <v>INDIVIDUAL1158</v>
          </cell>
          <cell r="F997" t="str">
            <v>09-09-2021 12:00 am</v>
          </cell>
        </row>
        <row r="998">
          <cell r="E998" t="str">
            <v>INDIVIDUAL1159</v>
          </cell>
          <cell r="F998" t="str">
            <v>09-09-2021 12:00 am</v>
          </cell>
        </row>
        <row r="999">
          <cell r="E999" t="str">
            <v>INDIVIDUAL1160</v>
          </cell>
          <cell r="F999" t="str">
            <v>09-09-2021 12:00 am</v>
          </cell>
        </row>
        <row r="1000">
          <cell r="E1000" t="str">
            <v>Smart1161</v>
          </cell>
          <cell r="F1000" t="str">
            <v>09-09-2021 12:00 am</v>
          </cell>
        </row>
        <row r="1001">
          <cell r="E1001" t="str">
            <v>INDIVIDUAL1162</v>
          </cell>
          <cell r="F1001" t="str">
            <v>09-09-2021 12:00 am</v>
          </cell>
        </row>
        <row r="1002">
          <cell r="E1002" t="str">
            <v>INDIVIDUAL1163</v>
          </cell>
          <cell r="F1002" t="str">
            <v>09-09-2021 12:00 am</v>
          </cell>
        </row>
        <row r="1003">
          <cell r="E1003" t="str">
            <v>INDIVIDUAL1164</v>
          </cell>
          <cell r="F1003" t="str">
            <v>09-09-2021 12:00 am</v>
          </cell>
        </row>
        <row r="1004">
          <cell r="E1004" t="str">
            <v>INDIVIDUAL1165</v>
          </cell>
          <cell r="F1004" t="str">
            <v>09-09-2021 12:00 am</v>
          </cell>
        </row>
        <row r="1005">
          <cell r="E1005" t="str">
            <v>INDIVIDUAL1166</v>
          </cell>
          <cell r="F1005" t="str">
            <v>09-09-2021 12:00 am</v>
          </cell>
        </row>
        <row r="1006">
          <cell r="E1006" t="str">
            <v>INDIVIDUAL1167</v>
          </cell>
          <cell r="F1006" t="str">
            <v>09-09-2021 12:00 am</v>
          </cell>
        </row>
        <row r="1007">
          <cell r="E1007" t="str">
            <v>INDIVIDUAL1168</v>
          </cell>
          <cell r="F1007" t="str">
            <v>10-09-2021 12:00 am</v>
          </cell>
        </row>
        <row r="1008">
          <cell r="E1008" t="str">
            <v>INDIVIDUAL1169</v>
          </cell>
          <cell r="F1008" t="str">
            <v>11-09-2021 12:00 am</v>
          </cell>
        </row>
        <row r="1009">
          <cell r="E1009" t="str">
            <v>INDIVIDUAL1172</v>
          </cell>
          <cell r="F1009" t="str">
            <v>11-09-2021 12:00 am</v>
          </cell>
        </row>
        <row r="1010">
          <cell r="E1010" t="str">
            <v>INDIVIDUAL1173</v>
          </cell>
          <cell r="F1010" t="str">
            <v>11-09-2021 12:00 am</v>
          </cell>
        </row>
        <row r="1011">
          <cell r="E1011" t="str">
            <v>INDIVIDUAL1174</v>
          </cell>
          <cell r="F1011" t="str">
            <v>13-09-2021 12:00 am</v>
          </cell>
        </row>
        <row r="1012">
          <cell r="E1012" t="str">
            <v>INDIVIDUAL1175</v>
          </cell>
          <cell r="F1012" t="str">
            <v>13-09-2021 12:00 am</v>
          </cell>
        </row>
        <row r="1013">
          <cell r="E1013" t="str">
            <v>INDIVIDUAL1176</v>
          </cell>
          <cell r="F1013" t="str">
            <v>13-09-2021 12:00 am</v>
          </cell>
        </row>
        <row r="1014">
          <cell r="E1014" t="str">
            <v>WECARE1177</v>
          </cell>
          <cell r="F1014" t="str">
            <v>14-09-2021 12:00 am</v>
          </cell>
        </row>
        <row r="1015">
          <cell r="E1015" t="str">
            <v>INDIVIDUAL1178</v>
          </cell>
          <cell r="F1015" t="str">
            <v>14-09-2021 12:00 am</v>
          </cell>
        </row>
        <row r="1016">
          <cell r="E1016" t="str">
            <v>Golden1179</v>
          </cell>
          <cell r="F1016" t="str">
            <v>14-09-2021 12:00 am</v>
          </cell>
        </row>
        <row r="1017">
          <cell r="E1017" t="str">
            <v>INDIVIDUAL1180</v>
          </cell>
          <cell r="F1017" t="str">
            <v>14-09-2021 12:00 am</v>
          </cell>
        </row>
        <row r="1018">
          <cell r="E1018" t="str">
            <v>INDIVIDUAL1181</v>
          </cell>
          <cell r="F1018" t="str">
            <v>14-09-2021 12:00 am</v>
          </cell>
        </row>
        <row r="1019">
          <cell r="E1019" t="str">
            <v>INDIVIDUAL1182</v>
          </cell>
          <cell r="F1019" t="str">
            <v>15-09-2021 12:00 am</v>
          </cell>
        </row>
        <row r="1020">
          <cell r="E1020" t="str">
            <v>INDIVIDUAL1183</v>
          </cell>
          <cell r="F1020" t="str">
            <v>16-09-2021 12:00 am</v>
          </cell>
        </row>
        <row r="1021">
          <cell r="E1021" t="str">
            <v>INDIVIDUAL1184</v>
          </cell>
          <cell r="F1021" t="str">
            <v>17-09-2021 12:00 am</v>
          </cell>
        </row>
        <row r="1022">
          <cell r="E1022" t="str">
            <v>Sri1185</v>
          </cell>
          <cell r="F1022" t="str">
            <v>17-09-2021 12:00 am</v>
          </cell>
        </row>
        <row r="1023">
          <cell r="E1023" t="str">
            <v>INDIVIDUAL1186</v>
          </cell>
          <cell r="F1023" t="str">
            <v>17-09-2021 12:00 am</v>
          </cell>
        </row>
        <row r="1024">
          <cell r="E1024" t="str">
            <v>INDIVIDUAL1187</v>
          </cell>
          <cell r="F1024" t="str">
            <v>17-09-2021 12:00 am</v>
          </cell>
        </row>
        <row r="1025">
          <cell r="E1025" t="str">
            <v>JHA1188</v>
          </cell>
          <cell r="F1025" t="str">
            <v>17-09-2021 12:00 am</v>
          </cell>
        </row>
        <row r="1026">
          <cell r="E1026" t="str">
            <v>INDIVIDUAL1189</v>
          </cell>
          <cell r="F1026" t="str">
            <v>18-09-2021 12:00 am</v>
          </cell>
        </row>
        <row r="1027">
          <cell r="E1027" t="str">
            <v>INDIVIDUAL1190</v>
          </cell>
          <cell r="F1027" t="str">
            <v>18-09-2021 12:00 am</v>
          </cell>
        </row>
        <row r="1028">
          <cell r="E1028" t="str">
            <v>INDIVIDUAL1191</v>
          </cell>
          <cell r="F1028" t="str">
            <v>20-09-2021 12:00 am</v>
          </cell>
        </row>
        <row r="1029">
          <cell r="E1029" t="str">
            <v>INDIVIDUAL1192</v>
          </cell>
          <cell r="F1029" t="str">
            <v>21-09-2021 12:00 am</v>
          </cell>
        </row>
        <row r="1030">
          <cell r="E1030" t="str">
            <v>INDIVIDUAL1193</v>
          </cell>
          <cell r="F1030" t="str">
            <v>21-09-2021 12:00 am</v>
          </cell>
        </row>
        <row r="1031">
          <cell r="E1031" t="str">
            <v>INDIVIDUAL1194</v>
          </cell>
          <cell r="F1031" t="str">
            <v>21-09-2021 12:00 am</v>
          </cell>
        </row>
        <row r="1032">
          <cell r="E1032" t="str">
            <v>INDIVIDUAL1195</v>
          </cell>
          <cell r="F1032" t="str">
            <v>21-09-2021 12:00 am</v>
          </cell>
        </row>
        <row r="1033">
          <cell r="E1033" t="str">
            <v>INDIVIDUAL1196</v>
          </cell>
          <cell r="F1033" t="str">
            <v>21-09-2021 12:00 am</v>
          </cell>
        </row>
        <row r="1034">
          <cell r="E1034" t="str">
            <v>INDIVIDUAL1197</v>
          </cell>
          <cell r="F1034" t="str">
            <v>21-09-2021 12:00 am</v>
          </cell>
        </row>
        <row r="1035">
          <cell r="E1035" t="str">
            <v>INDIVIDUAL1198</v>
          </cell>
          <cell r="F1035" t="str">
            <v>22-09-2021 12:00 am</v>
          </cell>
        </row>
        <row r="1036">
          <cell r="E1036" t="str">
            <v>INDIVIDUAL1199</v>
          </cell>
          <cell r="F1036" t="str">
            <v>22-09-2021 12:00 am</v>
          </cell>
        </row>
        <row r="1037">
          <cell r="E1037" t="str">
            <v>INDIVIDUAL1200</v>
          </cell>
          <cell r="F1037" t="str">
            <v>22-09-2021 12:00 am</v>
          </cell>
        </row>
        <row r="1038">
          <cell r="E1038" t="str">
            <v>INDIVIDUAL1202</v>
          </cell>
          <cell r="F1038" t="str">
            <v>23-09-2021 12:00 am</v>
          </cell>
        </row>
        <row r="1039">
          <cell r="E1039" t="str">
            <v>INDIVIDUAL1203</v>
          </cell>
          <cell r="F1039" t="str">
            <v>23-09-2021 12:00 am</v>
          </cell>
        </row>
        <row r="1040">
          <cell r="E1040" t="str">
            <v>INDIVIDUAL1204</v>
          </cell>
          <cell r="F1040" t="str">
            <v>23-09-2021 12:00 am</v>
          </cell>
        </row>
        <row r="1041">
          <cell r="E1041" t="str">
            <v>INDIVIDUAL1205</v>
          </cell>
          <cell r="F1041" t="str">
            <v>23-09-2021 12:00 am</v>
          </cell>
        </row>
        <row r="1042">
          <cell r="E1042" t="str">
            <v>INDIVIDUAL1206</v>
          </cell>
          <cell r="F1042" t="str">
            <v>24-09-2021 12:00 am</v>
          </cell>
        </row>
        <row r="1043">
          <cell r="E1043" t="str">
            <v>INDIVIDUAL1207</v>
          </cell>
          <cell r="F1043" t="str">
            <v>24-09-2021 12:00 am</v>
          </cell>
        </row>
        <row r="1044">
          <cell r="E1044" t="str">
            <v>INDIVIDUAL1208</v>
          </cell>
          <cell r="F1044" t="str">
            <v>25-09-2021 12:00 am</v>
          </cell>
        </row>
        <row r="1045">
          <cell r="E1045" t="str">
            <v>INDIVIDUAL1209</v>
          </cell>
          <cell r="F1045" t="str">
            <v>25-09-2021 12:00 am</v>
          </cell>
        </row>
        <row r="1046">
          <cell r="E1046" t="str">
            <v>INDIVIDUAL1210</v>
          </cell>
          <cell r="F1046" t="str">
            <v>25-09-2021 12:00 am</v>
          </cell>
        </row>
        <row r="1047">
          <cell r="E1047" t="str">
            <v>INDIVIDUAL1211</v>
          </cell>
          <cell r="F1047" t="str">
            <v>25-09-2021 12:00 am</v>
          </cell>
        </row>
        <row r="1048">
          <cell r="E1048" t="str">
            <v>INDIVIDUAL1212</v>
          </cell>
          <cell r="F1048" t="str">
            <v>27-09-2021 12:00 am</v>
          </cell>
        </row>
        <row r="1049">
          <cell r="E1049" t="str">
            <v>INDIVIDUAL1213</v>
          </cell>
          <cell r="F1049" t="str">
            <v>27-09-2021 12:00 am</v>
          </cell>
        </row>
        <row r="1050">
          <cell r="E1050" t="str">
            <v>INDIVIDUAL1214</v>
          </cell>
          <cell r="F1050" t="str">
            <v>27-09-2021 12:00 am</v>
          </cell>
        </row>
        <row r="1051">
          <cell r="E1051" t="str">
            <v>INDIVIDUAL1215</v>
          </cell>
          <cell r="F1051" t="str">
            <v>28-09-2021 12:00 am</v>
          </cell>
        </row>
        <row r="1052">
          <cell r="E1052" t="str">
            <v>INDIVIDUAL1216</v>
          </cell>
          <cell r="F1052" t="str">
            <v>28-09-2021 12:00 am</v>
          </cell>
        </row>
        <row r="1053">
          <cell r="E1053" t="str">
            <v>truviic1217</v>
          </cell>
          <cell r="F1053" t="str">
            <v>28-09-2021 12:00 am</v>
          </cell>
        </row>
        <row r="1054">
          <cell r="E1054" t="str">
            <v>INDIVIDUAL1218</v>
          </cell>
          <cell r="F1054" t="str">
            <v>29-09-2021 12:00 am</v>
          </cell>
        </row>
        <row r="1055">
          <cell r="E1055" t="str">
            <v>INDIVIDUAL1219</v>
          </cell>
          <cell r="F1055" t="str">
            <v>29-09-2021 12:00 am</v>
          </cell>
        </row>
        <row r="1056">
          <cell r="E1056" t="str">
            <v>E-Revbay1220</v>
          </cell>
          <cell r="F1056" t="str">
            <v>30-09-2021 12:00 am</v>
          </cell>
        </row>
        <row r="1057">
          <cell r="E1057" t="str">
            <v>INDIVIDUAL1221</v>
          </cell>
          <cell r="F1057" t="str">
            <v>30-09-2021 12:00 am</v>
          </cell>
        </row>
        <row r="1058">
          <cell r="E1058" t="str">
            <v>INDIVIDUAL1222</v>
          </cell>
          <cell r="F1058" t="str">
            <v>30-09-2021 12:00 am</v>
          </cell>
        </row>
        <row r="1059">
          <cell r="E1059" t="str">
            <v>INDIVIDUAL1223</v>
          </cell>
          <cell r="F1059" t="str">
            <v>30-09-2021 12:00 am</v>
          </cell>
        </row>
        <row r="1060">
          <cell r="E1060" t="str">
            <v>INDIVIDUAL1224</v>
          </cell>
          <cell r="F1060" t="str">
            <v>01-10-2021 12:00 am</v>
          </cell>
        </row>
        <row r="1061">
          <cell r="E1061" t="str">
            <v>INDIVIDUAL1225</v>
          </cell>
          <cell r="F1061" t="str">
            <v>01-10-2021 12:00 am</v>
          </cell>
        </row>
        <row r="1062">
          <cell r="E1062" t="str">
            <v>K1226</v>
          </cell>
          <cell r="F1062" t="str">
            <v>01-10-2021 12:00 am</v>
          </cell>
        </row>
        <row r="1063">
          <cell r="E1063" t="str">
            <v>INDIVIDUAL1227</v>
          </cell>
          <cell r="F1063" t="str">
            <v>01-10-2021 12:00 am</v>
          </cell>
        </row>
        <row r="1064">
          <cell r="E1064" t="str">
            <v>INDIVIDUAL1228</v>
          </cell>
          <cell r="F1064" t="str">
            <v>01-10-2021 12:00 am</v>
          </cell>
        </row>
        <row r="1065">
          <cell r="E1065" t="str">
            <v>INDIVIDUAL1229</v>
          </cell>
          <cell r="F1065" t="str">
            <v>02-10-2021 12:00 am</v>
          </cell>
        </row>
        <row r="1066">
          <cell r="E1066" t="str">
            <v>INDIVIDUAL1230</v>
          </cell>
          <cell r="F1066" t="str">
            <v>02-10-2021 12:00 am</v>
          </cell>
        </row>
        <row r="1067">
          <cell r="E1067" t="str">
            <v>Deep1231</v>
          </cell>
          <cell r="F1067" t="str">
            <v>02-10-2021 12:00 am</v>
          </cell>
        </row>
        <row r="1068">
          <cell r="E1068" t="str">
            <v>Maxiple1232</v>
          </cell>
          <cell r="F1068" t="str">
            <v>02-10-2021 12:00 am</v>
          </cell>
        </row>
        <row r="1069">
          <cell r="E1069" t="str">
            <v>INDIVIDUAL1233</v>
          </cell>
          <cell r="F1069" t="str">
            <v>02-10-2021 12:00 am</v>
          </cell>
        </row>
        <row r="1070">
          <cell r="E1070" t="str">
            <v>INDIVIDUAL1234</v>
          </cell>
          <cell r="F1070" t="str">
            <v>02-10-2021 12:00 am</v>
          </cell>
        </row>
        <row r="1071">
          <cell r="E1071" t="str">
            <v>INDIVIDUAL1235</v>
          </cell>
          <cell r="F1071" t="str">
            <v>02-10-2021 12:00 am</v>
          </cell>
        </row>
        <row r="1072">
          <cell r="E1072" t="str">
            <v>INDIVIDUAL1236</v>
          </cell>
          <cell r="F1072" t="str">
            <v>03-10-2021 12:00 am</v>
          </cell>
        </row>
        <row r="1073">
          <cell r="E1073" t="str">
            <v>INDIVIDUAL1237</v>
          </cell>
          <cell r="F1073" t="str">
            <v>04-10-2021 12:00 am</v>
          </cell>
        </row>
        <row r="1074">
          <cell r="E1074" t="str">
            <v>INDIVIDUAL1238</v>
          </cell>
          <cell r="F1074" t="str">
            <v>04-10-2021 12:00 am</v>
          </cell>
        </row>
        <row r="1075">
          <cell r="E1075" t="str">
            <v>INDIVIDUAL1239</v>
          </cell>
          <cell r="F1075" t="str">
            <v>04-10-2021 12:00 am</v>
          </cell>
        </row>
        <row r="1076">
          <cell r="E1076" t="str">
            <v>INDIVIDUAL1240</v>
          </cell>
          <cell r="F1076" t="str">
            <v>04-10-2021 12:00 am</v>
          </cell>
        </row>
        <row r="1077">
          <cell r="E1077" t="str">
            <v>Passion1241</v>
          </cell>
          <cell r="F1077" t="str">
            <v>04-10-2021 12:00 am</v>
          </cell>
        </row>
        <row r="1078">
          <cell r="E1078" t="str">
            <v>INDIVIDUAL1242</v>
          </cell>
          <cell r="F1078" t="str">
            <v>05-10-2021 12:00 am</v>
          </cell>
        </row>
        <row r="1079">
          <cell r="E1079" t="str">
            <v>SELF1243</v>
          </cell>
          <cell r="F1079" t="str">
            <v>05-10-2021 12:00 am</v>
          </cell>
        </row>
        <row r="1080">
          <cell r="E1080" t="str">
            <v>INDIVIDUAL1244</v>
          </cell>
          <cell r="F1080" t="str">
            <v>05-10-2021 12:00 am</v>
          </cell>
        </row>
        <row r="1081">
          <cell r="E1081" t="str">
            <v>INDIVIDUAL1245</v>
          </cell>
          <cell r="F1081" t="str">
            <v>05-10-2021 12:00 am</v>
          </cell>
        </row>
        <row r="1082">
          <cell r="E1082" t="str">
            <v>INDIVIDUAL1246</v>
          </cell>
          <cell r="F1082" t="str">
            <v>06-10-2021 12:00 am</v>
          </cell>
        </row>
        <row r="1083">
          <cell r="E1083" t="str">
            <v>INDIVIDUAL1247</v>
          </cell>
          <cell r="F1083" t="str">
            <v>07-10-2021 12:00 am</v>
          </cell>
        </row>
        <row r="1084">
          <cell r="E1084" t="str">
            <v>INDIVIDUAL1248</v>
          </cell>
          <cell r="F1084" t="str">
            <v>08-10-2021 12:00 am</v>
          </cell>
        </row>
        <row r="1085">
          <cell r="E1085" t="str">
            <v>WEALTHAPP1249</v>
          </cell>
          <cell r="F1085" t="str">
            <v>11-10-2021 12:00 am</v>
          </cell>
        </row>
        <row r="1086">
          <cell r="E1086" t="str">
            <v>INDIVIDUAL1250</v>
          </cell>
          <cell r="F1086" t="str">
            <v>11-10-2021 12:00 am</v>
          </cell>
        </row>
        <row r="1087">
          <cell r="E1087" t="str">
            <v>INDIVIDUAL1251</v>
          </cell>
          <cell r="F1087" t="str">
            <v>11-10-2021 12:00 am</v>
          </cell>
        </row>
        <row r="1088">
          <cell r="E1088" t="str">
            <v>INDIVIDUAL1252</v>
          </cell>
          <cell r="F1088" t="str">
            <v>11-10-2021 12:00 am</v>
          </cell>
        </row>
        <row r="1089">
          <cell r="E1089" t="str">
            <v>INDIVIDUAL1253</v>
          </cell>
          <cell r="F1089" t="str">
            <v>12-10-2021 12:00 am</v>
          </cell>
        </row>
        <row r="1090">
          <cell r="E1090" t="str">
            <v>INDIVIDUAL1254</v>
          </cell>
          <cell r="F1090" t="str">
            <v>12-10-2021 12:00 am</v>
          </cell>
        </row>
        <row r="1091">
          <cell r="E1091" t="str">
            <v>INDIVIDUAL1255</v>
          </cell>
          <cell r="F1091" t="str">
            <v>12-10-2021 12:00 am</v>
          </cell>
        </row>
        <row r="1092">
          <cell r="E1092" t="str">
            <v>INDIVIDUAL1256</v>
          </cell>
          <cell r="F1092" t="str">
            <v>13-10-2021 12:00 am</v>
          </cell>
        </row>
        <row r="1093">
          <cell r="E1093" t="str">
            <v>INDIVIDUAL1257</v>
          </cell>
          <cell r="F1093" t="str">
            <v>13-10-2021 12:00 am</v>
          </cell>
        </row>
        <row r="1094">
          <cell r="E1094" t="str">
            <v>INDIVIDUAL1258</v>
          </cell>
          <cell r="F1094" t="str">
            <v>13-10-2021 12:00 am</v>
          </cell>
        </row>
        <row r="1095">
          <cell r="E1095" t="str">
            <v>INDIVIDUAL1259</v>
          </cell>
          <cell r="F1095" t="str">
            <v>13-10-2021 12:00 am</v>
          </cell>
        </row>
        <row r="1096">
          <cell r="E1096" t="str">
            <v>INDIVIDUAL1260</v>
          </cell>
          <cell r="F1096" t="str">
            <v>13-10-2021 12:00 am</v>
          </cell>
        </row>
        <row r="1097">
          <cell r="E1097" t="str">
            <v>INDIVIDUAL1261</v>
          </cell>
          <cell r="F1097" t="str">
            <v>13-10-2021 12:00 am</v>
          </cell>
        </row>
        <row r="1098">
          <cell r="E1098" t="str">
            <v>INDIVIDUAL1262</v>
          </cell>
          <cell r="F1098" t="str">
            <v>13-10-2021 12:00 am</v>
          </cell>
        </row>
        <row r="1099">
          <cell r="E1099" t="str">
            <v>INDIVIDUAL1263</v>
          </cell>
          <cell r="F1099" t="str">
            <v>14-10-2021 12:00 am</v>
          </cell>
        </row>
        <row r="1100">
          <cell r="E1100" t="str">
            <v>INDIVIDUAL1264</v>
          </cell>
          <cell r="F1100" t="str">
            <v>14-10-2021 12:00 am</v>
          </cell>
        </row>
        <row r="1101">
          <cell r="E1101" t="str">
            <v>INDIVIDUAL1265</v>
          </cell>
          <cell r="F1101" t="str">
            <v>14-10-2021 12:00 am</v>
          </cell>
        </row>
        <row r="1102">
          <cell r="E1102" t="str">
            <v>INDIVIDUAL1266</v>
          </cell>
          <cell r="F1102" t="str">
            <v>14-10-2021 12:00 am</v>
          </cell>
        </row>
        <row r="1103">
          <cell r="E1103" t="str">
            <v>INDIVIDUAL1267</v>
          </cell>
          <cell r="F1103" t="str">
            <v>14-10-2021 12:00 am</v>
          </cell>
        </row>
        <row r="1104">
          <cell r="E1104" t="str">
            <v>INDIVIDUAL1268</v>
          </cell>
          <cell r="F1104" t="str">
            <v>15-10-2021 12:00 am</v>
          </cell>
        </row>
        <row r="1105">
          <cell r="E1105" t="str">
            <v>INDIVIDUAL1270</v>
          </cell>
          <cell r="F1105" t="str">
            <v>16-10-2021 12:00 am</v>
          </cell>
        </row>
        <row r="1106">
          <cell r="E1106" t="str">
            <v>INDIVIDUAL1271</v>
          </cell>
          <cell r="F1106" t="str">
            <v>16-10-2021 12:00 am</v>
          </cell>
        </row>
        <row r="1107">
          <cell r="E1107" t="str">
            <v>INDIVIDUAL1272</v>
          </cell>
          <cell r="F1107" t="str">
            <v>16-10-2021 12:00 am</v>
          </cell>
        </row>
        <row r="1108">
          <cell r="E1108" t="str">
            <v>INDIVIDUAL1273</v>
          </cell>
          <cell r="F1108" t="str">
            <v>16-10-2021 12:00 am</v>
          </cell>
        </row>
        <row r="1109">
          <cell r="E1109" t="str">
            <v>INDIVIDUAL1274</v>
          </cell>
          <cell r="F1109" t="str">
            <v>16-10-2021 12:00 am</v>
          </cell>
        </row>
        <row r="1110">
          <cell r="E1110" t="str">
            <v>INDIVIDUAL1275</v>
          </cell>
          <cell r="F1110" t="str">
            <v>16-10-2021 12:00 am</v>
          </cell>
        </row>
        <row r="1111">
          <cell r="E1111" t="str">
            <v>INDIVIDUAL1276</v>
          </cell>
          <cell r="F1111" t="str">
            <v>16-10-2021 12:00 am</v>
          </cell>
        </row>
        <row r="1112">
          <cell r="E1112" t="str">
            <v>INDIVIDUAL1277</v>
          </cell>
          <cell r="F1112" t="str">
            <v>16-10-2021 12:00 am</v>
          </cell>
        </row>
        <row r="1113">
          <cell r="E1113" t="str">
            <v>INDIVIDUAL1278</v>
          </cell>
          <cell r="F1113" t="str">
            <v>17-10-2021 12:00 am</v>
          </cell>
        </row>
        <row r="1114">
          <cell r="E1114" t="str">
            <v>INDIVIDUAL1279</v>
          </cell>
          <cell r="F1114" t="str">
            <v>17-10-2021 12:00 am</v>
          </cell>
        </row>
        <row r="1115">
          <cell r="E1115" t="str">
            <v>INDIVIDUAL1280</v>
          </cell>
          <cell r="F1115" t="str">
            <v>18-10-2021 12:00 am</v>
          </cell>
        </row>
        <row r="1116">
          <cell r="E1116" t="str">
            <v>INDIVIDUAL1281</v>
          </cell>
          <cell r="F1116" t="str">
            <v>18-10-2021 12:00 am</v>
          </cell>
        </row>
        <row r="1117">
          <cell r="E1117" t="str">
            <v>INDIVIDUAL1282</v>
          </cell>
          <cell r="F1117" t="str">
            <v>18-10-2021 12:00 am</v>
          </cell>
        </row>
        <row r="1118">
          <cell r="E1118" t="str">
            <v>INDIVIDUAL1283</v>
          </cell>
          <cell r="F1118" t="str">
            <v>18-10-2021 12:00 am</v>
          </cell>
        </row>
        <row r="1119">
          <cell r="E1119" t="str">
            <v>INDIVIDUAL1285</v>
          </cell>
          <cell r="F1119" t="str">
            <v>18-10-2021 12:00 am</v>
          </cell>
        </row>
        <row r="1120">
          <cell r="E1120" t="str">
            <v>INDIVIDUAL1286</v>
          </cell>
          <cell r="F1120" t="str">
            <v>19-10-2021 12:00 am</v>
          </cell>
        </row>
        <row r="1121">
          <cell r="E1121" t="str">
            <v>INDIVIDUAL1287</v>
          </cell>
          <cell r="F1121" t="str">
            <v>19-10-2021 12:00 am</v>
          </cell>
        </row>
        <row r="1122">
          <cell r="E1122" t="str">
            <v>INDIVIDUAL1288</v>
          </cell>
          <cell r="F1122" t="str">
            <v>19-10-2021 12:00 am</v>
          </cell>
        </row>
        <row r="1123">
          <cell r="E1123" t="str">
            <v>INDIVIDUAL1289</v>
          </cell>
          <cell r="F1123" t="str">
            <v>19-10-2021 12:00 am</v>
          </cell>
        </row>
        <row r="1124">
          <cell r="E1124" t="str">
            <v>INDIVIDUAL1290</v>
          </cell>
          <cell r="F1124" t="str">
            <v>20-10-2021 12:00 am</v>
          </cell>
        </row>
        <row r="1125">
          <cell r="E1125" t="str">
            <v>INDIVIDUAL1291</v>
          </cell>
          <cell r="F1125" t="str">
            <v>20-10-2021 12:00 am</v>
          </cell>
        </row>
        <row r="1126">
          <cell r="E1126" t="str">
            <v>INDIVIDUAL1293</v>
          </cell>
          <cell r="F1126" t="str">
            <v>21-10-2021 12:00 am</v>
          </cell>
        </row>
        <row r="1127">
          <cell r="E1127" t="str">
            <v>INDIVIDUAL1294</v>
          </cell>
          <cell r="F1127" t="str">
            <v>21-10-2021 12:00 am</v>
          </cell>
        </row>
        <row r="1128">
          <cell r="E1128" t="str">
            <v>INDIVIDUAL1295</v>
          </cell>
          <cell r="F1128" t="str">
            <v>22-10-2021 12:00 am</v>
          </cell>
        </row>
        <row r="1129">
          <cell r="E1129" t="str">
            <v>INDIVIDUAL1296</v>
          </cell>
          <cell r="F1129" t="str">
            <v>22-10-2021 12:00 am</v>
          </cell>
        </row>
        <row r="1130">
          <cell r="E1130" t="str">
            <v>INDIVIDUAL1297</v>
          </cell>
          <cell r="F1130" t="str">
            <v>22-10-2021 12:00 am</v>
          </cell>
        </row>
        <row r="1131">
          <cell r="E1131" t="str">
            <v>INDIVIDUAL1298</v>
          </cell>
          <cell r="F1131" t="str">
            <v>22-10-2021 12:00 am</v>
          </cell>
        </row>
        <row r="1132">
          <cell r="E1132" t="str">
            <v>INDIVIDUAL1299</v>
          </cell>
          <cell r="F1132" t="str">
            <v>22-10-2021 12:00 am</v>
          </cell>
        </row>
        <row r="1133">
          <cell r="E1133" t="str">
            <v>INDIVIDUAL1300</v>
          </cell>
          <cell r="F1133" t="str">
            <v>22-10-2021 12:00 am</v>
          </cell>
        </row>
        <row r="1134">
          <cell r="E1134" t="str">
            <v>INDIVIDUAL1301</v>
          </cell>
          <cell r="F1134" t="str">
            <v>22-10-2021 12:00 am</v>
          </cell>
        </row>
        <row r="1135">
          <cell r="E1135" t="str">
            <v>INDIVIDUAL1302</v>
          </cell>
          <cell r="F1135" t="str">
            <v>23-10-2021 12:00 am</v>
          </cell>
        </row>
        <row r="1136">
          <cell r="E1136" t="str">
            <v>INDIVIDUAL1303</v>
          </cell>
          <cell r="F1136" t="str">
            <v>23-10-2021 12:00 am</v>
          </cell>
        </row>
        <row r="1137">
          <cell r="E1137" t="str">
            <v>INDIVIDUAL1304</v>
          </cell>
          <cell r="F1137" t="str">
            <v>24-10-2021 12:00 am</v>
          </cell>
        </row>
        <row r="1138">
          <cell r="E1138" t="str">
            <v>INDIVIDUAL1305</v>
          </cell>
          <cell r="F1138" t="str">
            <v>24-10-2021 12:00 am</v>
          </cell>
        </row>
        <row r="1139">
          <cell r="E1139" t="str">
            <v>INDIVIDUAL1306</v>
          </cell>
          <cell r="F1139" t="str">
            <v>24-10-2021 12:00 am</v>
          </cell>
        </row>
        <row r="1140">
          <cell r="E1140" t="str">
            <v>INDIVIDUAL1307</v>
          </cell>
          <cell r="F1140" t="str">
            <v>25-10-2021 12:00 am</v>
          </cell>
        </row>
        <row r="1141">
          <cell r="E1141" t="str">
            <v>INDIVIDUAL1308</v>
          </cell>
          <cell r="F1141" t="str">
            <v>25-10-2021 12:00 am</v>
          </cell>
        </row>
        <row r="1142">
          <cell r="E1142" t="str">
            <v>INDIVIDUAL1309</v>
          </cell>
          <cell r="F1142" t="str">
            <v>25-10-2021 12:00 am</v>
          </cell>
        </row>
        <row r="1143">
          <cell r="E1143" t="str">
            <v>INDIVIDUAL1310</v>
          </cell>
          <cell r="F1143" t="str">
            <v>25-10-2021 12:00 am</v>
          </cell>
        </row>
        <row r="1144">
          <cell r="E1144" t="str">
            <v>DIKSHUP1311</v>
          </cell>
          <cell r="F1144" t="str">
            <v>25-10-2021 12:00 am</v>
          </cell>
        </row>
        <row r="1145">
          <cell r="E1145" t="str">
            <v>INDIVIDUAL1312</v>
          </cell>
          <cell r="F1145" t="str">
            <v>26-10-2021 12:00 am</v>
          </cell>
        </row>
        <row r="1146">
          <cell r="E1146" t="str">
            <v>INDIVIDUAL1313</v>
          </cell>
          <cell r="F1146" t="str">
            <v>26-10-2021 12:00 am</v>
          </cell>
        </row>
        <row r="1147">
          <cell r="E1147" t="str">
            <v>INDIVIDUAL1314</v>
          </cell>
          <cell r="F1147" t="str">
            <v>26-10-2021 12:00 am</v>
          </cell>
        </row>
        <row r="1148">
          <cell r="E1148" t="str">
            <v>INDIVIDUAL1315</v>
          </cell>
          <cell r="F1148" t="str">
            <v>27-10-2021 12:00 am</v>
          </cell>
        </row>
        <row r="1149">
          <cell r="E1149" t="str">
            <v>INDIVIDUAL1316</v>
          </cell>
          <cell r="F1149" t="str">
            <v>28-10-2021 12:00 am</v>
          </cell>
        </row>
        <row r="1150">
          <cell r="E1150" t="str">
            <v>INDIVIDUAL1317</v>
          </cell>
          <cell r="F1150" t="str">
            <v>29-10-2021 12:00 am</v>
          </cell>
        </row>
        <row r="1151">
          <cell r="E1151" t="str">
            <v>INDIVIDUAL1318</v>
          </cell>
          <cell r="F1151" t="str">
            <v>30-10-2021 12:00 am</v>
          </cell>
        </row>
        <row r="1152">
          <cell r="E1152" t="str">
            <v>INDIVIDUAL1319</v>
          </cell>
          <cell r="F1152" t="str">
            <v>30-10-2021 12:00 am</v>
          </cell>
        </row>
        <row r="1153">
          <cell r="E1153" t="str">
            <v>INDIVIDUAL1320</v>
          </cell>
          <cell r="F1153" t="str">
            <v>30-10-2021 12:00 am</v>
          </cell>
        </row>
        <row r="1154">
          <cell r="E1154" t="str">
            <v>INDIVIDUAL1321</v>
          </cell>
          <cell r="F1154" t="str">
            <v>30-10-2021 12:00 am</v>
          </cell>
        </row>
        <row r="1155">
          <cell r="E1155" t="str">
            <v>Alpha1322</v>
          </cell>
          <cell r="F1155" t="str">
            <v>31-10-2021 12:00 am</v>
          </cell>
        </row>
        <row r="1156">
          <cell r="E1156" t="str">
            <v>Achala1323</v>
          </cell>
          <cell r="F1156" t="str">
            <v>31-10-2021 12:00 am</v>
          </cell>
        </row>
        <row r="1157">
          <cell r="E1157" t="str">
            <v>INDIVIDUAL1324</v>
          </cell>
          <cell r="F1157" t="str">
            <v>01-11-2021 12:00 am</v>
          </cell>
        </row>
        <row r="1158">
          <cell r="E1158" t="str">
            <v>INDIVIDUAL1325</v>
          </cell>
          <cell r="F1158" t="str">
            <v>01-11-2021 12:00 am</v>
          </cell>
        </row>
        <row r="1159">
          <cell r="E1159" t="str">
            <v>INDIVIDUAL1326</v>
          </cell>
          <cell r="F1159" t="str">
            <v>01-11-2021 12:00 am</v>
          </cell>
        </row>
        <row r="1160">
          <cell r="E1160" t="str">
            <v>INDIVIDUAL1327</v>
          </cell>
          <cell r="F1160" t="str">
            <v>01-11-2021 12:00 am</v>
          </cell>
        </row>
        <row r="1161">
          <cell r="E1161" t="str">
            <v>INDIVIDUAL1328</v>
          </cell>
          <cell r="F1161" t="str">
            <v>01-11-2021 12:00 am</v>
          </cell>
        </row>
        <row r="1162">
          <cell r="E1162" t="str">
            <v>INDIVIDUAL1329</v>
          </cell>
          <cell r="F1162" t="str">
            <v>01-11-2021 12:00 am</v>
          </cell>
        </row>
        <row r="1163">
          <cell r="E1163" t="str">
            <v>INDIVIDUAL1330</v>
          </cell>
          <cell r="F1163" t="str">
            <v>03-11-2021 12:00 am</v>
          </cell>
        </row>
        <row r="1164">
          <cell r="E1164" t="str">
            <v>INDIVIDUAL1331</v>
          </cell>
          <cell r="F1164" t="str">
            <v>08-11-2021 12:00 am</v>
          </cell>
        </row>
        <row r="1165">
          <cell r="E1165" t="str">
            <v>INDIVIDUAL1332</v>
          </cell>
          <cell r="F1165" t="str">
            <v>09-11-2021 12:00 am</v>
          </cell>
        </row>
        <row r="1166">
          <cell r="E1166" t="str">
            <v>INDIVIDUAL1333</v>
          </cell>
          <cell r="F1166" t="str">
            <v>09-11-2021 12:00 am</v>
          </cell>
        </row>
        <row r="1167">
          <cell r="E1167" t="str">
            <v>INDIVIDUAL1334</v>
          </cell>
          <cell r="F1167" t="str">
            <v>09-11-2021 12:00 am</v>
          </cell>
        </row>
        <row r="1168">
          <cell r="E1168" t="str">
            <v>INDIVIDUAL1335</v>
          </cell>
          <cell r="F1168" t="str">
            <v>09-11-2021 12:00 am</v>
          </cell>
        </row>
        <row r="1169">
          <cell r="E1169" t="str">
            <v>Wealth1336</v>
          </cell>
          <cell r="F1169" t="str">
            <v>10-11-2021 12:00 am</v>
          </cell>
        </row>
        <row r="1170">
          <cell r="E1170" t="str">
            <v>INDIVIDUAL1337</v>
          </cell>
          <cell r="F1170" t="str">
            <v>10-11-2021 12:00 am</v>
          </cell>
        </row>
        <row r="1171">
          <cell r="E1171" t="str">
            <v>Aurigain1338</v>
          </cell>
          <cell r="F1171" t="str">
            <v>10-11-2021 12:00 am</v>
          </cell>
        </row>
        <row r="1172">
          <cell r="E1172" t="str">
            <v>INDIVIDUAL1339</v>
          </cell>
          <cell r="F1172" t="str">
            <v>10-11-2021 12:00 am</v>
          </cell>
        </row>
        <row r="1173">
          <cell r="E1173" t="str">
            <v>INDIVIDUAL1340</v>
          </cell>
          <cell r="F1173" t="str">
            <v>10-11-2021 12:00 am</v>
          </cell>
        </row>
        <row r="1174">
          <cell r="E1174" t="str">
            <v>INDIVIDUAL1341</v>
          </cell>
          <cell r="F1174" t="str">
            <v>10-11-2021 12:00 am</v>
          </cell>
        </row>
        <row r="1175">
          <cell r="E1175" t="str">
            <v>INDIVIDUAL1342</v>
          </cell>
          <cell r="F1175" t="str">
            <v>10-11-2021 12:00 am</v>
          </cell>
        </row>
        <row r="1176">
          <cell r="E1176" t="str">
            <v>INDIVIDUAL1343</v>
          </cell>
          <cell r="F1176" t="str">
            <v>11-11-2021 12:00 am</v>
          </cell>
        </row>
        <row r="1177">
          <cell r="E1177" t="str">
            <v>INDIVIDUAL1344</v>
          </cell>
          <cell r="F1177" t="str">
            <v>12-11-2021 12:00 am</v>
          </cell>
        </row>
        <row r="1178">
          <cell r="E1178" t="str">
            <v>Westfin1345</v>
          </cell>
          <cell r="F1178" t="str">
            <v>12-11-2021 12:00 am</v>
          </cell>
        </row>
        <row r="1179">
          <cell r="E1179" t="str">
            <v>INDIVIDUAL1346</v>
          </cell>
          <cell r="F1179" t="str">
            <v>12-11-2021 12:00 am</v>
          </cell>
        </row>
        <row r="1180">
          <cell r="E1180" t="str">
            <v>INDIVIDUAL1347</v>
          </cell>
          <cell r="F1180" t="str">
            <v>12-11-2021 12:00 am</v>
          </cell>
        </row>
        <row r="1181">
          <cell r="E1181" t="str">
            <v>INDIVIDUAL1348</v>
          </cell>
          <cell r="F1181" t="str">
            <v>13-11-2021 12:00 am</v>
          </cell>
        </row>
        <row r="1182">
          <cell r="E1182" t="str">
            <v>INDIVIDUAL1349</v>
          </cell>
          <cell r="F1182" t="str">
            <v>14-11-2021 12:00 am</v>
          </cell>
        </row>
        <row r="1183">
          <cell r="E1183" t="str">
            <v>INDIVIDUAL1350</v>
          </cell>
          <cell r="F1183" t="str">
            <v>14-11-2021 12:00 am</v>
          </cell>
        </row>
        <row r="1184">
          <cell r="E1184" t="str">
            <v>INDIVIDUAL1351</v>
          </cell>
          <cell r="F1184" t="str">
            <v>15-11-2021 12:00 am</v>
          </cell>
        </row>
        <row r="1185">
          <cell r="E1185" t="str">
            <v>PRIME1352</v>
          </cell>
          <cell r="F1185" t="str">
            <v>16-11-2021 12:00 am</v>
          </cell>
        </row>
        <row r="1186">
          <cell r="E1186" t="str">
            <v>INDIVIDUAL1353</v>
          </cell>
          <cell r="F1186" t="str">
            <v>16-11-2021 12:00 am</v>
          </cell>
        </row>
        <row r="1187">
          <cell r="E1187" t="str">
            <v>INDIVIDUAL1354</v>
          </cell>
          <cell r="F1187" t="str">
            <v>16-11-2021 12:00 am</v>
          </cell>
        </row>
        <row r="1188">
          <cell r="E1188" t="str">
            <v>INDIVIDUAL1355</v>
          </cell>
          <cell r="F1188" t="str">
            <v>17-11-2021 12:00 am</v>
          </cell>
        </row>
        <row r="1189">
          <cell r="E1189" t="str">
            <v>INDIVIDUAL1356</v>
          </cell>
          <cell r="F1189" t="str">
            <v>17-11-2021 12:00 am</v>
          </cell>
        </row>
        <row r="1190">
          <cell r="E1190" t="str">
            <v>StarStigma1357</v>
          </cell>
          <cell r="F1190" t="str">
            <v>17-11-2021 12:00 am</v>
          </cell>
        </row>
        <row r="1191">
          <cell r="E1191" t="str">
            <v>INDIVIDUAL1358</v>
          </cell>
          <cell r="F1191" t="str">
            <v>18-11-2021 12:00 am</v>
          </cell>
        </row>
        <row r="1192">
          <cell r="E1192" t="str">
            <v>INDIVIDUAL1359</v>
          </cell>
          <cell r="F1192" t="str">
            <v>18-11-2021 12:00 am</v>
          </cell>
        </row>
        <row r="1193">
          <cell r="E1193" t="str">
            <v>Vsm1360</v>
          </cell>
          <cell r="F1193" t="str">
            <v>19-11-2021 12:00 am</v>
          </cell>
        </row>
        <row r="1194">
          <cell r="E1194" t="str">
            <v>INDIVIDUAL1361</v>
          </cell>
          <cell r="F1194" t="str">
            <v>19-11-2021 12:00 am</v>
          </cell>
        </row>
        <row r="1195">
          <cell r="E1195" t="str">
            <v>INDIVIDUAL1362</v>
          </cell>
          <cell r="F1195" t="str">
            <v>19-11-2021 12:00 am</v>
          </cell>
        </row>
        <row r="1196">
          <cell r="E1196" t="str">
            <v>INDIVIDUAL1363</v>
          </cell>
          <cell r="F1196" t="str">
            <v>19-11-2021 12:00 am</v>
          </cell>
        </row>
        <row r="1197">
          <cell r="E1197" t="str">
            <v>UNIQUE1364</v>
          </cell>
          <cell r="F1197" t="str">
            <v>19-11-2021 12:00 am</v>
          </cell>
        </row>
        <row r="1198">
          <cell r="E1198" t="str">
            <v>KonQuest1365</v>
          </cell>
          <cell r="F1198" t="str">
            <v>20-11-2021 12:00 am</v>
          </cell>
        </row>
        <row r="1199">
          <cell r="E1199" t="str">
            <v>Consultant1366</v>
          </cell>
          <cell r="F1199" t="str">
            <v>22-11-2021 12:00 am</v>
          </cell>
        </row>
        <row r="1200">
          <cell r="E1200" t="str">
            <v>INDIVIDUAL1367</v>
          </cell>
          <cell r="F1200" t="str">
            <v>22-11-2021 12:00 am</v>
          </cell>
        </row>
        <row r="1201">
          <cell r="E1201" t="str">
            <v>INDIVIDUAL1368</v>
          </cell>
          <cell r="F1201" t="str">
            <v>23-11-2021 12:00 am</v>
          </cell>
        </row>
        <row r="1202">
          <cell r="E1202" t="str">
            <v>INDIVIDUAL1369</v>
          </cell>
          <cell r="F1202" t="str">
            <v>24-11-2021 12:00 am</v>
          </cell>
        </row>
        <row r="1203">
          <cell r="E1203" t="str">
            <v>Lokechha1370</v>
          </cell>
          <cell r="F1203" t="str">
            <v>24-11-2021 12:00 am</v>
          </cell>
        </row>
        <row r="1204">
          <cell r="E1204" t="str">
            <v>Rutman1371</v>
          </cell>
          <cell r="F1204" t="str">
            <v>25-11-2021 12:00 am</v>
          </cell>
        </row>
        <row r="1205">
          <cell r="E1205" t="str">
            <v>Erevbay1372</v>
          </cell>
          <cell r="F1205" t="str">
            <v>25-11-2021 12:00 am</v>
          </cell>
        </row>
        <row r="1206">
          <cell r="E1206" t="str">
            <v>Erevbay1372</v>
          </cell>
          <cell r="F1206" t="str">
            <v>25-11-2021 12:00 am</v>
          </cell>
        </row>
        <row r="1207">
          <cell r="E1207" t="str">
            <v>Erevbay1374</v>
          </cell>
          <cell r="F1207" t="str">
            <v>25-11-2021 12:00 am</v>
          </cell>
        </row>
        <row r="1208">
          <cell r="E1208" t="str">
            <v>INDIVIDUAL1375</v>
          </cell>
          <cell r="F1208" t="str">
            <v>26-11-2021 12:00 am</v>
          </cell>
        </row>
        <row r="1209">
          <cell r="E1209" t="str">
            <v>INDIVIDUAL1376</v>
          </cell>
          <cell r="F1209" t="str">
            <v>26-11-2021 12:00 am</v>
          </cell>
        </row>
        <row r="1210">
          <cell r="E1210" t="str">
            <v>INDIVIDUAL1377</v>
          </cell>
          <cell r="F1210" t="str">
            <v>26-11-2021 12:00 am</v>
          </cell>
        </row>
        <row r="1211">
          <cell r="E1211" t="str">
            <v>INDIVIDUAL1378</v>
          </cell>
          <cell r="F1211" t="str">
            <v>27-11-2021 12:00 am</v>
          </cell>
        </row>
        <row r="1212">
          <cell r="E1212" t="str">
            <v>K&amp;T1379</v>
          </cell>
          <cell r="F1212" t="str">
            <v>28-11-2021 12:00 am</v>
          </cell>
        </row>
        <row r="1213">
          <cell r="E1213" t="str">
            <v>INDIVIDUAL1380</v>
          </cell>
          <cell r="F1213" t="str">
            <v>28-11-2021 12:00 am</v>
          </cell>
        </row>
        <row r="1214">
          <cell r="E1214" t="str">
            <v>HASHELS1381</v>
          </cell>
          <cell r="F1214" t="str">
            <v>30-11-2021 12:00 am</v>
          </cell>
        </row>
        <row r="1215">
          <cell r="E1215" t="str">
            <v>Aarya1382</v>
          </cell>
          <cell r="F1215" t="str">
            <v>30-11-2021 12:00 am</v>
          </cell>
        </row>
        <row r="1216">
          <cell r="E1216" t="str">
            <v>INDIVIDUAL1383</v>
          </cell>
          <cell r="F1216" t="str">
            <v>03-12-2021 12:00 am</v>
          </cell>
        </row>
        <row r="1217">
          <cell r="E1217" t="str">
            <v>INDIVIDUAL1384</v>
          </cell>
          <cell r="F1217" t="str">
            <v>03-12-2021 12:00 am</v>
          </cell>
        </row>
        <row r="1218">
          <cell r="E1218" t="str">
            <v>INDIVIDUAL1385</v>
          </cell>
          <cell r="F1218" t="str">
            <v>03-12-2021 12:00 am</v>
          </cell>
        </row>
        <row r="1219">
          <cell r="E1219" t="str">
            <v>INDIVIDUAL1386</v>
          </cell>
          <cell r="F1219" t="str">
            <v>06-12-2021 12:00 am</v>
          </cell>
        </row>
        <row r="1220">
          <cell r="E1220" t="str">
            <v>INDIVIDUAL1387</v>
          </cell>
          <cell r="F1220" t="str">
            <v>06-12-2021 12:00 am</v>
          </cell>
        </row>
        <row r="1221">
          <cell r="E1221" t="str">
            <v>INDIVIDUAL1388</v>
          </cell>
          <cell r="F1221" t="str">
            <v>06-12-2021 12:00 am</v>
          </cell>
        </row>
        <row r="1222">
          <cell r="E1222" t="str">
            <v>INDIVIDUAL1389</v>
          </cell>
          <cell r="F1222" t="str">
            <v>06-12-2021 12:00 am</v>
          </cell>
        </row>
        <row r="1223">
          <cell r="E1223" t="str">
            <v>INDIVIDUAL1390</v>
          </cell>
          <cell r="F1223" t="str">
            <v>06-12-2021 12:00 am</v>
          </cell>
        </row>
        <row r="1224">
          <cell r="E1224" t="str">
            <v>INDIVIDUAL1391</v>
          </cell>
          <cell r="F1224" t="str">
            <v>06-12-2021 12:00 am</v>
          </cell>
        </row>
        <row r="1225">
          <cell r="E1225" t="str">
            <v>INDIVIDUAL1392</v>
          </cell>
          <cell r="F1225" t="str">
            <v>07-12-2021 12:00 am</v>
          </cell>
        </row>
        <row r="1226">
          <cell r="E1226" t="str">
            <v>INDIVIDUAL1393</v>
          </cell>
          <cell r="F1226" t="str">
            <v>08-12-2021 12:00 am</v>
          </cell>
        </row>
        <row r="1227">
          <cell r="E1227" t="str">
            <v>INDIVIDUAL1394</v>
          </cell>
          <cell r="F1227" t="str">
            <v>08-12-2021 12:00 am</v>
          </cell>
        </row>
        <row r="1228">
          <cell r="E1228" t="str">
            <v>INDIVIDUAL1395</v>
          </cell>
          <cell r="F1228" t="str">
            <v>08-12-2021 12:00 am</v>
          </cell>
        </row>
        <row r="1229">
          <cell r="E1229" t="str">
            <v>INDIVIDUAL1396</v>
          </cell>
          <cell r="F1229" t="str">
            <v>08-12-2021 12:00 am</v>
          </cell>
        </row>
        <row r="1230">
          <cell r="E1230" t="str">
            <v>INDIVIDUAL1397</v>
          </cell>
          <cell r="F1230" t="str">
            <v>09-12-2021 12:00 am</v>
          </cell>
        </row>
        <row r="1231">
          <cell r="E1231" t="str">
            <v>Om1398</v>
          </cell>
          <cell r="F1231" t="str">
            <v>09-12-2021 12:00 am</v>
          </cell>
        </row>
        <row r="1232">
          <cell r="E1232" t="str">
            <v>INDIVIDUAL1399</v>
          </cell>
          <cell r="F1232" t="str">
            <v>10-12-2021 12:00 am</v>
          </cell>
        </row>
        <row r="1233">
          <cell r="E1233" t="str">
            <v>INDIVIDUAL1400</v>
          </cell>
          <cell r="F1233" t="str">
            <v>10-12-2021 12:00 am</v>
          </cell>
        </row>
        <row r="1234">
          <cell r="E1234" t="str">
            <v>INDIVIDUAL1401</v>
          </cell>
          <cell r="F1234" t="str">
            <v>11-12-2021 12:00 am</v>
          </cell>
        </row>
        <row r="1235">
          <cell r="E1235" t="str">
            <v>INDIVIDUAL1402</v>
          </cell>
          <cell r="F1235" t="str">
            <v>13-12-2021 12:00 am</v>
          </cell>
        </row>
        <row r="1236">
          <cell r="E1236" t="str">
            <v>INDIVIDUAL1403</v>
          </cell>
          <cell r="F1236" t="str">
            <v>13-12-2021 12:00 am</v>
          </cell>
        </row>
        <row r="1237">
          <cell r="E1237" t="str">
            <v>INDIVIDUAL1404</v>
          </cell>
          <cell r="F1237" t="str">
            <v>14-12-2021 12:00 am</v>
          </cell>
        </row>
        <row r="1238">
          <cell r="E1238" t="str">
            <v>INDIVIDUAL1405</v>
          </cell>
          <cell r="F1238" t="str">
            <v>14-12-2021 12:00 am</v>
          </cell>
        </row>
        <row r="1239">
          <cell r="E1239" t="str">
            <v>INDIVIDUAL1406</v>
          </cell>
          <cell r="F1239" t="str">
            <v>16-12-2021 12:00 am</v>
          </cell>
        </row>
        <row r="1240">
          <cell r="E1240" t="str">
            <v>UNIQUE1407</v>
          </cell>
          <cell r="F1240" t="str">
            <v>16-12-2021 12:00 am</v>
          </cell>
        </row>
        <row r="1241">
          <cell r="E1241" t="str">
            <v>INDIVIDUAL1408</v>
          </cell>
          <cell r="F1241" t="str">
            <v>17-12-2021 12:00 am</v>
          </cell>
        </row>
        <row r="1242">
          <cell r="E1242" t="str">
            <v>INDIVIDUAL1409</v>
          </cell>
          <cell r="F1242" t="str">
            <v>17-12-2021 12:00 am</v>
          </cell>
        </row>
        <row r="1243">
          <cell r="E1243" t="str">
            <v>INDIVIDUAL1410</v>
          </cell>
          <cell r="F1243" t="str">
            <v>17-12-2021 12:00 am</v>
          </cell>
        </row>
        <row r="1244">
          <cell r="E1244" t="str">
            <v>Uni1411</v>
          </cell>
          <cell r="F1244" t="str">
            <v>18-12-2021 12:00 am</v>
          </cell>
        </row>
        <row r="1245">
          <cell r="E1245" t="str">
            <v>INDIVIDUAL1412</v>
          </cell>
          <cell r="F1245" t="str">
            <v>18-12-2021 12:00 am</v>
          </cell>
        </row>
        <row r="1246">
          <cell r="E1246" t="str">
            <v>INDIVIDUAL1413</v>
          </cell>
          <cell r="F1246" t="str">
            <v>20-12-2021 12:00 am</v>
          </cell>
        </row>
        <row r="1247">
          <cell r="E1247" t="str">
            <v>INDIVIDUAL1414</v>
          </cell>
          <cell r="F1247" t="str">
            <v>21-12-2021 12:00 am</v>
          </cell>
        </row>
        <row r="1248">
          <cell r="E1248" t="str">
            <v>UAAPCALL1415</v>
          </cell>
          <cell r="F1248" t="str">
            <v>23-12-2021 12:00 am</v>
          </cell>
        </row>
        <row r="1249">
          <cell r="E1249" t="str">
            <v>INDIVIDUAL1416</v>
          </cell>
          <cell r="F1249" t="str">
            <v>23-12-2021 12:00 am</v>
          </cell>
        </row>
        <row r="1250">
          <cell r="E1250" t="str">
            <v>INDIVIDUAL1417</v>
          </cell>
          <cell r="F1250" t="str">
            <v>24-12-2021 12:00 am</v>
          </cell>
        </row>
        <row r="1251">
          <cell r="E1251" t="str">
            <v>Unique1418</v>
          </cell>
          <cell r="F1251" t="str">
            <v>24-12-2021 12:00 am</v>
          </cell>
        </row>
        <row r="1252">
          <cell r="E1252" t="str">
            <v>INDIVIDUAL1419</v>
          </cell>
          <cell r="F1252" t="str">
            <v>25-12-2021 12:00 am</v>
          </cell>
        </row>
        <row r="1253">
          <cell r="E1253" t="str">
            <v>INDIVIDUAL1420</v>
          </cell>
          <cell r="F1253" t="str">
            <v>25-12-2021 12:00 am</v>
          </cell>
        </row>
        <row r="1254">
          <cell r="E1254" t="str">
            <v>INDIVIDUAL1421</v>
          </cell>
          <cell r="F1254" t="str">
            <v>25-12-2021 12:00 am</v>
          </cell>
        </row>
        <row r="1255">
          <cell r="E1255" t="str">
            <v>INDIVIDUAL1422</v>
          </cell>
          <cell r="F1255" t="str">
            <v>27-12-2021 12:00 am</v>
          </cell>
        </row>
        <row r="1256">
          <cell r="E1256" t="str">
            <v>FINTITUDE1423</v>
          </cell>
          <cell r="F1256" t="str">
            <v>29-12-2021 12:00 am</v>
          </cell>
        </row>
        <row r="1257">
          <cell r="E1257" t="str">
            <v>INDIVIDUAL1424</v>
          </cell>
          <cell r="F1257" t="str">
            <v>30-12-2021 12:00 am</v>
          </cell>
        </row>
        <row r="1258">
          <cell r="E1258" t="str">
            <v>INDIVIDUAL1425</v>
          </cell>
          <cell r="F1258" t="str">
            <v>30-12-2021 12:00 am</v>
          </cell>
        </row>
        <row r="1259">
          <cell r="E1259" t="str">
            <v>INDIVIDUAL1426</v>
          </cell>
          <cell r="F1259" t="str">
            <v>30-12-2021 12:00 am</v>
          </cell>
        </row>
        <row r="1260">
          <cell r="E1260" t="str">
            <v>INDIVIDUAL1427</v>
          </cell>
          <cell r="F1260" t="str">
            <v>01-01-2022 12:00 am</v>
          </cell>
        </row>
        <row r="1261">
          <cell r="E1261" t="str">
            <v>INDIVIDUAL1428</v>
          </cell>
          <cell r="F1261" t="str">
            <v>01-01-2022 12:00 am</v>
          </cell>
        </row>
        <row r="1262">
          <cell r="E1262" t="str">
            <v>INDIVIDUAL1429</v>
          </cell>
          <cell r="F1262" t="str">
            <v>01-01-2022 12:00 am</v>
          </cell>
        </row>
        <row r="1263">
          <cell r="E1263" t="str">
            <v>INDIVIDUAL1430</v>
          </cell>
          <cell r="F1263" t="str">
            <v>03-01-2022 12:00 am</v>
          </cell>
        </row>
        <row r="1264">
          <cell r="E1264" t="str">
            <v>INDIVIDUAL1431</v>
          </cell>
          <cell r="F1264" t="str">
            <v>04-01-2022 12:00 am</v>
          </cell>
        </row>
        <row r="1265">
          <cell r="E1265" t="str">
            <v>INDIVIDUAL1432</v>
          </cell>
          <cell r="F1265" t="str">
            <v>04-01-2022 12:00 am</v>
          </cell>
        </row>
        <row r="1266">
          <cell r="E1266" t="str">
            <v>INDIVIDUAL1433</v>
          </cell>
          <cell r="F1266" t="str">
            <v>05-01-2022 12:00 am</v>
          </cell>
        </row>
        <row r="1267">
          <cell r="E1267" t="str">
            <v>INDIVIDUAL1434</v>
          </cell>
          <cell r="F1267" t="str">
            <v>05-01-2022 12:00 am</v>
          </cell>
        </row>
        <row r="1268">
          <cell r="E1268" t="str">
            <v>INDIVIDUAL1435</v>
          </cell>
          <cell r="F1268" t="str">
            <v>05-01-2022 12:00 am</v>
          </cell>
        </row>
        <row r="1269">
          <cell r="E1269" t="str">
            <v>INDIVIDUAL1436</v>
          </cell>
          <cell r="F1269" t="str">
            <v>05-01-2022 12:00 am</v>
          </cell>
        </row>
        <row r="1270">
          <cell r="E1270" t="str">
            <v>Dil1437</v>
          </cell>
          <cell r="F1270" t="str">
            <v>06-01-2022 12:00 am</v>
          </cell>
        </row>
        <row r="1271">
          <cell r="E1271" t="str">
            <v>INDIVIDUAL1438</v>
          </cell>
          <cell r="F1271" t="str">
            <v>06-01-2022 12:00 am</v>
          </cell>
        </row>
        <row r="1272">
          <cell r="E1272" t="str">
            <v>INDIVIDUAL1439</v>
          </cell>
          <cell r="F1272" t="str">
            <v>06-01-2022 12:00 am</v>
          </cell>
        </row>
        <row r="1273">
          <cell r="E1273" t="str">
            <v>INDIVIDUAL1440</v>
          </cell>
          <cell r="F1273" t="str">
            <v>06-01-2022 12:00 am</v>
          </cell>
        </row>
        <row r="1274">
          <cell r="E1274" t="str">
            <v>INDIVIDUAL1441</v>
          </cell>
          <cell r="F1274" t="str">
            <v>06-01-2022 12:00 am</v>
          </cell>
        </row>
        <row r="1275">
          <cell r="E1275" t="str">
            <v>INDIVIDUAL1442</v>
          </cell>
          <cell r="F1275" t="str">
            <v>07-01-2022 12:00 am</v>
          </cell>
        </row>
        <row r="1276">
          <cell r="E1276" t="str">
            <v>INDIVIDUAL1443</v>
          </cell>
          <cell r="F1276" t="str">
            <v>07-01-2022 12:00 am</v>
          </cell>
        </row>
        <row r="1277">
          <cell r="E1277" t="str">
            <v>INDIVIDUAL1444</v>
          </cell>
          <cell r="F1277" t="str">
            <v>08-01-2022 12:00 am</v>
          </cell>
        </row>
        <row r="1278">
          <cell r="E1278" t="str">
            <v>INDIVIDUAL1445</v>
          </cell>
          <cell r="F1278" t="str">
            <v>08-01-2022 12:00 am</v>
          </cell>
        </row>
        <row r="1279">
          <cell r="E1279" t="str">
            <v>INDIVIDUAL1446</v>
          </cell>
          <cell r="F1279" t="str">
            <v>08-01-2022 12:00 am</v>
          </cell>
        </row>
        <row r="1280">
          <cell r="E1280" t="str">
            <v>INDIVIDUAL1447</v>
          </cell>
          <cell r="F1280" t="str">
            <v>09-01-2022 12:00 am</v>
          </cell>
        </row>
        <row r="1281">
          <cell r="E1281" t="str">
            <v>INDIVIDUAL1448</v>
          </cell>
          <cell r="F1281" t="str">
            <v>09-01-2022 12:00 am</v>
          </cell>
        </row>
        <row r="1282">
          <cell r="E1282" t="str">
            <v>INDIVIDUAL1449</v>
          </cell>
          <cell r="F1282" t="str">
            <v>10-01-2022 12:00 am</v>
          </cell>
        </row>
        <row r="1283">
          <cell r="E1283" t="str">
            <v>INDIVIDUAL1450</v>
          </cell>
          <cell r="F1283" t="str">
            <v>12-01-2022 12:00 am</v>
          </cell>
        </row>
        <row r="1284">
          <cell r="E1284" t="str">
            <v>INFOVISION1451</v>
          </cell>
          <cell r="F1284" t="str">
            <v>13-01-2022 12:00 am</v>
          </cell>
        </row>
        <row r="1285">
          <cell r="E1285" t="str">
            <v>INDIVIDUAL1452</v>
          </cell>
          <cell r="F1285" t="str">
            <v>15-01-2022 12:00 am</v>
          </cell>
        </row>
        <row r="1286">
          <cell r="E1286" t="str">
            <v>INDIVIDUAL1453</v>
          </cell>
          <cell r="F1286" t="str">
            <v>15-01-2022 12:00 am</v>
          </cell>
        </row>
        <row r="1287">
          <cell r="E1287" t="str">
            <v>swarajya1454</v>
          </cell>
          <cell r="F1287" t="str">
            <v>15-01-2022 12:00 am</v>
          </cell>
        </row>
        <row r="1288">
          <cell r="E1288" t="str">
            <v>INDIVIDUAL1455</v>
          </cell>
          <cell r="F1288" t="str">
            <v>15-01-2022 12:00 am</v>
          </cell>
        </row>
        <row r="1289">
          <cell r="E1289" t="str">
            <v>INDIAMINDS1456</v>
          </cell>
          <cell r="F1289" t="str">
            <v>12-01-2022 12:00 am</v>
          </cell>
        </row>
        <row r="1290">
          <cell r="E1290" t="str">
            <v>INDIVIDUAL1457</v>
          </cell>
          <cell r="F1290" t="str">
            <v>12-01-2022 12:00 am</v>
          </cell>
        </row>
        <row r="1291">
          <cell r="E1291" t="str">
            <v>INDIVIDUAL1458</v>
          </cell>
          <cell r="F1291" t="str">
            <v>12-01-2022 12:00 am</v>
          </cell>
        </row>
        <row r="1292">
          <cell r="E1292" t="str">
            <v>INDIVIDUAL1459</v>
          </cell>
          <cell r="F1292" t="str">
            <v>12-01-2022 12:00 am</v>
          </cell>
        </row>
        <row r="1293">
          <cell r="E1293" t="str">
            <v>KALP1460</v>
          </cell>
          <cell r="F1293" t="str">
            <v>12-01-2022 12:00 am</v>
          </cell>
        </row>
        <row r="1294">
          <cell r="E1294" t="str">
            <v>INDIVIDUAL1461</v>
          </cell>
          <cell r="F1294" t="str">
            <v>12-01-2022 12:00 am</v>
          </cell>
        </row>
        <row r="1295">
          <cell r="E1295" t="str">
            <v>INDIVIDUAL1462</v>
          </cell>
          <cell r="F1295" t="str">
            <v>15-01-2022 12:00 am</v>
          </cell>
        </row>
        <row r="1296">
          <cell r="E1296" t="str">
            <v>UNNATI1463</v>
          </cell>
          <cell r="F1296" t="str">
            <v>15-01-2022 12:00 am</v>
          </cell>
        </row>
        <row r="1297">
          <cell r="E1297" t="str">
            <v>INDIVIDUAL1464</v>
          </cell>
          <cell r="F1297" t="str">
            <v>15-01-2022 12:00 am</v>
          </cell>
        </row>
        <row r="1298">
          <cell r="E1298" t="str">
            <v>INDIVIDUAL1465</v>
          </cell>
          <cell r="F1298" t="str">
            <v>15-01-2022 12:00 am</v>
          </cell>
        </row>
        <row r="1299">
          <cell r="E1299" t="str">
            <v>INDIVIDUAL1466</v>
          </cell>
          <cell r="F1299" t="str">
            <v>15-01-2022 12:00 am</v>
          </cell>
        </row>
        <row r="1300">
          <cell r="E1300" t="str">
            <v>INDIVIDUAL1467</v>
          </cell>
          <cell r="F1300" t="str">
            <v>15-01-2022 12:00 am</v>
          </cell>
        </row>
        <row r="1301">
          <cell r="E1301" t="str">
            <v>INDIVIDUAL1468</v>
          </cell>
          <cell r="F1301" t="str">
            <v>15-01-2022 12:00 am</v>
          </cell>
        </row>
        <row r="1302">
          <cell r="E1302" t="str">
            <v>INDIVIDUAL1469</v>
          </cell>
          <cell r="F1302" t="str">
            <v>15-02-2022 12:00 am</v>
          </cell>
        </row>
        <row r="1303">
          <cell r="E1303" t="str">
            <v>INDIVIDUAL1470</v>
          </cell>
          <cell r="F1303" t="str">
            <v>17-01-2022 12:00 am</v>
          </cell>
        </row>
        <row r="1304">
          <cell r="E1304" t="str">
            <v>INDIVIDUAL1471</v>
          </cell>
          <cell r="F1304" t="str">
            <v>17-01-2022 12:00 am</v>
          </cell>
        </row>
        <row r="1305">
          <cell r="E1305" t="str">
            <v>INDIVIDUAL1472</v>
          </cell>
          <cell r="F1305" t="str">
            <v>17-01-2022 12:00 am</v>
          </cell>
        </row>
        <row r="1306">
          <cell r="E1306" t="str">
            <v>INDIVIDUAL1473</v>
          </cell>
          <cell r="F1306" t="str">
            <v>17-01-2022 12:00 am</v>
          </cell>
        </row>
        <row r="1307">
          <cell r="E1307" t="str">
            <v>INDIVIDUAL1474</v>
          </cell>
          <cell r="F1307" t="str">
            <v>17-01-2022 12:00 am</v>
          </cell>
        </row>
        <row r="1308">
          <cell r="E1308" t="str">
            <v>INDIVIDUAL1475</v>
          </cell>
          <cell r="F1308" t="str">
            <v>17-01-2022 12:00 am</v>
          </cell>
        </row>
        <row r="1309">
          <cell r="E1309" t="str">
            <v>INDIVIDUAL1476</v>
          </cell>
          <cell r="F1309" t="str">
            <v>17-01-2022 12:00 am</v>
          </cell>
        </row>
        <row r="1310">
          <cell r="E1310" t="str">
            <v>INDIVIDUAL1477</v>
          </cell>
          <cell r="F1310" t="str">
            <v>17-01-2022 12:00 am</v>
          </cell>
        </row>
        <row r="1311">
          <cell r="E1311" t="str">
            <v>INDIVIDUAL1478</v>
          </cell>
          <cell r="F1311" t="str">
            <v>17-01-2022 12:00 am</v>
          </cell>
        </row>
        <row r="1312">
          <cell r="E1312" t="str">
            <v>INDIVIDUAL1479</v>
          </cell>
          <cell r="F1312" t="str">
            <v>17-01-2022 12:00 am</v>
          </cell>
        </row>
        <row r="1313">
          <cell r="E1313" t="str">
            <v>INDIVIDUAL1480</v>
          </cell>
          <cell r="F1313" t="str">
            <v>17-01-2022 12:00 am</v>
          </cell>
        </row>
        <row r="1314">
          <cell r="E1314" t="str">
            <v>INDIVIDUAL1481</v>
          </cell>
          <cell r="F1314" t="str">
            <v>17-01-2022 12:00 am</v>
          </cell>
        </row>
        <row r="1315">
          <cell r="E1315" t="str">
            <v>INDIVIDUAL1482</v>
          </cell>
          <cell r="F1315" t="str">
            <v>17-01-2022 12:00 am</v>
          </cell>
        </row>
        <row r="1316">
          <cell r="E1316" t="str">
            <v>INDIVIDUAL1483</v>
          </cell>
          <cell r="F1316" t="str">
            <v>17-01-2022 12:00 am</v>
          </cell>
        </row>
        <row r="1317">
          <cell r="E1317" t="str">
            <v>INDIVIDUAL1484</v>
          </cell>
          <cell r="F1317" t="str">
            <v>17-01-2022 12:00 am</v>
          </cell>
        </row>
        <row r="1318">
          <cell r="E1318" t="str">
            <v>A1485</v>
          </cell>
          <cell r="F1318" t="str">
            <v>17-01-2022 12:00 am</v>
          </cell>
        </row>
        <row r="1319">
          <cell r="E1319" t="str">
            <v>INDIVIDUAL1486</v>
          </cell>
          <cell r="F1319" t="str">
            <v>18-01-2022 12:00 am</v>
          </cell>
        </row>
        <row r="1320">
          <cell r="E1320" t="str">
            <v>INDIVIDUAL1487</v>
          </cell>
          <cell r="F1320" t="str">
            <v>18-01-2022 12:00 am</v>
          </cell>
        </row>
        <row r="1321">
          <cell r="E1321" t="str">
            <v>INDIVIDUAL1488</v>
          </cell>
          <cell r="F1321" t="str">
            <v>18-01-2022 12:00 am</v>
          </cell>
        </row>
        <row r="1322">
          <cell r="E1322" t="str">
            <v>INDIVIDUAL1489</v>
          </cell>
          <cell r="F1322" t="str">
            <v>19-01-2022 12:00 am</v>
          </cell>
        </row>
        <row r="1323">
          <cell r="E1323" t="str">
            <v>AQRS1490</v>
          </cell>
          <cell r="F1323" t="str">
            <v>19-01-2022 12:00 am</v>
          </cell>
        </row>
        <row r="1324">
          <cell r="E1324" t="str">
            <v>INDIVIDUAL1491</v>
          </cell>
          <cell r="F1324" t="str">
            <v>19-01-2022 12:00 am</v>
          </cell>
        </row>
        <row r="1325">
          <cell r="E1325" t="str">
            <v>MJ1492</v>
          </cell>
          <cell r="F1325" t="str">
            <v>19-01-2022 12:00 am</v>
          </cell>
        </row>
        <row r="1326">
          <cell r="E1326" t="str">
            <v>INDIVIDUAL1493</v>
          </cell>
          <cell r="F1326" t="str">
            <v>19-01-2022 12:00 am</v>
          </cell>
        </row>
        <row r="1327">
          <cell r="E1327" t="str">
            <v>INDIVIDUAL1494</v>
          </cell>
          <cell r="F1327" t="str">
            <v>19-01-2022 12:00 am</v>
          </cell>
        </row>
        <row r="1328">
          <cell r="E1328" t="str">
            <v>INDIVIDUAL1495</v>
          </cell>
          <cell r="F1328" t="str">
            <v>19-01-2022 12:00 am</v>
          </cell>
        </row>
        <row r="1329">
          <cell r="E1329" t="str">
            <v>INDIVIDUAL1496</v>
          </cell>
          <cell r="F1329" t="str">
            <v>21-01-2022 12:00 am</v>
          </cell>
        </row>
        <row r="1330">
          <cell r="E1330" t="str">
            <v>INDIVIDUAL1497</v>
          </cell>
          <cell r="F1330" t="str">
            <v>21-01-2022 12:00 am</v>
          </cell>
        </row>
        <row r="1331">
          <cell r="E1331" t="str">
            <v>INDIVIDUAL1498</v>
          </cell>
          <cell r="F1331" t="str">
            <v>21-01-2022 12:00 am</v>
          </cell>
        </row>
        <row r="1332">
          <cell r="E1332" t="str">
            <v>INDIVIDUAL1499</v>
          </cell>
          <cell r="F1332" t="str">
            <v>21-01-2022 12:00 am</v>
          </cell>
        </row>
        <row r="1333">
          <cell r="E1333" t="str">
            <v>INDIVIDUAL1500</v>
          </cell>
          <cell r="F1333" t="str">
            <v>22-01-2022 12:00 am</v>
          </cell>
        </row>
        <row r="1334">
          <cell r="E1334" t="str">
            <v>INDIVIDUAL1501</v>
          </cell>
          <cell r="F1334" t="str">
            <v>22-01-2022 12:00 am</v>
          </cell>
        </row>
        <row r="1335">
          <cell r="E1335" t="str">
            <v>INDIVIDUAL1502</v>
          </cell>
          <cell r="F1335" t="str">
            <v>28-01-2022 12:00 am</v>
          </cell>
        </row>
        <row r="1336">
          <cell r="E1336" t="str">
            <v>Shreya1503</v>
          </cell>
          <cell r="F1336" t="str">
            <v>28-01-2022 12:00 am</v>
          </cell>
        </row>
        <row r="1337">
          <cell r="E1337" t="str">
            <v>WEALTHGRAM1504</v>
          </cell>
          <cell r="F1337" t="str">
            <v>28-01-2022 12:00 am</v>
          </cell>
        </row>
        <row r="1338">
          <cell r="E1338" t="str">
            <v>INDIVIDUAL1505</v>
          </cell>
          <cell r="F1338" t="str">
            <v>28-01-2022 12:00 am</v>
          </cell>
        </row>
        <row r="1339">
          <cell r="E1339" t="str">
            <v>SANJANAA1506</v>
          </cell>
          <cell r="F1339" t="str">
            <v>28-01-2022 12:00 am</v>
          </cell>
        </row>
        <row r="1340">
          <cell r="E1340" t="str">
            <v>INDIVIDUAL1507</v>
          </cell>
          <cell r="F1340" t="str">
            <v>28-01-2022 12:00 am</v>
          </cell>
        </row>
        <row r="1341">
          <cell r="E1341" t="str">
            <v>M.D1509</v>
          </cell>
          <cell r="F1341" t="str">
            <v>01-02-2022 12:00 am</v>
          </cell>
        </row>
        <row r="1342">
          <cell r="E1342" t="str">
            <v>REVISE1510</v>
          </cell>
          <cell r="F1342" t="str">
            <v>01-02-2022 12:00 am</v>
          </cell>
        </row>
        <row r="1343">
          <cell r="E1343" t="str">
            <v>INDIVIDUAL1511</v>
          </cell>
          <cell r="F1343" t="str">
            <v>01-02-2022 12:00 am</v>
          </cell>
        </row>
        <row r="1344">
          <cell r="E1344" t="str">
            <v>SSM1513</v>
          </cell>
          <cell r="F1344" t="str">
            <v>01-02-2022 12:00 am</v>
          </cell>
        </row>
        <row r="1345">
          <cell r="E1345" t="str">
            <v>INDIVIDUAL1514</v>
          </cell>
          <cell r="F1345" t="str">
            <v>02-02-2022 12:00 am</v>
          </cell>
        </row>
        <row r="1346">
          <cell r="E1346" t="str">
            <v>INDIVIDUAL1515</v>
          </cell>
          <cell r="F1346" t="str">
            <v>02-02-2022 12:00 am</v>
          </cell>
        </row>
        <row r="1347">
          <cell r="E1347" t="str">
            <v>INDIVIDUAL1516</v>
          </cell>
          <cell r="F1347" t="str">
            <v>02-02-2022 12:00 am</v>
          </cell>
        </row>
        <row r="1348">
          <cell r="E1348" t="str">
            <v>INDIVIDUAL1517</v>
          </cell>
          <cell r="F1348" t="str">
            <v>02-02-2022 12:00 am</v>
          </cell>
        </row>
        <row r="1349">
          <cell r="E1349" t="str">
            <v>INDIVIDUAL1518</v>
          </cell>
          <cell r="F1349" t="str">
            <v>02-02-2022 12:00 am</v>
          </cell>
        </row>
        <row r="1350">
          <cell r="E1350" t="str">
            <v>INDIVIDUAL1519</v>
          </cell>
          <cell r="F1350" t="str">
            <v>02-02-2022 12:00 am</v>
          </cell>
        </row>
        <row r="1351">
          <cell r="E1351" t="str">
            <v>INDIVIDUAL1520</v>
          </cell>
          <cell r="F1351" t="str">
            <v>02-02-2022 12:00 am</v>
          </cell>
        </row>
        <row r="1352">
          <cell r="E1352" t="str">
            <v>INDIVIDUAL1521</v>
          </cell>
          <cell r="F1352" t="str">
            <v>04-02-2022 12:00 am</v>
          </cell>
        </row>
        <row r="1353">
          <cell r="E1353" t="str">
            <v>INDIVIDUAL1522</v>
          </cell>
          <cell r="F1353" t="str">
            <v>04-02-2022 12:00 am</v>
          </cell>
        </row>
        <row r="1354">
          <cell r="E1354" t="str">
            <v>INDIVIDUAL1523</v>
          </cell>
          <cell r="F1354" t="str">
            <v>04-02-2022 12:00 am</v>
          </cell>
        </row>
        <row r="1355">
          <cell r="E1355" t="str">
            <v>INDIVIDUAL1524</v>
          </cell>
          <cell r="F1355" t="str">
            <v>04-02-2022 12:00 am</v>
          </cell>
        </row>
        <row r="1356">
          <cell r="E1356" t="str">
            <v>INDIVIDUAL1525</v>
          </cell>
          <cell r="F1356" t="str">
            <v>05-02-2022 12:00 am</v>
          </cell>
        </row>
        <row r="1357">
          <cell r="E1357" t="str">
            <v>INDIVIDUAL1526</v>
          </cell>
          <cell r="F1357" t="str">
            <v>05-02-2022 12:00 am</v>
          </cell>
        </row>
        <row r="1358">
          <cell r="E1358" t="str">
            <v>INDIVIDUAL1527</v>
          </cell>
          <cell r="F1358" t="str">
            <v>05-02-2022 12:00 am</v>
          </cell>
        </row>
        <row r="1359">
          <cell r="E1359" t="str">
            <v>INDIVIDUAL1528</v>
          </cell>
          <cell r="F1359" t="str">
            <v>05-02-2022 12:00 am</v>
          </cell>
        </row>
        <row r="1360">
          <cell r="E1360" t="str">
            <v>INDIVIDUAL1529</v>
          </cell>
          <cell r="F1360" t="str">
            <v>05-02-2022 12:00 am</v>
          </cell>
        </row>
        <row r="1361">
          <cell r="E1361" t="str">
            <v>INDIVIDUAL1530</v>
          </cell>
          <cell r="F1361" t="str">
            <v>07-02-2022 12:00 am</v>
          </cell>
        </row>
        <row r="1362">
          <cell r="E1362" t="str">
            <v>E-Revbay1531</v>
          </cell>
          <cell r="F1362" t="str">
            <v>07-02-2022 12:00 am</v>
          </cell>
        </row>
        <row r="1363">
          <cell r="E1363" t="str">
            <v>INDIVIDUAL1532</v>
          </cell>
          <cell r="F1363" t="str">
            <v>07-02-2022 12:00 am</v>
          </cell>
        </row>
        <row r="1364">
          <cell r="E1364" t="str">
            <v>INDIVIDUAL1533</v>
          </cell>
          <cell r="F1364" t="str">
            <v>07-02-2022 12:00 am</v>
          </cell>
        </row>
        <row r="1365">
          <cell r="E1365" t="str">
            <v>k1534</v>
          </cell>
          <cell r="F1365" t="str">
            <v>08-02-2022 12:00 am</v>
          </cell>
        </row>
        <row r="1366">
          <cell r="E1366" t="str">
            <v>INDIVIDUAL1535</v>
          </cell>
          <cell r="F1366" t="str">
            <v>08-02-2022 12:00 am</v>
          </cell>
        </row>
        <row r="1367">
          <cell r="E1367" t="str">
            <v>INDIVIDUAL1536</v>
          </cell>
          <cell r="F1367" t="str">
            <v>08-01-2022 12:00 am</v>
          </cell>
        </row>
        <row r="1368">
          <cell r="E1368" t="str">
            <v>INDIVIDUAL1537</v>
          </cell>
          <cell r="F1368" t="str">
            <v>08-02-2022 12:00 am</v>
          </cell>
        </row>
        <row r="1369">
          <cell r="E1369" t="str">
            <v>INDIVIDUAL1538</v>
          </cell>
          <cell r="F1369" t="str">
            <v>14-02-2022 12:00 am</v>
          </cell>
        </row>
        <row r="1370">
          <cell r="E1370" t="str">
            <v>INDIVIDUAL1539</v>
          </cell>
          <cell r="F1370" t="str">
            <v>14-02-2022 12:00 am</v>
          </cell>
        </row>
        <row r="1371">
          <cell r="E1371" t="str">
            <v>INDIVIDUAL1540</v>
          </cell>
          <cell r="F1371" t="str">
            <v>15-02-2022 12:22 pm</v>
          </cell>
        </row>
        <row r="1372">
          <cell r="E1372" t="str">
            <v>INDIVIDUAL1541</v>
          </cell>
          <cell r="F1372" t="str">
            <v>15-02-2022 12:00 am</v>
          </cell>
        </row>
        <row r="1373">
          <cell r="E1373" t="str">
            <v>INSPIRE1542</v>
          </cell>
          <cell r="F1373" t="str">
            <v>15-02-2022 12:00 am</v>
          </cell>
        </row>
        <row r="1374">
          <cell r="E1374" t="str">
            <v>INDIVIDUAL1543</v>
          </cell>
          <cell r="F1374" t="str">
            <v>15-02-2022 12:00 am</v>
          </cell>
        </row>
        <row r="1375">
          <cell r="E1375" t="str">
            <v>INDIVIDUAL1544</v>
          </cell>
          <cell r="F1375" t="str">
            <v>12-02-2022 12:00 am</v>
          </cell>
        </row>
        <row r="1376">
          <cell r="E1376" t="str">
            <v>INDIVIDUAL1545</v>
          </cell>
          <cell r="F1376" t="str">
            <v>12-02-2022 12:00 am</v>
          </cell>
        </row>
        <row r="1377">
          <cell r="E1377" t="str">
            <v>INDIVIDUAL1546</v>
          </cell>
          <cell r="F1377" t="str">
            <v>12-02-2022 12:00 am</v>
          </cell>
        </row>
        <row r="1378">
          <cell r="E1378" t="str">
            <v>INDIVIDUAL1547</v>
          </cell>
          <cell r="F1378" t="str">
            <v>12-02-2022 12:00 am</v>
          </cell>
        </row>
        <row r="1379">
          <cell r="E1379" t="str">
            <v>INDIVIDUAL1548</v>
          </cell>
          <cell r="F1379" t="str">
            <v>13-02-2022 12:00 am</v>
          </cell>
        </row>
        <row r="1380">
          <cell r="E1380" t="str">
            <v>INDIVIDUAL1549</v>
          </cell>
          <cell r="F1380" t="str">
            <v>14-02-2022 12:00 am</v>
          </cell>
        </row>
        <row r="1381">
          <cell r="E1381" t="str">
            <v>INDIVIDUAL1550</v>
          </cell>
          <cell r="F1381" t="str">
            <v>14-02-2022 12:00 am</v>
          </cell>
        </row>
        <row r="1382">
          <cell r="E1382" t="str">
            <v>INDIVIDUAL1551</v>
          </cell>
          <cell r="F1382" t="str">
            <v>14-02-2022 12:00 am</v>
          </cell>
        </row>
        <row r="1383">
          <cell r="E1383" t="str">
            <v>INDIVIDUAL1552</v>
          </cell>
          <cell r="F1383" t="str">
            <v>15-02-2022 12:00 am</v>
          </cell>
        </row>
        <row r="1384">
          <cell r="E1384" t="str">
            <v>INDIVIDUAL1553</v>
          </cell>
          <cell r="F1384" t="str">
            <v>15-02-2022 12:00 am</v>
          </cell>
        </row>
        <row r="1385">
          <cell r="E1385" t="str">
            <v>INDIVIDUAL1554</v>
          </cell>
          <cell r="F1385" t="str">
            <v>15-02-2022 12:00 am</v>
          </cell>
        </row>
        <row r="1386">
          <cell r="E1386" t="str">
            <v>INDIVIDUAL1555</v>
          </cell>
          <cell r="F1386" t="str">
            <v>15-02-2022 12:00 am</v>
          </cell>
        </row>
        <row r="1387">
          <cell r="E1387" t="str">
            <v>INDIVIDUAL1556</v>
          </cell>
          <cell r="F1387" t="str">
            <v>16-02-2022 12:00 am</v>
          </cell>
        </row>
        <row r="1388">
          <cell r="E1388" t="str">
            <v>INDIVIDUAL1557</v>
          </cell>
          <cell r="F1388" t="str">
            <v>17-02-2022 12:27 pm</v>
          </cell>
        </row>
        <row r="1389">
          <cell r="E1389" t="str">
            <v>INDIVIDUAL1558</v>
          </cell>
          <cell r="F1389" t="str">
            <v>17-02-2022 01:46 pm</v>
          </cell>
        </row>
        <row r="1390">
          <cell r="E1390" t="str">
            <v>INDIVIDUAL1559</v>
          </cell>
          <cell r="F1390" t="str">
            <v>17-02-2022 02:19 pm</v>
          </cell>
        </row>
        <row r="1391">
          <cell r="E1391" t="str">
            <v>INDIVIDUAL1560</v>
          </cell>
          <cell r="F1391" t="str">
            <v>30-11--0001 12:00 am</v>
          </cell>
        </row>
        <row r="1392">
          <cell r="E1392" t="str">
            <v>INDIVIDUAL1561</v>
          </cell>
          <cell r="F1392" t="str">
            <v>30-11--0001 12:00 am</v>
          </cell>
        </row>
        <row r="1393">
          <cell r="E1393" t="str">
            <v>INDIVIDUAL1562</v>
          </cell>
          <cell r="F1393" t="str">
            <v>18-02-2022 10:43 am</v>
          </cell>
        </row>
        <row r="1394">
          <cell r="E1394" t="str">
            <v>INDIVIDUAL1563</v>
          </cell>
          <cell r="F1394" t="str">
            <v>18-02-2022 12:57 pm</v>
          </cell>
        </row>
        <row r="1395">
          <cell r="E1395" t="str">
            <v>INDIVIDUAL1564</v>
          </cell>
          <cell r="F1395" t="str">
            <v>30-11--0001 12:00 am</v>
          </cell>
        </row>
        <row r="1396">
          <cell r="E1396" t="str">
            <v>INDIVIDUAL1565</v>
          </cell>
          <cell r="F1396" t="str">
            <v>30-11--0001 12:00 am</v>
          </cell>
        </row>
        <row r="1397">
          <cell r="E1397" t="str">
            <v>INDIVIDUAL1566</v>
          </cell>
          <cell r="F1397" t="str">
            <v>21-02-2022 12:42 pm</v>
          </cell>
        </row>
        <row r="1398">
          <cell r="E1398" t="str">
            <v>UNITY1567</v>
          </cell>
          <cell r="F1398" t="str">
            <v>21-02-2022 04:51 pm</v>
          </cell>
        </row>
        <row r="1399">
          <cell r="E1399" t="str">
            <v>INDIVIDUAL1568</v>
          </cell>
          <cell r="F1399" t="str">
            <v>22-02-2022 04:40 pm</v>
          </cell>
        </row>
        <row r="1400">
          <cell r="E1400" t="str">
            <v>INDIVIDUAL1569</v>
          </cell>
          <cell r="F1400" t="str">
            <v>24-02-2022 04:36 pm</v>
          </cell>
        </row>
        <row r="1401">
          <cell r="E1401" t="str">
            <v>INDIVIDUAL1570</v>
          </cell>
          <cell r="F1401" t="str">
            <v>25-02-2022 11:10 am</v>
          </cell>
        </row>
        <row r="1402">
          <cell r="E1402" t="str">
            <v>INDIVIDUAL1571</v>
          </cell>
          <cell r="F1402" t="str">
            <v>25-02-2022 11:14 am</v>
          </cell>
        </row>
        <row r="1403">
          <cell r="E1403" t="str">
            <v>INDIVIDUAL1572</v>
          </cell>
          <cell r="F1403" t="str">
            <v>25-02-2022 12:20 pm</v>
          </cell>
        </row>
        <row r="1404">
          <cell r="E1404" t="str">
            <v>INDIVIDUAL1573</v>
          </cell>
          <cell r="F1404" t="str">
            <v>26-02-2022 12:37 pm</v>
          </cell>
        </row>
        <row r="1405">
          <cell r="E1405" t="str">
            <v>INDIVIDUAL1574</v>
          </cell>
          <cell r="F1405" t="str">
            <v>28-02-2022 04:13 pm</v>
          </cell>
        </row>
        <row r="1406">
          <cell r="E1406" t="str">
            <v>INDIVIDUAL1575</v>
          </cell>
          <cell r="F1406" t="str">
            <v>28-02-2022 05:49 pm</v>
          </cell>
        </row>
        <row r="1407">
          <cell r="E1407" t="str">
            <v>INDIVIDUAL1576</v>
          </cell>
          <cell r="F1407" t="str">
            <v>28-02-2022 06:37 pm</v>
          </cell>
        </row>
        <row r="1408">
          <cell r="E1408" t="str">
            <v>INDIVIDUAL1577</v>
          </cell>
          <cell r="F1408" t="str">
            <v>01-03-2022 04:37 pm</v>
          </cell>
        </row>
        <row r="1409">
          <cell r="E1409" t="str">
            <v>INDIVIDUAL1578</v>
          </cell>
          <cell r="F1409" t="str">
            <v>02-03-2022 03:35 pm</v>
          </cell>
        </row>
        <row r="1410">
          <cell r="E1410" t="str">
            <v>INDIVIDUAL1579</v>
          </cell>
          <cell r="F1410" t="str">
            <v>03-03-2022 10:22 am</v>
          </cell>
        </row>
        <row r="1411">
          <cell r="E1411" t="str">
            <v>INDIVIDUAL1580</v>
          </cell>
          <cell r="F1411" t="str">
            <v>03-03-2022 01:32 pm</v>
          </cell>
        </row>
        <row r="1412">
          <cell r="E1412" t="str">
            <v>INDIVIDUAL1581</v>
          </cell>
          <cell r="F1412" t="str">
            <v>04-03-2022 01:43 pm</v>
          </cell>
        </row>
        <row r="1413">
          <cell r="E1413" t="str">
            <v>INDIVIDUAL1582</v>
          </cell>
          <cell r="F1413" t="str">
            <v>07-03-2022 12:49 pm</v>
          </cell>
        </row>
        <row r="1414">
          <cell r="E1414" t="str">
            <v>INDIVIDUAL1583</v>
          </cell>
          <cell r="F1414" t="str">
            <v>07-03-2022 05:59 pm</v>
          </cell>
        </row>
        <row r="1415">
          <cell r="E1415" t="str">
            <v>INDIVIDUAL1584</v>
          </cell>
          <cell r="F1415" t="str">
            <v>07-03-2022 07:23 pm</v>
          </cell>
        </row>
        <row r="1416">
          <cell r="E1416" t="str">
            <v>INDIVIDUAL1585</v>
          </cell>
          <cell r="F1416" t="str">
            <v>08-03-2022 11:37 am</v>
          </cell>
        </row>
        <row r="1417">
          <cell r="E1417" t="str">
            <v>INDIVIDUAL1586</v>
          </cell>
          <cell r="F1417" t="str">
            <v>08-03-2022 03:15 pm</v>
          </cell>
        </row>
        <row r="1418">
          <cell r="E1418" t="str">
            <v>INDIVIDUAL1587</v>
          </cell>
          <cell r="F1418" t="str">
            <v>09-03-2022 11:11 am</v>
          </cell>
        </row>
        <row r="1419">
          <cell r="E1419" t="str">
            <v>INDIVIDUAL1588</v>
          </cell>
          <cell r="F1419" t="str">
            <v>09-03-2022 03:57 pm</v>
          </cell>
        </row>
        <row r="1420">
          <cell r="E1420" t="str">
            <v>INDIVIDUAL1589</v>
          </cell>
          <cell r="F1420" t="str">
            <v>10-03-2022 12:36 pm</v>
          </cell>
        </row>
        <row r="1421">
          <cell r="E1421" t="str">
            <v>A2Z1590</v>
          </cell>
          <cell r="F1421" t="str">
            <v>10-03-2022 05:15 pm</v>
          </cell>
        </row>
        <row r="1422">
          <cell r="E1422" t="str">
            <v>INDIVIDUAL1591</v>
          </cell>
          <cell r="F1422" t="str">
            <v>11-03-2022 04:54 pm</v>
          </cell>
        </row>
        <row r="1423">
          <cell r="E1423" t="str">
            <v>AQRS1592</v>
          </cell>
          <cell r="F1423" t="str">
            <v>12-03-2022 10:39 am</v>
          </cell>
        </row>
        <row r="1424">
          <cell r="E1424" t="str">
            <v>INDIVIDUAL1593</v>
          </cell>
          <cell r="F1424" t="str">
            <v>12-03-2022 12:52 pm</v>
          </cell>
        </row>
        <row r="1425">
          <cell r="E1425" t="str">
            <v>Sai1594</v>
          </cell>
          <cell r="F1425" t="str">
            <v>12-03-2022 06:25 pm</v>
          </cell>
        </row>
        <row r="1426">
          <cell r="E1426" t="str">
            <v>INDIVIDUAL1595</v>
          </cell>
          <cell r="F1426" t="str">
            <v>13-03-2022 09:59 pm</v>
          </cell>
        </row>
        <row r="1427">
          <cell r="E1427" t="str">
            <v>INDIVIDUAL1596</v>
          </cell>
          <cell r="F1427" t="str">
            <v>14-03-2022 03:03 pm</v>
          </cell>
        </row>
        <row r="1428">
          <cell r="E1428" t="str">
            <v>INDIVIDUAL1597</v>
          </cell>
          <cell r="F1428" t="str">
            <v>14-03-2022 03:04 pm</v>
          </cell>
        </row>
        <row r="1429">
          <cell r="E1429" t="str">
            <v>Jitendra1598</v>
          </cell>
          <cell r="F1429" t="str">
            <v>14-03-2022 04:27 pm</v>
          </cell>
        </row>
        <row r="1430">
          <cell r="E1430" t="str">
            <v>JAYVEER1599</v>
          </cell>
          <cell r="F1430" t="str">
            <v>15-03-2022 11:07 am</v>
          </cell>
        </row>
        <row r="1431">
          <cell r="E1431" t="str">
            <v>INDIVIDUAL1600</v>
          </cell>
          <cell r="F1431" t="str">
            <v>15-03-2022 03:17 pm</v>
          </cell>
        </row>
        <row r="1432">
          <cell r="E1432" t="str">
            <v>INDIVIDUAL1601</v>
          </cell>
          <cell r="F1432" t="str">
            <v>15-03-2022 06:49 pm</v>
          </cell>
        </row>
        <row r="1433">
          <cell r="E1433" t="str">
            <v>INDIVIDUAL1602</v>
          </cell>
          <cell r="F1433" t="str">
            <v>16-03-2022 12:30 pm</v>
          </cell>
        </row>
        <row r="1434">
          <cell r="E1434" t="str">
            <v>INDIVIDUAL1603</v>
          </cell>
          <cell r="F1434" t="str">
            <v>16-03-2022 05:18 pm</v>
          </cell>
        </row>
        <row r="1435">
          <cell r="E1435" t="str">
            <v>INDIVIDUAL1604</v>
          </cell>
          <cell r="F1435" t="str">
            <v>16-03-2022 05:59 pm</v>
          </cell>
        </row>
        <row r="1436">
          <cell r="E1436" t="str">
            <v>AYUSH1605</v>
          </cell>
          <cell r="F1436" t="str">
            <v>17-03-2022 11:59 am</v>
          </cell>
        </row>
        <row r="1437">
          <cell r="E1437" t="str">
            <v>INDIVIDUAL1606</v>
          </cell>
          <cell r="F1437" t="str">
            <v>19-03-2022 08:38 pm</v>
          </cell>
        </row>
        <row r="1438">
          <cell r="E1438" t="str">
            <v>Unity1607</v>
          </cell>
          <cell r="F1438" t="str">
            <v>21-03-2022 11:36 am</v>
          </cell>
        </row>
        <row r="1439">
          <cell r="E1439" t="str">
            <v>INDIVIDUAL1608</v>
          </cell>
          <cell r="F1439" t="str">
            <v>22-03-2022 12:36 pm</v>
          </cell>
        </row>
        <row r="1440">
          <cell r="E1440" t="str">
            <v>JASCON1609</v>
          </cell>
          <cell r="F1440" t="str">
            <v>26-03-2022 12:04 pm</v>
          </cell>
        </row>
        <row r="1441">
          <cell r="E1441" t="str">
            <v>INDIVIDUAL1610</v>
          </cell>
          <cell r="F1441" t="str">
            <v>26-03-2022 01:16 pm</v>
          </cell>
        </row>
        <row r="1442">
          <cell r="E1442" t="str">
            <v>INDIVIDUAL1611</v>
          </cell>
          <cell r="F1442" t="str">
            <v>26-03-2022 07:44 pm</v>
          </cell>
        </row>
        <row r="1443">
          <cell r="E1443" t="str">
            <v>INDIVIDUAL1612</v>
          </cell>
          <cell r="F1443" t="str">
            <v>27-03-2022 06:04 pm</v>
          </cell>
        </row>
        <row r="1444">
          <cell r="E1444" t="str">
            <v>PAYSURANCE1613</v>
          </cell>
          <cell r="F1444" t="str">
            <v>29-03-2022 12:38 pm</v>
          </cell>
        </row>
        <row r="1445">
          <cell r="E1445" t="str">
            <v>INDIVIDUAL1614</v>
          </cell>
          <cell r="F1445" t="str">
            <v>30-03-2022 11:37 am</v>
          </cell>
        </row>
        <row r="1446">
          <cell r="E1446" t="str">
            <v>INDIVIDUAL1615</v>
          </cell>
          <cell r="F1446" t="str">
            <v>30-03-2022 03:04 pm</v>
          </cell>
        </row>
        <row r="1447">
          <cell r="E1447" t="str">
            <v>Vidmahi1616</v>
          </cell>
          <cell r="F1447" t="str">
            <v>30-03-2022 03:22 pm</v>
          </cell>
        </row>
        <row r="1448">
          <cell r="E1448" t="str">
            <v>INDIVIDUAL1617</v>
          </cell>
          <cell r="F1448" t="str">
            <v>30-03-2022 03:24 pm</v>
          </cell>
        </row>
        <row r="1449">
          <cell r="E1449" t="str">
            <v>INDIVIDUAL1618</v>
          </cell>
          <cell r="F1449" t="str">
            <v>30-03-2022 04:42 pm</v>
          </cell>
        </row>
        <row r="1450">
          <cell r="E1450" t="str">
            <v>INDIVIDUAL1619</v>
          </cell>
          <cell r="F1450" t="str">
            <v>02-04-2022 03:48 pm</v>
          </cell>
        </row>
        <row r="1451">
          <cell r="E1451" t="str">
            <v>ABhargava1620</v>
          </cell>
          <cell r="F1451" t="str">
            <v>04-04-2022 11:46 am</v>
          </cell>
        </row>
        <row r="1452">
          <cell r="E1452" t="str">
            <v>INDIVIDUAL1621</v>
          </cell>
          <cell r="F1452" t="str">
            <v>04-04-2022 12:31 pm</v>
          </cell>
        </row>
        <row r="1453">
          <cell r="E1453" t="str">
            <v>INDIVIDUAL1622</v>
          </cell>
          <cell r="F1453" t="str">
            <v>04-04-2022 06:02 pm</v>
          </cell>
        </row>
        <row r="1454">
          <cell r="E1454" t="str">
            <v>INDIVIDUAL1623</v>
          </cell>
          <cell r="F1454" t="str">
            <v>05-04-2022 02:21 pm</v>
          </cell>
        </row>
        <row r="1455">
          <cell r="E1455" t="str">
            <v>BRAHMAND1624</v>
          </cell>
          <cell r="F1455" t="str">
            <v>05-04-2022 03:52 pm</v>
          </cell>
        </row>
        <row r="1456">
          <cell r="E1456" t="str">
            <v>INDIVIDUAL1625</v>
          </cell>
          <cell r="F1456" t="str">
            <v>05-04-2022 03:55 pm</v>
          </cell>
        </row>
        <row r="1457">
          <cell r="E1457" t="str">
            <v>INDIVIDUAL1626</v>
          </cell>
          <cell r="F1457" t="str">
            <v>06-04-2022 11:25 am</v>
          </cell>
        </row>
        <row r="1458">
          <cell r="E1458" t="str">
            <v>INDIVIDUAL1627</v>
          </cell>
          <cell r="F1458" t="str">
            <v>06-04-2022 12:13 pm</v>
          </cell>
        </row>
        <row r="1459">
          <cell r="E1459" t="str">
            <v>SMN1628</v>
          </cell>
          <cell r="F1459" t="str">
            <v>06-04-2022 01:26 pm</v>
          </cell>
        </row>
        <row r="1460">
          <cell r="E1460" t="str">
            <v>INDIVIDUAL1629</v>
          </cell>
          <cell r="F1460" t="str">
            <v>06-04-2022 04:06 pm</v>
          </cell>
        </row>
        <row r="1461">
          <cell r="E1461" t="str">
            <v>INDIVIDUAL1630</v>
          </cell>
          <cell r="F1461" t="str">
            <v>06-04-2022 11:35 pm</v>
          </cell>
        </row>
        <row r="1462">
          <cell r="E1462" t="str">
            <v>INDIVIDUAL1631</v>
          </cell>
          <cell r="F1462" t="str">
            <v>07-04-2022 03:30 pm</v>
          </cell>
        </row>
        <row r="1463">
          <cell r="E1463" t="str">
            <v>INDIVIDUAL1632</v>
          </cell>
          <cell r="F1463" t="str">
            <v>07-04-2022 05:18 pm</v>
          </cell>
        </row>
        <row r="1464">
          <cell r="E1464" t="str">
            <v>INDIVIDUAL1633</v>
          </cell>
          <cell r="F1464" t="str">
            <v>08-04-2022 05:46 pm</v>
          </cell>
        </row>
        <row r="1465">
          <cell r="E1465" t="str">
            <v>INDIVIDUAL1634</v>
          </cell>
          <cell r="F1465" t="str">
            <v>08-04-2022 07:35 pm</v>
          </cell>
        </row>
        <row r="1466">
          <cell r="E1466" t="str">
            <v>INDIVIDUAL1635</v>
          </cell>
          <cell r="F1466" t="str">
            <v>11-04-2022 12:55 pm</v>
          </cell>
        </row>
        <row r="1467">
          <cell r="E1467" t="str">
            <v>INDIVIDUAL1636</v>
          </cell>
          <cell r="F1467" t="str">
            <v>12-04-2022 11:50 am</v>
          </cell>
        </row>
        <row r="1468">
          <cell r="E1468" t="str">
            <v>INDIVIDUAL1637</v>
          </cell>
          <cell r="F1468" t="str">
            <v>12-04-2022 01:05 pm</v>
          </cell>
        </row>
        <row r="1469">
          <cell r="E1469" t="str">
            <v>INDIVIDUAL1638</v>
          </cell>
          <cell r="F1469" t="str">
            <v>12-04-2022 01:17 pm</v>
          </cell>
        </row>
        <row r="1470">
          <cell r="E1470" t="str">
            <v>INDIVIDUAL1639</v>
          </cell>
          <cell r="F1470" t="str">
            <v>12-04-2022 04:18 pm</v>
          </cell>
        </row>
        <row r="1471">
          <cell r="E1471" t="str">
            <v>INDIVIDUAL1640</v>
          </cell>
          <cell r="F1471" t="str">
            <v>12-04-2022 05:03 pm</v>
          </cell>
        </row>
        <row r="1472">
          <cell r="E1472" t="str">
            <v>INDIVIDUAL1641</v>
          </cell>
          <cell r="F1472" t="str">
            <v>15-04-2022 11:38 am</v>
          </cell>
        </row>
        <row r="1473">
          <cell r="E1473" t="str">
            <v>INDIVIDUAL1642</v>
          </cell>
          <cell r="F1473" t="str">
            <v>16-04-2022 03:49 pm</v>
          </cell>
        </row>
        <row r="1474">
          <cell r="E1474" t="str">
            <v>INDIVIDUAL1643</v>
          </cell>
          <cell r="F1474" t="str">
            <v>18-04-2022 06:25 pm</v>
          </cell>
        </row>
        <row r="1475">
          <cell r="E1475" t="str">
            <v>Asset1644</v>
          </cell>
          <cell r="F1475" t="str">
            <v>18-04-2022 07:14 pm</v>
          </cell>
        </row>
        <row r="1476">
          <cell r="E1476" t="str">
            <v>INDIVIDUAL1645</v>
          </cell>
          <cell r="F1476" t="str">
            <v>19-04-2022 12:35 pm</v>
          </cell>
        </row>
        <row r="1477">
          <cell r="E1477" t="str">
            <v>INDIVIDUAL1646</v>
          </cell>
          <cell r="F1477" t="str">
            <v>19-04-2022 12:45 pm</v>
          </cell>
        </row>
        <row r="1478">
          <cell r="E1478" t="str">
            <v>INDIVIDUAL1647</v>
          </cell>
          <cell r="F1478" t="str">
            <v>20-04-2022 06:54 pm</v>
          </cell>
        </row>
        <row r="1479">
          <cell r="E1479" t="str">
            <v>INDIVIDUAL1648</v>
          </cell>
          <cell r="F1479" t="str">
            <v>21-04-2022 03:32 pm</v>
          </cell>
        </row>
        <row r="1480">
          <cell r="E1480" t="str">
            <v>INDIVIDUAL1649</v>
          </cell>
          <cell r="F1480" t="str">
            <v>22-04-2022 12:16 pm</v>
          </cell>
        </row>
        <row r="1481">
          <cell r="E1481" t="str">
            <v>INDIVIDUAL1650</v>
          </cell>
          <cell r="F1481" t="str">
            <v>23-04-2022 12:49 pm</v>
          </cell>
        </row>
        <row r="1482">
          <cell r="E1482" t="str">
            <v>Hyderabad1651</v>
          </cell>
          <cell r="F1482" t="str">
            <v>25-04-2022 11:06 pm</v>
          </cell>
        </row>
        <row r="1483">
          <cell r="E1483" t="str">
            <v>Sai1652</v>
          </cell>
          <cell r="F1483" t="str">
            <v>26-04-2022 11:55 am</v>
          </cell>
        </row>
        <row r="1484">
          <cell r="E1484" t="str">
            <v>Virenson1653</v>
          </cell>
          <cell r="F1484" t="str">
            <v>26-04-2022 02:13 pm</v>
          </cell>
        </row>
        <row r="1485">
          <cell r="E1485" t="str">
            <v>INDIVIDUAL1654</v>
          </cell>
          <cell r="F1485" t="str">
            <v>27-04-2022 12:01 pm</v>
          </cell>
        </row>
        <row r="1486">
          <cell r="E1486" t="str">
            <v>INDIVIDUAL1655</v>
          </cell>
          <cell r="F1486" t="str">
            <v>27-04-2022 12:43 pm</v>
          </cell>
        </row>
        <row r="1487">
          <cell r="E1487" t="str">
            <v>INDIVIDUAL1656</v>
          </cell>
          <cell r="F1487" t="str">
            <v>27-04-2022 01:03 pm</v>
          </cell>
        </row>
        <row r="1488">
          <cell r="E1488" t="str">
            <v>INDIVIDUAL1657</v>
          </cell>
          <cell r="F1488" t="str">
            <v>02-05-2022 07:01 pm</v>
          </cell>
        </row>
        <row r="1489">
          <cell r="E1489" t="str">
            <v>INDIVIDUAL1658</v>
          </cell>
          <cell r="F1489" t="str">
            <v>03-05-2022 11:11 am</v>
          </cell>
        </row>
        <row r="1490">
          <cell r="E1490" t="str">
            <v>INDIVIDUAL1659</v>
          </cell>
          <cell r="F1490" t="str">
            <v>04-05-2022 11:20 am</v>
          </cell>
        </row>
        <row r="1491">
          <cell r="E1491" t="str">
            <v>INDIVIDUAL1660</v>
          </cell>
          <cell r="F1491" t="str">
            <v>04-05-2022 11:52 am</v>
          </cell>
        </row>
        <row r="1492">
          <cell r="E1492" t="str">
            <v>Property1661</v>
          </cell>
          <cell r="F1492" t="str">
            <v>04-05-2022 01:45 pm</v>
          </cell>
        </row>
        <row r="1493">
          <cell r="E1493" t="str">
            <v>Balaji1662</v>
          </cell>
          <cell r="F1493" t="str">
            <v>04-05-2022 02:10 pm</v>
          </cell>
        </row>
        <row r="1494">
          <cell r="E1494" t="str">
            <v>INDIVIDUAL1663</v>
          </cell>
          <cell r="F1494" t="str">
            <v>04-05-2022 02:28 pm</v>
          </cell>
        </row>
        <row r="1495">
          <cell r="E1495" t="str">
            <v>One1664</v>
          </cell>
          <cell r="F1495" t="str">
            <v>04-05-2022 02:43 pm</v>
          </cell>
        </row>
        <row r="1496">
          <cell r="E1496" t="str">
            <v>INDIVIDUAL1665</v>
          </cell>
          <cell r="F1496" t="str">
            <v>04-05-2022 03:43 pm</v>
          </cell>
        </row>
        <row r="1497">
          <cell r="E1497" t="str">
            <v>INDIVIDUAL1666</v>
          </cell>
          <cell r="F1497" t="str">
            <v>04-05-2022 06:33 pm</v>
          </cell>
        </row>
        <row r="1498">
          <cell r="E1498" t="str">
            <v>INDIVIDUAL1667</v>
          </cell>
          <cell r="F1498" t="str">
            <v>05-05-2022 06:02 pm</v>
          </cell>
        </row>
        <row r="1499">
          <cell r="E1499" t="str">
            <v>INDIVIDUAL1668</v>
          </cell>
          <cell r="F1499" t="str">
            <v>05-05-2022 06:32 pm</v>
          </cell>
        </row>
        <row r="1500">
          <cell r="E1500" t="str">
            <v>INDIVIDUAL1669</v>
          </cell>
          <cell r="F1500" t="str">
            <v>05-05-2022 10:19 pm</v>
          </cell>
        </row>
        <row r="1501">
          <cell r="E1501" t="str">
            <v>INDIVIDUAL1670</v>
          </cell>
          <cell r="F1501" t="str">
            <v>06-05-2022 01:49 pm</v>
          </cell>
        </row>
        <row r="1502">
          <cell r="E1502" t="str">
            <v>INDIVIDUAL1671</v>
          </cell>
          <cell r="F1502" t="str">
            <v>06-05-2022 02:34 pm</v>
          </cell>
        </row>
        <row r="1503">
          <cell r="E1503" t="str">
            <v>INDIVIDUAL1672</v>
          </cell>
          <cell r="F1503" t="str">
            <v>06-05-2022 04:43 pm</v>
          </cell>
        </row>
        <row r="1504">
          <cell r="E1504" t="str">
            <v>INDIVIDUAL1673</v>
          </cell>
          <cell r="F1504" t="str">
            <v>07-05-2022 08:37 am</v>
          </cell>
        </row>
        <row r="1505">
          <cell r="E1505" t="str">
            <v>INDIVIDUAL1674</v>
          </cell>
          <cell r="F1505" t="str">
            <v>07-05-2022 02:49 pm</v>
          </cell>
        </row>
        <row r="1506">
          <cell r="E1506" t="str">
            <v>INDIVIDUAL1675</v>
          </cell>
          <cell r="F1506" t="str">
            <v>07-05-2022 04:13 pm</v>
          </cell>
        </row>
        <row r="1507">
          <cell r="E1507" t="str">
            <v>INDIVIDUAL1676</v>
          </cell>
          <cell r="F1507" t="str">
            <v>07-05-2022 06:31 pm</v>
          </cell>
        </row>
        <row r="1508">
          <cell r="E1508" t="str">
            <v>INDIVIDUAL1677</v>
          </cell>
          <cell r="F1508" t="str">
            <v>09-05-2022 01:31 pm</v>
          </cell>
        </row>
        <row r="1509">
          <cell r="E1509" t="str">
            <v>INDIVIDUAL1678</v>
          </cell>
          <cell r="F1509" t="str">
            <v>09-05-2022 02:04 pm</v>
          </cell>
        </row>
        <row r="1510">
          <cell r="E1510" t="str">
            <v>fast2india1679</v>
          </cell>
          <cell r="F1510" t="str">
            <v>09-05-2022 03:23 pm</v>
          </cell>
        </row>
        <row r="1511">
          <cell r="E1511" t="str">
            <v>INDIVIDUAL1680</v>
          </cell>
          <cell r="F1511" t="str">
            <v>09-05-2022 04:01 pm</v>
          </cell>
        </row>
        <row r="1512">
          <cell r="E1512" t="str">
            <v>INDIVIDUAL1681</v>
          </cell>
          <cell r="F1512" t="str">
            <v>10-05-2022 10:38 am</v>
          </cell>
        </row>
        <row r="1513">
          <cell r="E1513" t="str">
            <v>INDIVIDUAL1682</v>
          </cell>
          <cell r="F1513" t="str">
            <v>10-05-2022 11:34 am</v>
          </cell>
        </row>
        <row r="1514">
          <cell r="E1514" t="str">
            <v>INDIVIDUAL1683</v>
          </cell>
          <cell r="F1514" t="str">
            <v>10-05-2022 04:21 pm</v>
          </cell>
        </row>
        <row r="1515">
          <cell r="E1515" t="str">
            <v>INDIVIDUAL1684</v>
          </cell>
          <cell r="F1515" t="str">
            <v>11-05-2022 03:53 pm</v>
          </cell>
        </row>
        <row r="1516">
          <cell r="E1516" t="str">
            <v>INDIVIDUAL1685</v>
          </cell>
          <cell r="F1516" t="str">
            <v>12-05-2022 12:30 pm</v>
          </cell>
        </row>
        <row r="1517">
          <cell r="E1517" t="str">
            <v>INDIVIDUAL1686</v>
          </cell>
          <cell r="F1517" t="str">
            <v>12-05-2022 01:36 pm</v>
          </cell>
        </row>
        <row r="1518">
          <cell r="E1518" t="str">
            <v>INDIVIDUAL1687</v>
          </cell>
          <cell r="F1518" t="str">
            <v>12-05-2022 02:40 pm</v>
          </cell>
        </row>
        <row r="1519">
          <cell r="E1519" t="str">
            <v>INDIVIDUAL1688</v>
          </cell>
          <cell r="F1519" t="str">
            <v>12-05-2022 04:41 pm</v>
          </cell>
        </row>
        <row r="1520">
          <cell r="E1520" t="str">
            <v>INDIVIDUAL1689</v>
          </cell>
          <cell r="F1520" t="str">
            <v>12-05-2022 06:09 pm</v>
          </cell>
        </row>
        <row r="1521">
          <cell r="E1521" t="str">
            <v>INDIVIDUAL1690</v>
          </cell>
          <cell r="F1521" t="str">
            <v>13-05-2022 03:29 pm</v>
          </cell>
        </row>
        <row r="1522">
          <cell r="E1522" t="str">
            <v>Everlast1691</v>
          </cell>
          <cell r="F1522" t="str">
            <v>13-05-2022 03:54 pm</v>
          </cell>
        </row>
        <row r="1523">
          <cell r="E1523" t="str">
            <v>INDIVIDUAL1692</v>
          </cell>
          <cell r="F1523" t="str">
            <v>14-05-2022 12:29 pm</v>
          </cell>
        </row>
        <row r="1524">
          <cell r="E1524" t="str">
            <v>PN1693</v>
          </cell>
          <cell r="F1524" t="str">
            <v>16-05-2022 01:43 pm</v>
          </cell>
        </row>
        <row r="1525">
          <cell r="E1525" t="str">
            <v>INDIVIDUAL1694</v>
          </cell>
          <cell r="F1525" t="str">
            <v>16-05-2022 09:17 pm</v>
          </cell>
        </row>
        <row r="1526">
          <cell r="E1526" t="str">
            <v>INDIVIDUAL1695</v>
          </cell>
          <cell r="F1526" t="str">
            <v>17-05-2022 06:05 pm</v>
          </cell>
        </row>
        <row r="1527">
          <cell r="E1527" t="str">
            <v>INDIVIDUAL1696</v>
          </cell>
          <cell r="F1527" t="str">
            <v>18-05-2022 01:00 am</v>
          </cell>
        </row>
        <row r="1528">
          <cell r="E1528" t="str">
            <v>INDIVIDUAL1697</v>
          </cell>
          <cell r="F1528" t="str">
            <v>18-05-2022 10:53 am</v>
          </cell>
        </row>
        <row r="1529">
          <cell r="E1529" t="str">
            <v>INDIVIDUAL1698</v>
          </cell>
          <cell r="F1529" t="str">
            <v>18-05-2022 10:57 am</v>
          </cell>
        </row>
        <row r="1530">
          <cell r="E1530" t="str">
            <v>E1699</v>
          </cell>
          <cell r="F1530" t="str">
            <v>18-05-2022 03:22 pm</v>
          </cell>
        </row>
        <row r="1531">
          <cell r="E1531" t="str">
            <v>INDIVIDUAL1700</v>
          </cell>
          <cell r="F1531" t="str">
            <v>18-05-2022 10:43 pm</v>
          </cell>
        </row>
        <row r="1532">
          <cell r="E1532" t="str">
            <v>INDIVIDUAL1701</v>
          </cell>
          <cell r="F1532" t="str">
            <v>19-05-2022 02:34 pm</v>
          </cell>
        </row>
        <row r="1533">
          <cell r="E1533" t="str">
            <v>INDIVIDUAL1702</v>
          </cell>
          <cell r="F1533" t="str">
            <v>20-05-2022 12:08 am</v>
          </cell>
        </row>
        <row r="1534">
          <cell r="E1534" t="str">
            <v>INDIVIDUAL1703</v>
          </cell>
          <cell r="F1534" t="str">
            <v>20-05-2022 10:38 am</v>
          </cell>
        </row>
        <row r="1535">
          <cell r="E1535" t="str">
            <v>INDIVIDUAL1704</v>
          </cell>
          <cell r="F1535" t="str">
            <v>21-05-2022 01:26 pm</v>
          </cell>
        </row>
        <row r="1536">
          <cell r="E1536" t="str">
            <v>Aryan1705</v>
          </cell>
          <cell r="F1536" t="str">
            <v>21-05-2022 05:51 pm</v>
          </cell>
        </row>
        <row r="1537">
          <cell r="E1537" t="str">
            <v>INDIVIDUAL1706</v>
          </cell>
          <cell r="F1537" t="str">
            <v>23-05-2022 01:08 pm</v>
          </cell>
        </row>
        <row r="1538">
          <cell r="E1538" t="str">
            <v>INDIVIDUAL1707</v>
          </cell>
          <cell r="F1538" t="str">
            <v>23-05-2022 02:01 pm</v>
          </cell>
        </row>
        <row r="1539">
          <cell r="E1539" t="str">
            <v>INDIVIDUAL1708</v>
          </cell>
          <cell r="F1539" t="str">
            <v>23-05-2022 03:08 pm</v>
          </cell>
        </row>
        <row r="1540">
          <cell r="E1540" t="str">
            <v>INDIVIDUAL1709</v>
          </cell>
          <cell r="F1540" t="str">
            <v>23-05-2022 04:06 pm</v>
          </cell>
        </row>
        <row r="1541">
          <cell r="E1541" t="str">
            <v>INDIVIDUAL1710</v>
          </cell>
          <cell r="F1541" t="str">
            <v>24-05-2022 10:48 am</v>
          </cell>
        </row>
        <row r="1542">
          <cell r="E1542" t="str">
            <v>INDIVIDUAL1711</v>
          </cell>
          <cell r="F1542" t="str">
            <v>24-05-2022 05:45 pm</v>
          </cell>
        </row>
        <row r="1543">
          <cell r="E1543" t="str">
            <v>INDIVIDUAL1712</v>
          </cell>
          <cell r="F1543" t="str">
            <v>25-05-2022 09:40 am</v>
          </cell>
        </row>
        <row r="1544">
          <cell r="E1544" t="str">
            <v>INDIVIDUAL1713</v>
          </cell>
          <cell r="F1544" t="str">
            <v>25-05-2022 11:00 am</v>
          </cell>
        </row>
        <row r="1545">
          <cell r="E1545" t="str">
            <v>INDIVIDUAL1714</v>
          </cell>
          <cell r="F1545" t="str">
            <v>26-05-2022 11:02 am</v>
          </cell>
        </row>
        <row r="1546">
          <cell r="E1546" t="str">
            <v>INDIVIDUAL1715</v>
          </cell>
          <cell r="F1546" t="str">
            <v>27-05-2022 01:46 pm</v>
          </cell>
        </row>
        <row r="1547">
          <cell r="E1547" t="str">
            <v>INDIVIDUAL1716</v>
          </cell>
          <cell r="F1547" t="str">
            <v>27-05-2022 05:49 pm</v>
          </cell>
        </row>
        <row r="1548">
          <cell r="E1548" t="str">
            <v>E-REV1717</v>
          </cell>
          <cell r="F1548" t="str">
            <v>28-05-2022 03:29 pm</v>
          </cell>
        </row>
        <row r="1549">
          <cell r="E1549" t="str">
            <v>INDIVIDUAL1718</v>
          </cell>
          <cell r="F1549" t="str">
            <v>28-05-2022 05:07 pm</v>
          </cell>
        </row>
        <row r="1550">
          <cell r="E1550" t="str">
            <v>INDIVIDUAL1719</v>
          </cell>
          <cell r="F1550" t="str">
            <v>29-05-2022 12:25 pm</v>
          </cell>
        </row>
        <row r="1551">
          <cell r="E1551" t="str">
            <v>INDIVIDUAL1720</v>
          </cell>
          <cell r="F1551" t="str">
            <v>29-05-2022 12:51 pm</v>
          </cell>
        </row>
        <row r="1552">
          <cell r="E1552" t="str">
            <v>INDIVIDUAL1721</v>
          </cell>
          <cell r="F1552" t="str">
            <v>30-05-2022 01:09 pm</v>
          </cell>
        </row>
        <row r="1553">
          <cell r="E1553" t="str">
            <v>INDIVIDUAL1722</v>
          </cell>
          <cell r="F1553" t="str">
            <v>30-05-2022 03:43 pm</v>
          </cell>
        </row>
        <row r="1554">
          <cell r="E1554" t="str">
            <v>INDIVIDUAL1723</v>
          </cell>
          <cell r="F1554" t="str">
            <v>31-05-2022 11:52 am</v>
          </cell>
        </row>
        <row r="1555">
          <cell r="E1555" t="str">
            <v>INDIVIDUAL1724</v>
          </cell>
          <cell r="F1555" t="str">
            <v>01-06-2022 03:15 pm</v>
          </cell>
        </row>
        <row r="1556">
          <cell r="E1556" t="str">
            <v>INDIVIDUAL1725</v>
          </cell>
          <cell r="F1556" t="str">
            <v>01-06-2022 04:06 pm</v>
          </cell>
        </row>
        <row r="1557">
          <cell r="E1557" t="str">
            <v>INDIVIDUAL1726</v>
          </cell>
          <cell r="F1557" t="str">
            <v>01-06-2022 06:13 pm</v>
          </cell>
        </row>
        <row r="1558">
          <cell r="E1558" t="str">
            <v>INDIVIDUAL1727</v>
          </cell>
          <cell r="F1558" t="str">
            <v>02-06-2022 06:05 pm</v>
          </cell>
        </row>
        <row r="1559">
          <cell r="E1559" t="str">
            <v>INDIVIDUAL1728</v>
          </cell>
          <cell r="F1559" t="str">
            <v>02-06-2022 07:27 pm</v>
          </cell>
        </row>
        <row r="1560">
          <cell r="E1560" t="str">
            <v>INDIVIDUAL1729</v>
          </cell>
          <cell r="F1560" t="str">
            <v>03-06-2022 12:17 pm</v>
          </cell>
        </row>
        <row r="1561">
          <cell r="E1561" t="str">
            <v>INDIVIDUAL1730</v>
          </cell>
          <cell r="F1561" t="str">
            <v>04-06-2022 08:23 am</v>
          </cell>
        </row>
        <row r="1562">
          <cell r="E1562" t="str">
            <v>INDIVIDUAL1731</v>
          </cell>
          <cell r="F1562" t="str">
            <v>04-06-2022 04:03 pm</v>
          </cell>
        </row>
        <row r="1563">
          <cell r="E1563" t="str">
            <v>INDIVIDUAL1732</v>
          </cell>
          <cell r="F1563" t="str">
            <v>04-06-2022 08:59 pm</v>
          </cell>
        </row>
        <row r="1564">
          <cell r="E1564" t="str">
            <v>INDIVIDUAL1733</v>
          </cell>
          <cell r="F1564" t="str">
            <v>06-06-2022 10:34 pm</v>
          </cell>
        </row>
        <row r="1565">
          <cell r="E1565" t="str">
            <v>INDIVIDUAL1734</v>
          </cell>
          <cell r="F1565" t="str">
            <v>06-06-2022 11:49 pm</v>
          </cell>
        </row>
        <row r="1566">
          <cell r="E1566" t="str">
            <v>INDIVIDUAL1735</v>
          </cell>
          <cell r="F1566" t="str">
            <v>09-06-2022 01:44 pm</v>
          </cell>
        </row>
        <row r="1567">
          <cell r="E1567" t="str">
            <v>INDIVIDUAL1736</v>
          </cell>
          <cell r="F1567" t="str">
            <v>09-06-2022 05:12 pm</v>
          </cell>
        </row>
        <row r="1568">
          <cell r="E1568" t="str">
            <v>INDIVIDUAL1737</v>
          </cell>
          <cell r="F1568" t="str">
            <v>10-06-2022 12:36 pm</v>
          </cell>
        </row>
        <row r="1569">
          <cell r="E1569" t="str">
            <v>INDIVIDUAL1738</v>
          </cell>
          <cell r="F1569" t="str">
            <v>11-06-2022 12:34 pm</v>
          </cell>
        </row>
        <row r="1570">
          <cell r="E1570" t="str">
            <v>INDIVIDUAL1739</v>
          </cell>
          <cell r="F1570" t="str">
            <v>11-06-2022 04:02 pm</v>
          </cell>
        </row>
        <row r="1571">
          <cell r="E1571" t="str">
            <v>INDIVIDUAL1740</v>
          </cell>
          <cell r="F1571" t="str">
            <v>13-06-2022 11:10 am</v>
          </cell>
        </row>
        <row r="1572">
          <cell r="E1572" t="str">
            <v>INDIVIDUAL1741</v>
          </cell>
          <cell r="F1572" t="str">
            <v>13-06-2022 04:45 pm</v>
          </cell>
        </row>
        <row r="1573">
          <cell r="E1573" t="str">
            <v>INDIVIDUAL1742</v>
          </cell>
          <cell r="F1573" t="str">
            <v>14-06-2022 02:10 am</v>
          </cell>
        </row>
        <row r="1574">
          <cell r="E1574" t="str">
            <v>INDIVIDUAL1743</v>
          </cell>
          <cell r="F1574" t="str">
            <v>14-06-2022 12:04 pm</v>
          </cell>
        </row>
        <row r="1575">
          <cell r="E1575" t="str">
            <v>INDIVIDUAL1744</v>
          </cell>
          <cell r="F1575" t="str">
            <v>14-06-2022 01:41 pm</v>
          </cell>
        </row>
        <row r="1576">
          <cell r="E1576" t="str">
            <v>INDIVIDUAL1745</v>
          </cell>
          <cell r="F1576" t="str">
            <v>17-06-2022 09:50 am</v>
          </cell>
        </row>
        <row r="1577">
          <cell r="E1577" t="str">
            <v>INDIVIDUAL1746</v>
          </cell>
          <cell r="F1577" t="str">
            <v>17-06-2022 11:53 am</v>
          </cell>
        </row>
        <row r="1578">
          <cell r="E1578" t="str">
            <v>STAR1747</v>
          </cell>
          <cell r="F1578" t="str">
            <v>17-06-2022 11:53 am</v>
          </cell>
        </row>
        <row r="1579">
          <cell r="E1579" t="str">
            <v>INDIVIDUAL1748</v>
          </cell>
          <cell r="F1579" t="str">
            <v>18-06-2022 12:44 pm</v>
          </cell>
        </row>
        <row r="1580">
          <cell r="E1580" t="str">
            <v>INDIVIDUAL1749</v>
          </cell>
          <cell r="F1580" t="str">
            <v>18-06-2022 12:44 pm</v>
          </cell>
        </row>
        <row r="1581">
          <cell r="E1581" t="str">
            <v>INDIVIDUAL1750</v>
          </cell>
          <cell r="F1581" t="str">
            <v>18-06-2022 01:22 pm</v>
          </cell>
        </row>
        <row r="1582">
          <cell r="E1582" t="str">
            <v>INDIVIDUAL1751</v>
          </cell>
          <cell r="F1582" t="str">
            <v>18-06-2022 03:39 pm</v>
          </cell>
        </row>
        <row r="1583">
          <cell r="E1583" t="str">
            <v>INDIVIDUAL1752</v>
          </cell>
          <cell r="F1583" t="str">
            <v>18-06-2022 04:43 pm</v>
          </cell>
        </row>
        <row r="1584">
          <cell r="E1584" t="str">
            <v>INDIVIDUAL1753</v>
          </cell>
          <cell r="F1584" t="str">
            <v>18-06-2022 04:57 pm</v>
          </cell>
        </row>
        <row r="1585">
          <cell r="E1585" t="str">
            <v>INDIVIDUAL1754</v>
          </cell>
          <cell r="F1585" t="str">
            <v>19-06-2022 07:47 pm</v>
          </cell>
        </row>
        <row r="1586">
          <cell r="E1586" t="str">
            <v>INDIVIDUAL1755</v>
          </cell>
          <cell r="F1586" t="str">
            <v>19-06-2022 08:55 pm</v>
          </cell>
        </row>
        <row r="1587">
          <cell r="E1587" t="str">
            <v>INDIVIDUAL1756</v>
          </cell>
          <cell r="F1587" t="str">
            <v>20-06-2022 05:10 pm</v>
          </cell>
        </row>
        <row r="1588">
          <cell r="E1588" t="str">
            <v>INDIVIDUAL1757</v>
          </cell>
          <cell r="F1588" t="str">
            <v>20-06-2022 08:57 pm</v>
          </cell>
        </row>
        <row r="1589">
          <cell r="E1589" t="str">
            <v>ATSV1758</v>
          </cell>
          <cell r="F1589" t="str">
            <v>21-06-2022 12:22 am</v>
          </cell>
        </row>
        <row r="1590">
          <cell r="E1590" t="str">
            <v>INDIVIDUAL1759</v>
          </cell>
          <cell r="F1590" t="str">
            <v>23-06-2022 04:48 pm</v>
          </cell>
        </row>
        <row r="1591">
          <cell r="E1591" t="str">
            <v>INDIVIDUAL1760</v>
          </cell>
          <cell r="F1591" t="str">
            <v>23-06-2022 04:58 pm</v>
          </cell>
        </row>
        <row r="1592">
          <cell r="E1592" t="str">
            <v>INDIVIDUAL1761</v>
          </cell>
          <cell r="F1592" t="str">
            <v>24-06-2022 03:28 pm</v>
          </cell>
        </row>
        <row r="1593">
          <cell r="E1593" t="str">
            <v>INDIVIDUAL1762</v>
          </cell>
          <cell r="F1593" t="str">
            <v>25-06-2022 02:33 pm</v>
          </cell>
        </row>
        <row r="1594">
          <cell r="E1594" t="str">
            <v>INDIVIDUAL1763</v>
          </cell>
          <cell r="F1594" t="str">
            <v>25-06-2022 08:41 pm</v>
          </cell>
        </row>
        <row r="1595">
          <cell r="E1595" t="str">
            <v>INDIVIDUAL1764</v>
          </cell>
          <cell r="F1595" t="str">
            <v>25-06-2022 09:06 pm</v>
          </cell>
        </row>
        <row r="1596">
          <cell r="E1596" t="str">
            <v>INDIVIDUAL1765</v>
          </cell>
          <cell r="F1596" t="str">
            <v>25-06-2022 09:11 pm</v>
          </cell>
        </row>
        <row r="1597">
          <cell r="E1597" t="str">
            <v>INDIVIDUAL1766</v>
          </cell>
          <cell r="F1597" t="str">
            <v>25-06-2022 09:19 pm</v>
          </cell>
        </row>
        <row r="1598">
          <cell r="E1598" t="str">
            <v>INDIVIDUAL1767</v>
          </cell>
          <cell r="F1598" t="str">
            <v>27-06-2022 07:40 pm</v>
          </cell>
        </row>
        <row r="1599">
          <cell r="E1599" t="str">
            <v>INDIVIDUAL1768</v>
          </cell>
          <cell r="F1599" t="str">
            <v>27-06-2022 08:11 pm</v>
          </cell>
        </row>
        <row r="1600">
          <cell r="E1600" t="str">
            <v>INDIVIDUAL1769</v>
          </cell>
          <cell r="F1600" t="str">
            <v>28-06-2022 12:34 pm</v>
          </cell>
        </row>
        <row r="1601">
          <cell r="E1601" t="str">
            <v>INDIVIDUAL1770</v>
          </cell>
          <cell r="F1601" t="str">
            <v>28-06-2022 04:05 pm</v>
          </cell>
        </row>
        <row r="1602">
          <cell r="E1602" t="str">
            <v>ERB1771</v>
          </cell>
          <cell r="F1602" t="str">
            <v>28-06-2022 06:48 pm</v>
          </cell>
        </row>
        <row r="1603">
          <cell r="E1603" t="str">
            <v>INDIVIDUAL1772</v>
          </cell>
          <cell r="F1603" t="str">
            <v>28-06-2022 07:08 pm</v>
          </cell>
        </row>
        <row r="1604">
          <cell r="E1604" t="str">
            <v>INDIVIDUAL1773</v>
          </cell>
          <cell r="F1604" t="str">
            <v>29-06-2022 08:13 am</v>
          </cell>
        </row>
        <row r="1605">
          <cell r="E1605" t="str">
            <v>INDIVIDUAL1774</v>
          </cell>
          <cell r="F1605" t="str">
            <v>29-06-2022 09:30 am</v>
          </cell>
        </row>
        <row r="1606">
          <cell r="E1606" t="str">
            <v>INDIVIDUAL1775</v>
          </cell>
          <cell r="F1606" t="str">
            <v>29-06-2022 09:59 am</v>
          </cell>
        </row>
        <row r="1607">
          <cell r="E1607" t="str">
            <v>INDIVIDUAL1776</v>
          </cell>
          <cell r="F1607" t="str">
            <v>29-06-2022 10:49 am</v>
          </cell>
        </row>
        <row r="1608">
          <cell r="E1608" t="str">
            <v>INDIVIDUAL1777</v>
          </cell>
          <cell r="F1608" t="str">
            <v>29-06-2022 12:57 pm</v>
          </cell>
        </row>
        <row r="1609">
          <cell r="E1609" t="str">
            <v>INDIVIDUAL1778</v>
          </cell>
          <cell r="F1609" t="str">
            <v>29-06-2022 03:41 pm</v>
          </cell>
        </row>
        <row r="1610">
          <cell r="E1610" t="str">
            <v>INDIVIDUAL1779</v>
          </cell>
          <cell r="F1610" t="str">
            <v>29-06-2022 04:01 pm</v>
          </cell>
        </row>
        <row r="1611">
          <cell r="E1611" t="str">
            <v>INDIVIDUAL1780</v>
          </cell>
          <cell r="F1611" t="str">
            <v>29-06-2022 04:03 pm</v>
          </cell>
        </row>
        <row r="1612">
          <cell r="E1612" t="str">
            <v>INDIVIDUAL1781</v>
          </cell>
          <cell r="F1612" t="str">
            <v>29-06-2022 04:57 pm</v>
          </cell>
        </row>
        <row r="1613">
          <cell r="E1613" t="str">
            <v>INDIVIDUAL1782</v>
          </cell>
          <cell r="F1613" t="str">
            <v>29-06-2022 05:10 pm</v>
          </cell>
        </row>
        <row r="1614">
          <cell r="E1614" t="str">
            <v>INDIVIDUAL1783</v>
          </cell>
          <cell r="F1614" t="str">
            <v>29-06-2022 05:51 pm</v>
          </cell>
        </row>
        <row r="1615">
          <cell r="E1615" t="str">
            <v>INDIVIDUAL1784</v>
          </cell>
          <cell r="F1615" t="str">
            <v>29-06-2022 06:31 pm</v>
          </cell>
        </row>
        <row r="1616">
          <cell r="E1616" t="str">
            <v>INDIVIDUAL1785</v>
          </cell>
          <cell r="F1616" t="str">
            <v>30-06-2022 11:08 am</v>
          </cell>
        </row>
        <row r="1617">
          <cell r="E1617" t="str">
            <v>INDIVIDUAL1786</v>
          </cell>
          <cell r="F1617" t="str">
            <v>30-06-2022 11:22 am</v>
          </cell>
        </row>
        <row r="1618">
          <cell r="E1618" t="str">
            <v>INDIVIDUAL1787</v>
          </cell>
          <cell r="F1618" t="str">
            <v>30-06-2022 11:30 am</v>
          </cell>
        </row>
        <row r="1619">
          <cell r="E1619" t="str">
            <v>ERB1788</v>
          </cell>
          <cell r="F1619" t="str">
            <v>30-06-2022 11:41 am</v>
          </cell>
        </row>
        <row r="1620">
          <cell r="E1620" t="str">
            <v>INDIVIDUAL1789</v>
          </cell>
          <cell r="F1620" t="str">
            <v>30-06-2022 11:50 am</v>
          </cell>
        </row>
        <row r="1621">
          <cell r="E1621" t="str">
            <v>INDIVIDUAL1790</v>
          </cell>
          <cell r="F1621" t="str">
            <v>30-06-2022 11:50 am</v>
          </cell>
        </row>
        <row r="1622">
          <cell r="E1622" t="str">
            <v>INDIVIDUAL1791</v>
          </cell>
          <cell r="F1622" t="str">
            <v>30-06-2022 11:58 am</v>
          </cell>
        </row>
        <row r="1623">
          <cell r="E1623" t="str">
            <v>INDIVIDUAL1792</v>
          </cell>
          <cell r="F1623" t="str">
            <v>30-06-2022 12:22 pm</v>
          </cell>
        </row>
        <row r="1624">
          <cell r="E1624" t="str">
            <v>INDIVIDUAL1793</v>
          </cell>
          <cell r="F1624" t="str">
            <v>30-06-2022 01:07 pm</v>
          </cell>
        </row>
        <row r="1625">
          <cell r="E1625" t="str">
            <v>INDIVIDUAL1794</v>
          </cell>
          <cell r="F1625" t="str">
            <v>30-06-2022 04:47 pm</v>
          </cell>
        </row>
        <row r="1626">
          <cell r="E1626" t="str">
            <v>INDIVIDUAL1795</v>
          </cell>
          <cell r="F1626" t="str">
            <v>30-06-2022 05:19 pm</v>
          </cell>
        </row>
        <row r="1627">
          <cell r="E1627" t="str">
            <v>INDIVIDUAL1796</v>
          </cell>
          <cell r="F1627" t="str">
            <v>30-06-2022 05:27 pm</v>
          </cell>
        </row>
        <row r="1628">
          <cell r="E1628" t="str">
            <v>INDIVIDUAL1797</v>
          </cell>
          <cell r="F1628" t="str">
            <v>30-06-2022 05:51 pm</v>
          </cell>
        </row>
        <row r="1629">
          <cell r="E1629" t="str">
            <v>INDIVIDUAL1798</v>
          </cell>
          <cell r="F1629" t="str">
            <v>30-06-2022 06:23 pm</v>
          </cell>
        </row>
        <row r="1630">
          <cell r="E1630" t="str">
            <v>chd1799</v>
          </cell>
          <cell r="F1630" t="str">
            <v>01-07-2022 12:04 pm</v>
          </cell>
        </row>
        <row r="1631">
          <cell r="E1631" t="str">
            <v>ADRIJA1800</v>
          </cell>
          <cell r="F1631" t="str">
            <v>01-07-2022 01:38 pm</v>
          </cell>
        </row>
        <row r="1632">
          <cell r="E1632" t="str">
            <v>INDIVIDUAL1801</v>
          </cell>
          <cell r="F1632" t="str">
            <v>01-07-2022 03:50 pm</v>
          </cell>
        </row>
        <row r="1633">
          <cell r="E1633" t="str">
            <v>INDIVIDUAL1802</v>
          </cell>
          <cell r="F1633" t="str">
            <v>01-07-2022 05:09 pm</v>
          </cell>
        </row>
        <row r="1634">
          <cell r="E1634" t="str">
            <v>INDIVIDUAL1803</v>
          </cell>
          <cell r="F1634" t="str">
            <v>01-07-2022 05:13 pm</v>
          </cell>
        </row>
        <row r="1635">
          <cell r="E1635" t="str">
            <v>INDIVIDUAL1804</v>
          </cell>
          <cell r="F1635" t="str">
            <v>01-07-2022 05:18 pm</v>
          </cell>
        </row>
        <row r="1636">
          <cell r="E1636" t="str">
            <v>INDIVIDUAL1805</v>
          </cell>
          <cell r="F1636" t="str">
            <v>01-07-2022 05:46 pm</v>
          </cell>
        </row>
        <row r="1637">
          <cell r="E1637" t="str">
            <v>INDIVIDUAL1806</v>
          </cell>
          <cell r="F1637" t="str">
            <v>01-07-2022 05:50 pm</v>
          </cell>
        </row>
        <row r="1638">
          <cell r="E1638" t="str">
            <v>INDIVIDUAL1807</v>
          </cell>
          <cell r="F1638" t="str">
            <v>01-07-2022 06:10 pm</v>
          </cell>
        </row>
        <row r="1639">
          <cell r="E1639" t="str">
            <v>INDIVIDUAL1808</v>
          </cell>
          <cell r="F1639" t="str">
            <v>01-07-2022 06:18 pm</v>
          </cell>
        </row>
        <row r="1640">
          <cell r="E1640" t="str">
            <v>INDIVIDUAL1809</v>
          </cell>
          <cell r="F1640" t="str">
            <v>01-07-2022 06:25 pm</v>
          </cell>
        </row>
        <row r="1641">
          <cell r="E1641" t="str">
            <v>INDIVIDUAL1810</v>
          </cell>
          <cell r="F1641" t="str">
            <v>02-07-2022 10:29 am</v>
          </cell>
        </row>
        <row r="1642">
          <cell r="E1642" t="str">
            <v>INDIVIDUAL1811</v>
          </cell>
          <cell r="F1642" t="str">
            <v>02-07-2022 04:25 pm</v>
          </cell>
        </row>
        <row r="1643">
          <cell r="E1643" t="str">
            <v>INDIVIDUAL1812</v>
          </cell>
          <cell r="F1643" t="str">
            <v>04-07-2022 11:55 am</v>
          </cell>
        </row>
        <row r="1644">
          <cell r="E1644" t="str">
            <v>BALAJI1813</v>
          </cell>
          <cell r="F1644" t="str">
            <v>04-07-2022 12:11 pm</v>
          </cell>
        </row>
        <row r="1645">
          <cell r="E1645" t="str">
            <v>INDIVIDUAL1814</v>
          </cell>
          <cell r="F1645" t="str">
            <v>04-07-2022 12:35 pm</v>
          </cell>
        </row>
        <row r="1646">
          <cell r="E1646" t="str">
            <v>ARIHANT1815</v>
          </cell>
          <cell r="F1646" t="str">
            <v>04-07-2022 02:41 pm</v>
          </cell>
        </row>
        <row r="1647">
          <cell r="E1647" t="str">
            <v>INDIVIDUAL1816</v>
          </cell>
          <cell r="F1647" t="str">
            <v>04-07-2022 03:01 pm</v>
          </cell>
        </row>
        <row r="1648">
          <cell r="E1648" t="str">
            <v>INDIVIDUAL1817</v>
          </cell>
          <cell r="F1648" t="str">
            <v>04-07-2022 03:29 pm</v>
          </cell>
        </row>
        <row r="1649">
          <cell r="E1649" t="str">
            <v>INDIVIDUAL1818</v>
          </cell>
          <cell r="F1649" t="str">
            <v>04-07-2022 07:30 pm</v>
          </cell>
        </row>
        <row r="1650">
          <cell r="E1650" t="str">
            <v>Guru1819</v>
          </cell>
          <cell r="F1650" t="str">
            <v>05-07-2022 12:15 pm</v>
          </cell>
        </row>
        <row r="1651">
          <cell r="E1651" t="str">
            <v>INDIVIDUAL1820</v>
          </cell>
          <cell r="F1651" t="str">
            <v>05-07-2022 01:32 pm</v>
          </cell>
        </row>
        <row r="1652">
          <cell r="E1652">
            <v>2471821</v>
          </cell>
          <cell r="F1652" t="str">
            <v>05-07-2022 01:58 pm</v>
          </cell>
        </row>
        <row r="1653">
          <cell r="E1653" t="str">
            <v>INDIVIDUAL1822</v>
          </cell>
          <cell r="F1653" t="str">
            <v>05-07-2022 04:21 pm</v>
          </cell>
        </row>
        <row r="1654">
          <cell r="E1654" t="str">
            <v>INDIVIDUAL1823</v>
          </cell>
          <cell r="F1654" t="str">
            <v>06-07-2022 11:48 am</v>
          </cell>
        </row>
        <row r="1655">
          <cell r="E1655" t="str">
            <v>Antriksh1824</v>
          </cell>
          <cell r="F1655" t="str">
            <v>06-07-2022 02:00 pm</v>
          </cell>
        </row>
        <row r="1656">
          <cell r="E1656" t="str">
            <v>INDIVIDUAL1825</v>
          </cell>
          <cell r="F1656" t="str">
            <v>06-07-2022 05:59 pm</v>
          </cell>
        </row>
        <row r="1657">
          <cell r="E1657" t="str">
            <v>INDIVIDUAL1826</v>
          </cell>
          <cell r="F1657" t="str">
            <v>07-07-2022 11:14 am</v>
          </cell>
        </row>
        <row r="1658">
          <cell r="E1658" t="str">
            <v>HARIOM1827</v>
          </cell>
          <cell r="F1658" t="str">
            <v>07-07-2022 11:23 am</v>
          </cell>
        </row>
        <row r="1659">
          <cell r="E1659" t="str">
            <v>INDIVIDUAL1828</v>
          </cell>
          <cell r="F1659" t="str">
            <v>07-07-2022 11:23 am</v>
          </cell>
        </row>
        <row r="1660">
          <cell r="E1660" t="str">
            <v>INDIVIDUAL1829</v>
          </cell>
          <cell r="F1660" t="str">
            <v>07-07-2022 01:33 pm</v>
          </cell>
        </row>
        <row r="1661">
          <cell r="E1661" t="str">
            <v>INDIVIDUAL1830</v>
          </cell>
          <cell r="F1661" t="str">
            <v>07-07-2022 02:17 pm</v>
          </cell>
        </row>
        <row r="1662">
          <cell r="E1662" t="str">
            <v>INDIVIDUAL1831</v>
          </cell>
          <cell r="F1662" t="str">
            <v>07-07-2022 02:33 pm</v>
          </cell>
        </row>
        <row r="1663">
          <cell r="E1663" t="str">
            <v>INDIVIDUAL1832</v>
          </cell>
          <cell r="F1663" t="str">
            <v>07-07-2022 04:41 pm</v>
          </cell>
        </row>
        <row r="1664">
          <cell r="E1664" t="str">
            <v>INDIVIDUAL1833</v>
          </cell>
          <cell r="F1664" t="str">
            <v>07-07-2022 05:39 pm</v>
          </cell>
        </row>
        <row r="1665">
          <cell r="E1665" t="str">
            <v>INDIVIDUAL1834</v>
          </cell>
          <cell r="F1665" t="str">
            <v>07-07-2022 05:57 pm</v>
          </cell>
        </row>
        <row r="1666">
          <cell r="E1666" t="str">
            <v>INDIVIDUAL1835</v>
          </cell>
          <cell r="F1666" t="str">
            <v>08-07-2022 10:51 am</v>
          </cell>
        </row>
        <row r="1667">
          <cell r="E1667" t="str">
            <v>E-reybay1836</v>
          </cell>
          <cell r="F1667" t="str">
            <v>08-07-2022 11:24 am</v>
          </cell>
        </row>
        <row r="1668">
          <cell r="E1668" t="str">
            <v>INDIVIDUAL1837</v>
          </cell>
          <cell r="F1668" t="str">
            <v>08-07-2022 01:49 pm</v>
          </cell>
        </row>
        <row r="1669">
          <cell r="E1669" t="str">
            <v>INDIVIDUAL1838</v>
          </cell>
          <cell r="F1669" t="str">
            <v>08-07-2022 01:56 pm</v>
          </cell>
        </row>
        <row r="1670">
          <cell r="E1670" t="str">
            <v>INDIVIDUAL1839</v>
          </cell>
          <cell r="F1670" t="str">
            <v>08-07-2022 01:58 pm</v>
          </cell>
        </row>
        <row r="1671">
          <cell r="E1671" t="str">
            <v>INDIVIDUAL1840</v>
          </cell>
          <cell r="F1671" t="str">
            <v>08-07-2022 02:00 pm</v>
          </cell>
        </row>
        <row r="1672">
          <cell r="E1672" t="str">
            <v>INDIVIDUAL1841</v>
          </cell>
          <cell r="F1672" t="str">
            <v>08-07-2022 02:00 pm</v>
          </cell>
        </row>
        <row r="1673">
          <cell r="E1673" t="str">
            <v>INDIVIDUAL1842</v>
          </cell>
          <cell r="F1673" t="str">
            <v>08-07-2022 02:02 pm</v>
          </cell>
        </row>
        <row r="1674">
          <cell r="E1674" t="str">
            <v>INDIVIDUAL1843</v>
          </cell>
          <cell r="F1674" t="str">
            <v>08-07-2022 02:05 pm</v>
          </cell>
        </row>
        <row r="1675">
          <cell r="E1675" t="str">
            <v>INDIVIDUAL1844</v>
          </cell>
          <cell r="F1675" t="str">
            <v>08-07-2022 02:31 pm</v>
          </cell>
        </row>
        <row r="1676">
          <cell r="E1676" t="str">
            <v>INDIVIDUAL1845</v>
          </cell>
          <cell r="F1676" t="str">
            <v>08-07-2022 04:48 pm</v>
          </cell>
        </row>
        <row r="1677">
          <cell r="E1677" t="str">
            <v>INDIVIDUAL1846</v>
          </cell>
          <cell r="F1677" t="str">
            <v>08-07-2022 05:04 pm</v>
          </cell>
        </row>
        <row r="1678">
          <cell r="E1678" t="str">
            <v>INDIVIDUAL1847</v>
          </cell>
          <cell r="F1678" t="str">
            <v>08-07-2022 05:06 pm</v>
          </cell>
        </row>
        <row r="1679">
          <cell r="E1679" t="str">
            <v>INDIVIDUAL1848</v>
          </cell>
          <cell r="F1679" t="str">
            <v>08-07-2022 05:07 pm</v>
          </cell>
        </row>
        <row r="1680">
          <cell r="E1680" t="str">
            <v>INDIVIDUAL1849</v>
          </cell>
          <cell r="F1680" t="str">
            <v>08-07-2022 05:16 pm</v>
          </cell>
        </row>
        <row r="1681">
          <cell r="E1681" t="str">
            <v>INDIVIDUAL1850</v>
          </cell>
          <cell r="F1681" t="str">
            <v>09-07-2022 03:03 pm</v>
          </cell>
        </row>
        <row r="1682">
          <cell r="E1682" t="str">
            <v>INDIVIDUAL1851</v>
          </cell>
          <cell r="F1682" t="str">
            <v>09-07-2022 04:15 pm</v>
          </cell>
        </row>
        <row r="1683">
          <cell r="E1683" t="str">
            <v>INDIVIDUAL1852</v>
          </cell>
          <cell r="F1683" t="str">
            <v>09-07-2022 04:30 pm</v>
          </cell>
        </row>
        <row r="1684">
          <cell r="E1684" t="str">
            <v>INDIVIDUAL1853</v>
          </cell>
          <cell r="F1684" t="str">
            <v>10-07-2022 09:06 am</v>
          </cell>
        </row>
        <row r="1685">
          <cell r="E1685" t="str">
            <v>INDIVIDUAL1854</v>
          </cell>
          <cell r="F1685" t="str">
            <v>10-07-2022 12:02 pm</v>
          </cell>
        </row>
        <row r="1686">
          <cell r="E1686" t="str">
            <v>INDIVIDUAL1855</v>
          </cell>
          <cell r="F1686" t="str">
            <v>10-07-2022 12:18 pm</v>
          </cell>
        </row>
        <row r="1687">
          <cell r="E1687" t="str">
            <v>INDIVIDUAL1856</v>
          </cell>
          <cell r="F1687" t="str">
            <v>10-07-2022 01:50 pm</v>
          </cell>
        </row>
        <row r="1688">
          <cell r="E1688" t="str">
            <v>INDIVIDUAL1857</v>
          </cell>
          <cell r="F1688" t="str">
            <v>11-07-2022 10:43 am</v>
          </cell>
        </row>
        <row r="1689">
          <cell r="E1689" t="str">
            <v>INDIVIDUAL1858</v>
          </cell>
          <cell r="F1689" t="str">
            <v>11-07-2022 12:18 pm</v>
          </cell>
        </row>
        <row r="1690">
          <cell r="E1690" t="str">
            <v>INDIVIDUAL1859</v>
          </cell>
          <cell r="F1690" t="str">
            <v>11-07-2022 12:50 pm</v>
          </cell>
        </row>
        <row r="1691">
          <cell r="E1691" t="str">
            <v>INDIVIDUAL1860</v>
          </cell>
          <cell r="F1691" t="str">
            <v>11-07-2022 12:56 pm</v>
          </cell>
        </row>
        <row r="1692">
          <cell r="E1692" t="str">
            <v>INDIVIDUAL1861</v>
          </cell>
          <cell r="F1692" t="str">
            <v>11-07-2022 01:54 pm</v>
          </cell>
        </row>
        <row r="1693">
          <cell r="E1693" t="str">
            <v>INDIVIDUAL1862</v>
          </cell>
          <cell r="F1693" t="str">
            <v>11-07-2022 03:45 pm</v>
          </cell>
        </row>
        <row r="1694">
          <cell r="E1694" t="str">
            <v>INDIVIDUAL1863</v>
          </cell>
          <cell r="F1694" t="str">
            <v>11-07-2022 04:46 pm</v>
          </cell>
        </row>
        <row r="1695">
          <cell r="E1695" t="str">
            <v>INDIVIDUAL1864</v>
          </cell>
          <cell r="F1695" t="str">
            <v>12-07-2022 01:52 pm</v>
          </cell>
        </row>
        <row r="1696">
          <cell r="E1696" t="str">
            <v>INDIVIDUAL1865</v>
          </cell>
          <cell r="F1696" t="str">
            <v>12-07-2022 04:58 pm</v>
          </cell>
        </row>
        <row r="1697">
          <cell r="E1697" t="str">
            <v>INDIVIDUAL1866</v>
          </cell>
          <cell r="F1697" t="str">
            <v>12-07-2022 05:28 pm</v>
          </cell>
        </row>
        <row r="1698">
          <cell r="E1698" t="str">
            <v>INDIVIDUAL1867</v>
          </cell>
          <cell r="F1698" t="str">
            <v>12-07-2022 06:50 pm</v>
          </cell>
        </row>
        <row r="1699">
          <cell r="E1699" t="str">
            <v>INDIVIDUAL1868</v>
          </cell>
          <cell r="F1699" t="str">
            <v>12-07-2022 07:08 pm</v>
          </cell>
        </row>
        <row r="1700">
          <cell r="E1700" t="str">
            <v>INDIVIDUAL1869</v>
          </cell>
          <cell r="F1700" t="str">
            <v>13-07-2022 11:25 am</v>
          </cell>
        </row>
        <row r="1701">
          <cell r="E1701" t="str">
            <v>INDIVIDUAL1870</v>
          </cell>
          <cell r="F1701" t="str">
            <v>13-07-2022 02:42 pm</v>
          </cell>
        </row>
        <row r="1702">
          <cell r="E1702" t="str">
            <v>INDIVIDUAL1871</v>
          </cell>
          <cell r="F1702" t="str">
            <v>13-07-2022 04:07 pm</v>
          </cell>
        </row>
        <row r="1703">
          <cell r="E1703" t="str">
            <v>INDIVIDUAL1872</v>
          </cell>
          <cell r="F1703" t="str">
            <v>13-07-2022 05:07 pm</v>
          </cell>
        </row>
        <row r="1704">
          <cell r="E1704" t="str">
            <v>INDIVIDUAL1873</v>
          </cell>
          <cell r="F1704" t="str">
            <v>13-07-2022 05:26 pm</v>
          </cell>
        </row>
        <row r="1705">
          <cell r="E1705" t="str">
            <v>INDIVIDUAL1874</v>
          </cell>
          <cell r="F1705" t="str">
            <v>14-07-2022 11:33 am</v>
          </cell>
        </row>
        <row r="1706">
          <cell r="E1706" t="str">
            <v>INDIVIDUAL1875</v>
          </cell>
          <cell r="F1706" t="str">
            <v>14-07-2022 11:57 am</v>
          </cell>
        </row>
        <row r="1707">
          <cell r="E1707" t="str">
            <v>INDIVIDUAL1876</v>
          </cell>
          <cell r="F1707" t="str">
            <v>14-07-2022 05:25 pm</v>
          </cell>
        </row>
        <row r="1708">
          <cell r="E1708" t="str">
            <v>INDIVIDUAL1877</v>
          </cell>
          <cell r="F1708" t="str">
            <v>15-07-2022 10:19 am</v>
          </cell>
        </row>
        <row r="1709">
          <cell r="E1709" t="str">
            <v>INDIVIDUAL1878</v>
          </cell>
          <cell r="F1709" t="str">
            <v>15-07-2022 11:20 am</v>
          </cell>
        </row>
        <row r="1710">
          <cell r="E1710" t="str">
            <v>INDIVIDUAL1879</v>
          </cell>
          <cell r="F1710" t="str">
            <v>15-07-2022 04:28 pm</v>
          </cell>
        </row>
        <row r="1711">
          <cell r="E1711" t="str">
            <v>RN1880</v>
          </cell>
          <cell r="F1711" t="str">
            <v>15-07-2022 04:58 pm</v>
          </cell>
        </row>
        <row r="1712">
          <cell r="E1712" t="str">
            <v>INDIVIDUAL1881</v>
          </cell>
          <cell r="F1712" t="str">
            <v>16-07-2022 02:14 pm</v>
          </cell>
        </row>
        <row r="1713">
          <cell r="E1713" t="str">
            <v>INDIVIDUAL1882</v>
          </cell>
          <cell r="F1713" t="str">
            <v>16-07-2022 02:15 pm</v>
          </cell>
        </row>
        <row r="1714">
          <cell r="E1714" t="str">
            <v>INDIVIDUAL1883</v>
          </cell>
          <cell r="F1714" t="str">
            <v>16-07-2022 05:26 pm</v>
          </cell>
        </row>
        <row r="1715">
          <cell r="E1715" t="str">
            <v>INDIVIDUAL1884</v>
          </cell>
          <cell r="F1715" t="str">
            <v>17-07-2022 12:32 pm</v>
          </cell>
        </row>
        <row r="1716">
          <cell r="E1716" t="str">
            <v>INDIVIDUAL1885</v>
          </cell>
          <cell r="F1716" t="str">
            <v>18-07-2022 02:31 pm</v>
          </cell>
        </row>
        <row r="1717">
          <cell r="E1717" t="str">
            <v>Avivo1886</v>
          </cell>
          <cell r="F1717" t="str">
            <v>18-07-2022 11:29 pm</v>
          </cell>
        </row>
        <row r="1718">
          <cell r="E1718" t="str">
            <v>INDIVIDUAL1887</v>
          </cell>
          <cell r="F1718" t="str">
            <v>19-07-2022 10:49 am</v>
          </cell>
        </row>
        <row r="1719">
          <cell r="E1719" t="str">
            <v>INDIVIDUAL1888</v>
          </cell>
          <cell r="F1719" t="str">
            <v>19-07-2022 12:47 pm</v>
          </cell>
        </row>
        <row r="1720">
          <cell r="E1720" t="str">
            <v>INDIVIDUAL1889</v>
          </cell>
          <cell r="F1720" t="str">
            <v>19-07-2022 02:03 pm</v>
          </cell>
        </row>
        <row r="1721">
          <cell r="E1721" t="str">
            <v>INDIVIDUAL1890</v>
          </cell>
          <cell r="F1721" t="str">
            <v>19-07-2022 02:12 pm</v>
          </cell>
        </row>
        <row r="1722">
          <cell r="E1722" t="str">
            <v>INDIVIDUAL1891</v>
          </cell>
          <cell r="F1722" t="str">
            <v>19-07-2022 02:47 pm</v>
          </cell>
        </row>
        <row r="1723">
          <cell r="E1723" t="str">
            <v>INDIVIDUAL1892</v>
          </cell>
          <cell r="F1723" t="str">
            <v>19-07-2022 06:07 pm</v>
          </cell>
        </row>
        <row r="1724">
          <cell r="E1724" t="str">
            <v>INDIVIDUAL1893</v>
          </cell>
          <cell r="F1724" t="str">
            <v>19-07-2022 09:01 pm</v>
          </cell>
        </row>
        <row r="1725">
          <cell r="E1725" t="str">
            <v>INDIVIDUAL1894</v>
          </cell>
          <cell r="F1725" t="str">
            <v>19-07-2022 10:01 pm</v>
          </cell>
        </row>
        <row r="1726">
          <cell r="E1726" t="str">
            <v>INDIVIDUAL1895</v>
          </cell>
          <cell r="F1726" t="str">
            <v>20-07-2022 11:04 am</v>
          </cell>
        </row>
        <row r="1727">
          <cell r="E1727" t="str">
            <v>INDIVIDUAL1896</v>
          </cell>
          <cell r="F1727" t="str">
            <v>20-07-2022 03:41 pm</v>
          </cell>
        </row>
        <row r="1728">
          <cell r="E1728" t="str">
            <v>INDIVIDUAL1897</v>
          </cell>
          <cell r="F1728" t="str">
            <v>20-07-2022 05:53 pm</v>
          </cell>
        </row>
        <row r="1729">
          <cell r="E1729" t="str">
            <v>INDIVIDUAL1898</v>
          </cell>
          <cell r="F1729" t="str">
            <v>20-07-2022 10:40 pm</v>
          </cell>
        </row>
        <row r="1730">
          <cell r="E1730" t="str">
            <v>INDIVIDUAL1899</v>
          </cell>
          <cell r="F1730" t="str">
            <v>21-07-2022 10:32 am</v>
          </cell>
        </row>
        <row r="1731">
          <cell r="E1731" t="str">
            <v>INDIVIDUAL1900</v>
          </cell>
          <cell r="F1731" t="str">
            <v>21-07-2022 11:41 am</v>
          </cell>
        </row>
        <row r="1732">
          <cell r="E1732" t="str">
            <v>INDIVIDUAL1901</v>
          </cell>
          <cell r="F1732" t="str">
            <v>21-07-2022 01:53 pm</v>
          </cell>
        </row>
        <row r="1733">
          <cell r="E1733" t="str">
            <v>INDIVIDUAL1902</v>
          </cell>
          <cell r="F1733" t="str">
            <v>21-07-2022 02:01 pm</v>
          </cell>
        </row>
        <row r="1734">
          <cell r="E1734" t="str">
            <v>INDIVIDUAL1903</v>
          </cell>
          <cell r="F1734" t="str">
            <v>21-07-2022 04:04 pm</v>
          </cell>
        </row>
        <row r="1735">
          <cell r="E1735" t="str">
            <v>KDMS1904</v>
          </cell>
          <cell r="F1735" t="str">
            <v>21-07-2022 05:07 pm</v>
          </cell>
        </row>
        <row r="1736">
          <cell r="E1736" t="str">
            <v>ERB1905</v>
          </cell>
          <cell r="F1736" t="str">
            <v>21-07-2022 07:12 pm</v>
          </cell>
        </row>
        <row r="1737">
          <cell r="E1737" t="str">
            <v>INDIVIDUAL1906</v>
          </cell>
          <cell r="F1737" t="str">
            <v>21-07-2022 10:16 pm</v>
          </cell>
        </row>
        <row r="1738">
          <cell r="E1738" t="str">
            <v>INDIVIDUAL1907</v>
          </cell>
          <cell r="F1738" t="str">
            <v>22-07-2022 01:04 pm</v>
          </cell>
        </row>
        <row r="1739">
          <cell r="E1739" t="str">
            <v>INDIVIDUAL1908</v>
          </cell>
          <cell r="F1739" t="str">
            <v>22-07-2022 01:54 pm</v>
          </cell>
        </row>
        <row r="1740">
          <cell r="E1740" t="str">
            <v>INDIVIDUAL1909</v>
          </cell>
          <cell r="F1740" t="str">
            <v>22-07-2022 06:02 pm</v>
          </cell>
        </row>
        <row r="1741">
          <cell r="E1741" t="str">
            <v>INDIVIDUAL1910</v>
          </cell>
          <cell r="F1741" t="str">
            <v>22-07-2022 06:32 pm</v>
          </cell>
        </row>
        <row r="1742">
          <cell r="E1742" t="str">
            <v>INDIVIDUAL1911</v>
          </cell>
          <cell r="F1742" t="str">
            <v>22-07-2022 08:14 pm</v>
          </cell>
        </row>
        <row r="1743">
          <cell r="E1743" t="str">
            <v>INDIVIDUAL1912</v>
          </cell>
          <cell r="F1743" t="str">
            <v>22-07-2022 08:21 pm</v>
          </cell>
        </row>
        <row r="1744">
          <cell r="E1744" t="str">
            <v>INDIVIDUAL1913</v>
          </cell>
          <cell r="F1744" t="str">
            <v>24-07-2022 06:47 pm</v>
          </cell>
        </row>
        <row r="1745">
          <cell r="E1745" t="str">
            <v>INDIVIDUAL1915</v>
          </cell>
          <cell r="F1745" t="str">
            <v>25-07-2022 12:45 pm</v>
          </cell>
        </row>
        <row r="1746">
          <cell r="E1746" t="str">
            <v>INDIVIDUAL1916</v>
          </cell>
          <cell r="F1746" t="str">
            <v>25-07-2022 12:49 pm</v>
          </cell>
        </row>
        <row r="1747">
          <cell r="E1747" t="str">
            <v>INDIVIDUAL1918</v>
          </cell>
          <cell r="F1747" t="str">
            <v>25-07-2022 04:21 pm</v>
          </cell>
        </row>
        <row r="1748">
          <cell r="E1748" t="str">
            <v>INDIVIDUAL1919</v>
          </cell>
          <cell r="F1748" t="str">
            <v>26-07-2022 11:23 am</v>
          </cell>
        </row>
        <row r="1749">
          <cell r="E1749" t="str">
            <v>INDIVIDUAL1920</v>
          </cell>
          <cell r="F1749" t="str">
            <v>26-07-2022 12:13 pm</v>
          </cell>
        </row>
        <row r="1750">
          <cell r="E1750" t="str">
            <v>INDIVIDUAL1921</v>
          </cell>
          <cell r="F1750" t="str">
            <v>26-07-2022 01:59 pm</v>
          </cell>
        </row>
        <row r="1751">
          <cell r="E1751" t="str">
            <v>INDIVIDUAL1922</v>
          </cell>
          <cell r="F1751" t="str">
            <v>26-07-2022 02:29 pm</v>
          </cell>
        </row>
        <row r="1752">
          <cell r="E1752" t="str">
            <v>INDIVIDUAL1923</v>
          </cell>
          <cell r="F1752" t="str">
            <v>26-07-2022 03:59 pm</v>
          </cell>
        </row>
        <row r="1753">
          <cell r="E1753" t="str">
            <v>INDIVIDUAL1924</v>
          </cell>
          <cell r="F1753" t="str">
            <v>26-07-2022 04:43 pm</v>
          </cell>
        </row>
        <row r="1754">
          <cell r="E1754" t="str">
            <v>INDIVIDUAL1925</v>
          </cell>
          <cell r="F1754" t="str">
            <v>27-07-2022 01:14 pm</v>
          </cell>
        </row>
        <row r="1755">
          <cell r="E1755" t="str">
            <v>INDIVIDUAL1926</v>
          </cell>
          <cell r="F1755" t="str">
            <v>27-07-2022 02:14 pm</v>
          </cell>
        </row>
        <row r="1756">
          <cell r="E1756" t="str">
            <v>INDIVIDUAL1927</v>
          </cell>
          <cell r="F1756" t="str">
            <v>27-07-2022 02:34 pm</v>
          </cell>
        </row>
        <row r="1757">
          <cell r="E1757" t="str">
            <v>INDIVIDUAL1928</v>
          </cell>
          <cell r="F1757" t="str">
            <v>27-07-2022 02:36 pm</v>
          </cell>
        </row>
        <row r="1758">
          <cell r="E1758" t="str">
            <v>INDIVIDUAL1929</v>
          </cell>
          <cell r="F1758" t="str">
            <v>27-07-2022 03:25 pm</v>
          </cell>
        </row>
        <row r="1759">
          <cell r="E1759" t="str">
            <v>SS1930</v>
          </cell>
          <cell r="F1759" t="str">
            <v>27-07-2022 06:31 pm</v>
          </cell>
        </row>
        <row r="1760">
          <cell r="E1760" t="str">
            <v>INDIVIDUAL1931</v>
          </cell>
          <cell r="F1760" t="str">
            <v>28-07-2022 09:29 am</v>
          </cell>
        </row>
        <row r="1761">
          <cell r="E1761" t="str">
            <v>INDIVIDUAL1932</v>
          </cell>
          <cell r="F1761" t="str">
            <v>28-07-2022 11:25 am</v>
          </cell>
        </row>
        <row r="1762">
          <cell r="E1762" t="str">
            <v>INDIVIDUAL1933</v>
          </cell>
          <cell r="F1762" t="str">
            <v>28-07-2022 11:42 am</v>
          </cell>
        </row>
        <row r="1763">
          <cell r="E1763" t="str">
            <v>E-ravbay1934</v>
          </cell>
          <cell r="F1763" t="str">
            <v>28-07-2022 01:49 pm</v>
          </cell>
        </row>
        <row r="1764">
          <cell r="E1764" t="str">
            <v>INDIVIDUAL1935</v>
          </cell>
          <cell r="F1764" t="str">
            <v>28-07-2022 02:36 pm</v>
          </cell>
        </row>
        <row r="1765">
          <cell r="E1765" t="str">
            <v>INDIVIDUAL1936</v>
          </cell>
          <cell r="F1765" t="str">
            <v>28-07-2022 02:42 pm</v>
          </cell>
        </row>
        <row r="1766">
          <cell r="E1766" t="str">
            <v>INDIVIDUAL1937</v>
          </cell>
          <cell r="F1766" t="str">
            <v>28-07-2022 03:58 pm</v>
          </cell>
        </row>
        <row r="1767">
          <cell r="E1767" t="str">
            <v>INDIVIDUAL1938</v>
          </cell>
          <cell r="F1767" t="str">
            <v>29-07-2022 12:51 pm</v>
          </cell>
        </row>
        <row r="1768">
          <cell r="E1768" t="str">
            <v>INDIVIDUAL1939</v>
          </cell>
          <cell r="F1768" t="str">
            <v>29-07-2022 01:27 pm</v>
          </cell>
        </row>
        <row r="1769">
          <cell r="E1769" t="str">
            <v>Super1940</v>
          </cell>
          <cell r="F1769" t="str">
            <v>29-07-2022 03:44 pm</v>
          </cell>
        </row>
        <row r="1770">
          <cell r="E1770" t="str">
            <v>INDIVIDUAL1941</v>
          </cell>
          <cell r="F1770" t="str">
            <v>29-07-2022 04:03 pm</v>
          </cell>
        </row>
        <row r="1771">
          <cell r="E1771" t="str">
            <v>INDIVIDUAL1942</v>
          </cell>
          <cell r="F1771" t="str">
            <v>29-07-2022 04:18 pm</v>
          </cell>
        </row>
        <row r="1772">
          <cell r="E1772" t="str">
            <v>INDIVIDUAL1943</v>
          </cell>
          <cell r="F1772" t="str">
            <v>29-07-2022 09:20 pm</v>
          </cell>
        </row>
        <row r="1773">
          <cell r="E1773" t="str">
            <v>INDIVIDUAL1944</v>
          </cell>
          <cell r="F1773" t="str">
            <v>30-07-2022 10:45 am</v>
          </cell>
        </row>
        <row r="1774">
          <cell r="E1774" t="str">
            <v>INDIVIDUAL1945</v>
          </cell>
          <cell r="F1774" t="str">
            <v>30-07-2022 02:44 pm</v>
          </cell>
        </row>
        <row r="1775">
          <cell r="E1775" t="str">
            <v>INDIVIDUAL1946</v>
          </cell>
          <cell r="F1775" t="str">
            <v>31-07-2022 01:01 pm</v>
          </cell>
        </row>
        <row r="1776">
          <cell r="E1776" t="str">
            <v>INDIVIDUAL1947</v>
          </cell>
          <cell r="F1776" t="str">
            <v>01-08-2022 09:00 am</v>
          </cell>
        </row>
        <row r="1777">
          <cell r="E1777" t="str">
            <v>INDIVIDUAL1948</v>
          </cell>
          <cell r="F1777" t="str">
            <v>01-08-2022 01:13 pm</v>
          </cell>
        </row>
        <row r="1778">
          <cell r="E1778" t="str">
            <v>INDIVIDUAL1949</v>
          </cell>
          <cell r="F1778" t="str">
            <v>01-08-2022 03:44 pm</v>
          </cell>
        </row>
        <row r="1779">
          <cell r="E1779" t="str">
            <v>INDIVIDUAL1950</v>
          </cell>
          <cell r="F1779" t="str">
            <v>01-08-2022 03:44 pm</v>
          </cell>
        </row>
        <row r="1780">
          <cell r="E1780" t="str">
            <v>INDIVIDUAL1951</v>
          </cell>
          <cell r="F1780" t="str">
            <v>01-08-2022 03:45 pm</v>
          </cell>
        </row>
        <row r="1781">
          <cell r="E1781" t="str">
            <v>INDIVIDUAL1954</v>
          </cell>
          <cell r="F1781" t="str">
            <v>01-08-2022 05:43 pm</v>
          </cell>
        </row>
        <row r="1782">
          <cell r="E1782" t="str">
            <v>INDIVIDUAL1955</v>
          </cell>
          <cell r="F1782" t="str">
            <v>02-08-2022 12:58 pm</v>
          </cell>
        </row>
        <row r="1783">
          <cell r="E1783" t="str">
            <v>INDIVIDUAL1956</v>
          </cell>
          <cell r="F1783" t="str">
            <v>02-08-2022 01:58 pm</v>
          </cell>
        </row>
        <row r="1784">
          <cell r="E1784" t="str">
            <v>INDIVIDUAL1957</v>
          </cell>
          <cell r="F1784" t="str">
            <v>02-08-2022 04:32 pm</v>
          </cell>
        </row>
        <row r="1785">
          <cell r="E1785" t="str">
            <v>INDIVIDUAL1959</v>
          </cell>
          <cell r="F1785" t="str">
            <v>03-08-2022 12:38 pm</v>
          </cell>
        </row>
        <row r="1786">
          <cell r="E1786" t="str">
            <v>INDIVIDUAL1960</v>
          </cell>
          <cell r="F1786" t="str">
            <v>03-08-2022 01:11 pm</v>
          </cell>
        </row>
        <row r="1787">
          <cell r="E1787" t="str">
            <v>INDIVIDUAL1961</v>
          </cell>
          <cell r="F1787" t="str">
            <v>03-08-2022 01:23 pm</v>
          </cell>
        </row>
        <row r="1788">
          <cell r="E1788" t="str">
            <v>INDIVIDUAL1962</v>
          </cell>
          <cell r="F1788" t="str">
            <v>03-08-2022 02:05 pm</v>
          </cell>
        </row>
        <row r="1789">
          <cell r="E1789" t="str">
            <v>INDIVIDUAL1963</v>
          </cell>
          <cell r="F1789" t="str">
            <v>03-08-2022 02:16 pm</v>
          </cell>
        </row>
        <row r="1790">
          <cell r="E1790" t="str">
            <v>INDIVIDUAL1964</v>
          </cell>
          <cell r="F1790" t="str">
            <v>03-08-2022 02:34 pm</v>
          </cell>
        </row>
        <row r="1791">
          <cell r="E1791" t="str">
            <v>INDIVIDUAL1965</v>
          </cell>
          <cell r="F1791" t="str">
            <v>03-08-2022 02:39 pm</v>
          </cell>
        </row>
        <row r="1792">
          <cell r="E1792" t="str">
            <v>INDIVIDUAL1966</v>
          </cell>
          <cell r="F1792" t="str">
            <v>03-08-2022 02:59 pm</v>
          </cell>
        </row>
        <row r="1793">
          <cell r="E1793" t="str">
            <v>INDIVIDUAL1967</v>
          </cell>
          <cell r="F1793" t="str">
            <v>03-08-2022 03:09 pm</v>
          </cell>
        </row>
        <row r="1794">
          <cell r="E1794" t="str">
            <v>INDIVIDUAL1968</v>
          </cell>
          <cell r="F1794" t="str">
            <v>03-08-2022 03:23 pm</v>
          </cell>
        </row>
        <row r="1795">
          <cell r="E1795" t="str">
            <v>INDIVIDUAL1969</v>
          </cell>
          <cell r="F1795" t="str">
            <v>04-08-2022 12:27 pm</v>
          </cell>
        </row>
        <row r="1796">
          <cell r="E1796" t="str">
            <v>INDIVIDUAL1970</v>
          </cell>
          <cell r="F1796" t="str">
            <v>04-08-2022 02:22 pm</v>
          </cell>
        </row>
        <row r="1797">
          <cell r="E1797" t="str">
            <v>INDIVIDUAL1971</v>
          </cell>
          <cell r="F1797" t="str">
            <v>04-08-2022 02:27 pm</v>
          </cell>
        </row>
        <row r="1798">
          <cell r="E1798" t="str">
            <v>INDIVIDUAL1972</v>
          </cell>
          <cell r="F1798" t="str">
            <v>04-08-2022 03:24 pm</v>
          </cell>
        </row>
        <row r="1799">
          <cell r="E1799" t="str">
            <v>INDIVIDUAL1973</v>
          </cell>
          <cell r="F1799" t="str">
            <v>05-08-2022 10:06 am</v>
          </cell>
        </row>
        <row r="1800">
          <cell r="E1800" t="str">
            <v>INDIVIDUAL1974</v>
          </cell>
          <cell r="F1800" t="str">
            <v>05-08-2022 11:55 am</v>
          </cell>
        </row>
        <row r="1801">
          <cell r="E1801" t="str">
            <v>E-Revbay1975</v>
          </cell>
          <cell r="F1801" t="str">
            <v>05-08-2022 02:28 pm</v>
          </cell>
        </row>
        <row r="1802">
          <cell r="E1802" t="str">
            <v>INDIVIDUAL1976</v>
          </cell>
          <cell r="F1802" t="str">
            <v>05-08-2022 05:14 pm</v>
          </cell>
        </row>
        <row r="1803">
          <cell r="E1803" t="str">
            <v>INDIVIDUAL1977</v>
          </cell>
          <cell r="F1803" t="str">
            <v>05-08-2022 05:15 pm</v>
          </cell>
        </row>
        <row r="1804">
          <cell r="E1804" t="str">
            <v>INDIVIDUAL1978</v>
          </cell>
          <cell r="F1804" t="str">
            <v>05-08-2022 05:23 pm</v>
          </cell>
        </row>
        <row r="1805">
          <cell r="E1805" t="str">
            <v>INDIVIDUAL1979</v>
          </cell>
          <cell r="F1805" t="str">
            <v>05-08-2022 05:32 pm</v>
          </cell>
        </row>
        <row r="1806">
          <cell r="E1806" t="str">
            <v>INDIVIDUAL1980</v>
          </cell>
          <cell r="F1806" t="str">
            <v>05-08-2022 10:07 pm</v>
          </cell>
        </row>
        <row r="1807">
          <cell r="E1807" t="str">
            <v>INDIVIDUAL1981</v>
          </cell>
          <cell r="F1807" t="str">
            <v>06-08-2022 12:50 pm</v>
          </cell>
        </row>
        <row r="1808">
          <cell r="E1808" t="str">
            <v>INDIVIDUAL1982</v>
          </cell>
          <cell r="F1808" t="str">
            <v>06-08-2022 01:48 pm</v>
          </cell>
        </row>
        <row r="1809">
          <cell r="E1809" t="str">
            <v>INDIVIDUAL1983</v>
          </cell>
          <cell r="F1809" t="str">
            <v>06-08-2022 02:48 pm</v>
          </cell>
        </row>
        <row r="1810">
          <cell r="E1810" t="str">
            <v>INDIVIDUAL1984</v>
          </cell>
          <cell r="F1810" t="str">
            <v>06-08-2022 04:31 pm</v>
          </cell>
        </row>
        <row r="1811">
          <cell r="E1811" t="str">
            <v>INDIVIDUAL1985</v>
          </cell>
          <cell r="F1811" t="str">
            <v>06-08-2022 07:58 pm</v>
          </cell>
        </row>
        <row r="1812">
          <cell r="E1812" t="str">
            <v>INDIVIDUAL1986</v>
          </cell>
          <cell r="F1812" t="str">
            <v>06-08-2022 08:27 pm</v>
          </cell>
        </row>
        <row r="1813">
          <cell r="E1813" t="str">
            <v>INDIVIDUAL1987</v>
          </cell>
          <cell r="F1813" t="str">
            <v>06-08-2022 09:18 pm</v>
          </cell>
        </row>
        <row r="1814">
          <cell r="E1814" t="str">
            <v>INDIVIDUAL1988</v>
          </cell>
          <cell r="F1814" t="str">
            <v>06-08-2022 09:36 pm</v>
          </cell>
        </row>
        <row r="1815">
          <cell r="E1815" t="str">
            <v>INDIVIDUAL1989</v>
          </cell>
          <cell r="F1815" t="str">
            <v>07-08-2022 02:07 pm</v>
          </cell>
        </row>
        <row r="1816">
          <cell r="E1816" t="str">
            <v>INDIVIDUAL1990</v>
          </cell>
          <cell r="F1816" t="str">
            <v>08-08-2022 12:56 pm</v>
          </cell>
        </row>
        <row r="1817">
          <cell r="E1817" t="str">
            <v>INDIVIDUAL1991</v>
          </cell>
          <cell r="F1817" t="str">
            <v>08-08-2022 02:46 pm</v>
          </cell>
        </row>
        <row r="1818">
          <cell r="E1818" t="str">
            <v>Sun1992</v>
          </cell>
          <cell r="F1818" t="str">
            <v>08-08-2022 05:35 pm</v>
          </cell>
        </row>
        <row r="1819">
          <cell r="E1819" t="str">
            <v>INDIVIDUAL1993</v>
          </cell>
          <cell r="F1819" t="str">
            <v>09-08-2022 01:25 am</v>
          </cell>
        </row>
        <row r="1820">
          <cell r="E1820" t="str">
            <v>INDIVIDUAL1994</v>
          </cell>
          <cell r="F1820" t="str">
            <v>10-08-2022 11:20 am</v>
          </cell>
        </row>
        <row r="1821">
          <cell r="E1821" t="str">
            <v>INDIVIDUAL1995</v>
          </cell>
          <cell r="F1821" t="str">
            <v>10-08-2022 11:29 am</v>
          </cell>
        </row>
        <row r="1822">
          <cell r="E1822" t="str">
            <v>INDIVIDUAL1996</v>
          </cell>
          <cell r="F1822" t="str">
            <v>10-08-2022 12:58 pm</v>
          </cell>
        </row>
        <row r="1823">
          <cell r="E1823" t="str">
            <v>INDIVIDUAL1997</v>
          </cell>
          <cell r="F1823" t="str">
            <v>10-08-2022 01:07 pm</v>
          </cell>
        </row>
        <row r="1824">
          <cell r="E1824" t="str">
            <v>INDIVIDUAL1998</v>
          </cell>
          <cell r="F1824" t="str">
            <v>10-08-2022 01:50 pm</v>
          </cell>
        </row>
        <row r="1825">
          <cell r="E1825" t="str">
            <v>INDIVIDUAL1999</v>
          </cell>
          <cell r="F1825" t="str">
            <v>10-08-2022 02:22 pm</v>
          </cell>
        </row>
        <row r="1826">
          <cell r="E1826" t="str">
            <v>INDIVIDUAL2000</v>
          </cell>
          <cell r="F1826" t="str">
            <v>10-08-2022 04:52 pm</v>
          </cell>
        </row>
        <row r="1827">
          <cell r="E1827" t="str">
            <v>INDIVIDUAL2001</v>
          </cell>
          <cell r="F1827" t="str">
            <v>10-08-2022 07:25 pm</v>
          </cell>
        </row>
        <row r="1828">
          <cell r="E1828" t="str">
            <v>INDIVIDUAL2002</v>
          </cell>
          <cell r="F1828" t="str">
            <v>11-08-2022 08:57 am</v>
          </cell>
        </row>
        <row r="1829">
          <cell r="E1829" t="str">
            <v>INDIVIDUAL2003</v>
          </cell>
          <cell r="F1829" t="str">
            <v>11-08-2022 09:54 am</v>
          </cell>
        </row>
        <row r="1830">
          <cell r="E1830" t="str">
            <v>INDIVIDUAL2004</v>
          </cell>
          <cell r="F1830" t="str">
            <v>11-08-2022 02:26 pm</v>
          </cell>
        </row>
        <row r="1831">
          <cell r="E1831" t="str">
            <v>INDIVIDUAL2005</v>
          </cell>
          <cell r="F1831" t="str">
            <v>11-08-2022 03:27 pm</v>
          </cell>
        </row>
        <row r="1832">
          <cell r="E1832" t="str">
            <v>E2006</v>
          </cell>
          <cell r="F1832" t="str">
            <v>11-08-2022 03:37 pm</v>
          </cell>
        </row>
        <row r="1833">
          <cell r="E1833" t="str">
            <v>E2007</v>
          </cell>
          <cell r="F1833" t="str">
            <v>11-08-2022 03:40 pm</v>
          </cell>
        </row>
        <row r="1834">
          <cell r="E1834" t="str">
            <v>INDIVIDUAL2008</v>
          </cell>
          <cell r="F1834" t="str">
            <v>12-08-2022 12:17 pm</v>
          </cell>
        </row>
        <row r="1835">
          <cell r="E1835" t="str">
            <v>INDIVIDUAL2009</v>
          </cell>
          <cell r="F1835" t="str">
            <v>12-08-2022 12:54 pm</v>
          </cell>
        </row>
        <row r="1836">
          <cell r="E1836" t="str">
            <v>INDIVIDUAL2010</v>
          </cell>
          <cell r="F1836" t="str">
            <v>12-08-2022 03:08 pm</v>
          </cell>
        </row>
        <row r="1837">
          <cell r="E1837" t="str">
            <v>00002011</v>
          </cell>
          <cell r="F1837" t="str">
            <v>12-08-2022 03:11 pm</v>
          </cell>
        </row>
        <row r="1838">
          <cell r="E1838" t="str">
            <v>INDIVIDUAL2012</v>
          </cell>
          <cell r="F1838" t="str">
            <v>12-08-2022 03:14 pm</v>
          </cell>
        </row>
        <row r="1839">
          <cell r="E1839" t="str">
            <v>INDIVIDUAL2013</v>
          </cell>
          <cell r="F1839" t="str">
            <v>12-08-2022 03:24 pm</v>
          </cell>
        </row>
        <row r="1840">
          <cell r="E1840" t="str">
            <v>INDIVIDUAL2014</v>
          </cell>
          <cell r="F1840" t="str">
            <v>12-08-2022 03:29 pm</v>
          </cell>
        </row>
        <row r="1841">
          <cell r="E1841" t="str">
            <v>INDIVIDUAL2015</v>
          </cell>
          <cell r="F1841" t="str">
            <v>12-08-2022 03:31 pm</v>
          </cell>
        </row>
        <row r="1842">
          <cell r="E1842" t="str">
            <v>INDIVIDUAL2016</v>
          </cell>
          <cell r="F1842" t="str">
            <v>12-08-2022 03:51 pm</v>
          </cell>
        </row>
        <row r="1843">
          <cell r="E1843" t="str">
            <v>INDIVIDUAL2017</v>
          </cell>
          <cell r="F1843" t="str">
            <v>12-08-2022 04:53 pm</v>
          </cell>
        </row>
        <row r="1844">
          <cell r="E1844" t="str">
            <v>INDIVIDUAL2018</v>
          </cell>
          <cell r="F1844" t="str">
            <v>12-08-2022 05:07 pm</v>
          </cell>
        </row>
        <row r="1845">
          <cell r="E1845" t="str">
            <v>INDIVIDUAL2019</v>
          </cell>
          <cell r="F1845" t="str">
            <v>12-08-2022 05:11 pm</v>
          </cell>
        </row>
        <row r="1846">
          <cell r="E1846" t="str">
            <v>INDIVIDUAL2020</v>
          </cell>
          <cell r="F1846" t="str">
            <v>12-08-2022 05:21 pm</v>
          </cell>
        </row>
        <row r="1847">
          <cell r="E1847" t="str">
            <v>Ficus2021</v>
          </cell>
          <cell r="F1847" t="str">
            <v>12-08-2022 06:01 pm</v>
          </cell>
        </row>
        <row r="1848">
          <cell r="E1848" t="str">
            <v>INDIVIDUAL2022</v>
          </cell>
          <cell r="F1848" t="str">
            <v>12-08-2022 07:58 pm</v>
          </cell>
        </row>
        <row r="1849">
          <cell r="E1849" t="str">
            <v>INDIVIDUAL2023</v>
          </cell>
          <cell r="F1849" t="str">
            <v>12-08-2022 08:02 pm</v>
          </cell>
        </row>
        <row r="1850">
          <cell r="E1850" t="str">
            <v>INDIVIDUAL2024</v>
          </cell>
          <cell r="F1850" t="str">
            <v>13-08-2022 11:00 am</v>
          </cell>
        </row>
        <row r="1851">
          <cell r="E1851" t="str">
            <v>INDIVIDUAL2025</v>
          </cell>
          <cell r="F1851" t="str">
            <v>13-08-2022 11:49 am</v>
          </cell>
        </row>
        <row r="1852">
          <cell r="E1852" t="str">
            <v>INDIVIDUAL2026</v>
          </cell>
          <cell r="F1852" t="str">
            <v>13-08-2022 12:19 pm</v>
          </cell>
        </row>
        <row r="1853">
          <cell r="E1853" t="str">
            <v>INDIVIDUAL2027</v>
          </cell>
          <cell r="F1853" t="str">
            <v>13-08-2022 12:49 pm</v>
          </cell>
        </row>
        <row r="1854">
          <cell r="E1854" t="str">
            <v>INDIVIDUAL2028</v>
          </cell>
          <cell r="F1854" t="str">
            <v>13-08-2022 01:02 pm</v>
          </cell>
        </row>
        <row r="1855">
          <cell r="E1855" t="str">
            <v>INDIVIDUAL2029</v>
          </cell>
          <cell r="F1855" t="str">
            <v>13-08-2022 01:34 pm</v>
          </cell>
        </row>
        <row r="1856">
          <cell r="E1856" t="str">
            <v>Blue2030</v>
          </cell>
          <cell r="F1856" t="str">
            <v>13-08-2022 02:42 pm</v>
          </cell>
        </row>
        <row r="1857">
          <cell r="E1857" t="str">
            <v>INDIVIDUAL2031</v>
          </cell>
          <cell r="F1857" t="str">
            <v>13-08-2022 04:25 pm</v>
          </cell>
        </row>
        <row r="1858">
          <cell r="E1858" t="str">
            <v>INDIVIDUAL2032</v>
          </cell>
          <cell r="F1858" t="str">
            <v>13-08-2022 11:34 pm</v>
          </cell>
        </row>
        <row r="1859">
          <cell r="E1859" t="str">
            <v>INDIVIDUAL2033</v>
          </cell>
          <cell r="F1859" t="str">
            <v>14-08-2022 11:55 am</v>
          </cell>
        </row>
        <row r="1860">
          <cell r="E1860" t="str">
            <v>INDIVIDUAL2034</v>
          </cell>
          <cell r="F1860" t="str">
            <v>14-08-2022 07:34 pm</v>
          </cell>
        </row>
        <row r="1861">
          <cell r="E1861" t="str">
            <v>INDIVIDUAL2035</v>
          </cell>
          <cell r="F1861" t="str">
            <v>16-08-2022 11:36 am</v>
          </cell>
        </row>
        <row r="1862">
          <cell r="E1862" t="str">
            <v>INDIVIDUAL2036</v>
          </cell>
          <cell r="F1862" t="str">
            <v>16-08-2022 11:41 am</v>
          </cell>
        </row>
        <row r="1863">
          <cell r="E1863" t="str">
            <v>Skystars2037</v>
          </cell>
          <cell r="F1863" t="str">
            <v>16-08-2022 11:42 am</v>
          </cell>
        </row>
        <row r="1864">
          <cell r="E1864" t="str">
            <v>INDIVIDUAL2038</v>
          </cell>
          <cell r="F1864" t="str">
            <v>16-08-2022 12:08 pm</v>
          </cell>
        </row>
        <row r="1865">
          <cell r="E1865" t="str">
            <v>INDIVIDUAL2039</v>
          </cell>
          <cell r="F1865" t="str">
            <v>16-08-2022 02:18 pm</v>
          </cell>
        </row>
        <row r="1866">
          <cell r="E1866" t="str">
            <v>Balaji2040</v>
          </cell>
          <cell r="F1866" t="str">
            <v>16-08-2022 02:29 pm</v>
          </cell>
        </row>
        <row r="1867">
          <cell r="E1867" t="str">
            <v>INDIVIDUAL2041</v>
          </cell>
          <cell r="F1867" t="str">
            <v>16-08-2022 03:20 pm</v>
          </cell>
        </row>
        <row r="1868">
          <cell r="E1868" t="str">
            <v>INDIVIDUAL2042</v>
          </cell>
          <cell r="F1868" t="str">
            <v>17-08-2022 02:26 pm</v>
          </cell>
        </row>
        <row r="1869">
          <cell r="E1869" t="str">
            <v>INDIVIDUAL2043</v>
          </cell>
          <cell r="F1869" t="str">
            <v>17-08-2022 02:51 pm</v>
          </cell>
        </row>
        <row r="1870">
          <cell r="E1870" t="str">
            <v>INDIVIDUAL2044</v>
          </cell>
          <cell r="F1870" t="str">
            <v>17-08-2022 04:00 pm</v>
          </cell>
        </row>
        <row r="1871">
          <cell r="E1871" t="str">
            <v>INDIVIDUAL2045</v>
          </cell>
          <cell r="F1871" t="str">
            <v>17-08-2022 04:47 pm</v>
          </cell>
        </row>
        <row r="1872">
          <cell r="E1872" t="str">
            <v>INDIVIDUAL2046</v>
          </cell>
          <cell r="F1872" t="str">
            <v>17-08-2022 05:04 pm</v>
          </cell>
        </row>
        <row r="1873">
          <cell r="E1873" t="str">
            <v>INDIVIDUAL2047</v>
          </cell>
          <cell r="F1873" t="str">
            <v>17-08-2022 07:39 pm</v>
          </cell>
        </row>
        <row r="1874">
          <cell r="E1874" t="str">
            <v>INDIVIDUAL2048</v>
          </cell>
          <cell r="F1874" t="str">
            <v>18-08-2022 11:14 am</v>
          </cell>
        </row>
        <row r="1875">
          <cell r="E1875" t="str">
            <v>INDIVIDUAL2048</v>
          </cell>
          <cell r="F1875" t="str">
            <v>18-08-2022 11:14 am</v>
          </cell>
        </row>
        <row r="1876">
          <cell r="E1876" t="str">
            <v>INDIVIDUAL2050</v>
          </cell>
          <cell r="F1876" t="str">
            <v>18-08-2022 12:02 pm</v>
          </cell>
        </row>
        <row r="1877">
          <cell r="E1877" t="str">
            <v>INDIVIDUAL2051</v>
          </cell>
          <cell r="F1877" t="str">
            <v>18-08-2022 12:34 pm</v>
          </cell>
        </row>
        <row r="1878">
          <cell r="E1878" t="str">
            <v>INDIVIDUAL2052</v>
          </cell>
          <cell r="F1878" t="str">
            <v>18-08-2022 05:10 pm</v>
          </cell>
        </row>
        <row r="1879">
          <cell r="E1879" t="str">
            <v>INDIVIDUAL2053</v>
          </cell>
          <cell r="F1879" t="str">
            <v>18-08-2022 05:12 pm</v>
          </cell>
        </row>
        <row r="1880">
          <cell r="E1880" t="str">
            <v>INDIVIDUAL2054</v>
          </cell>
          <cell r="F1880" t="str">
            <v>18-08-2022 05:28 pm</v>
          </cell>
        </row>
        <row r="1881">
          <cell r="E1881" t="str">
            <v>INDIVIDUAL2055</v>
          </cell>
          <cell r="F1881" t="str">
            <v>18-08-2022 05:39 pm</v>
          </cell>
        </row>
        <row r="1882">
          <cell r="E1882" t="str">
            <v>INDIVIDUAL2056</v>
          </cell>
          <cell r="F1882" t="str">
            <v>18-08-2022 05:48 pm</v>
          </cell>
        </row>
        <row r="1883">
          <cell r="E1883" t="str">
            <v>INDIVIDUAL2057</v>
          </cell>
          <cell r="F1883" t="str">
            <v>18-08-2022 11:02 pm</v>
          </cell>
        </row>
        <row r="1884">
          <cell r="E1884" t="str">
            <v>INDIVIDUAL2058</v>
          </cell>
          <cell r="F1884" t="str">
            <v>19-08-2022 12:48 pm</v>
          </cell>
        </row>
        <row r="1885">
          <cell r="E1885" t="str">
            <v>INDIVIDUAL2059</v>
          </cell>
          <cell r="F1885" t="str">
            <v>19-08-2022 01:53 pm</v>
          </cell>
        </row>
        <row r="1886">
          <cell r="E1886" t="str">
            <v>INDIVIDUAL2060</v>
          </cell>
          <cell r="F1886" t="str">
            <v>19-08-2022 01:54 pm</v>
          </cell>
        </row>
        <row r="1887">
          <cell r="E1887" t="str">
            <v>INDIVIDUAL2061</v>
          </cell>
          <cell r="F1887" t="str">
            <v>19-08-2022 02:12 pm</v>
          </cell>
        </row>
        <row r="1888">
          <cell r="E1888" t="str">
            <v>INDIVIDUAL2062</v>
          </cell>
          <cell r="F1888" t="str">
            <v>19-08-2022 05:36 pm</v>
          </cell>
        </row>
        <row r="1889">
          <cell r="E1889" t="str">
            <v>Chandigarh2063</v>
          </cell>
          <cell r="F1889" t="str">
            <v>19-08-2022 06:12 pm</v>
          </cell>
        </row>
        <row r="1890">
          <cell r="E1890" t="str">
            <v>INDIVIDUAL2064</v>
          </cell>
          <cell r="F1890" t="str">
            <v>19-08-2022 06:46 pm</v>
          </cell>
        </row>
        <row r="1891">
          <cell r="E1891" t="str">
            <v>INDIVIDUAL2065</v>
          </cell>
          <cell r="F1891" t="str">
            <v>20-08-2022 12:38 am</v>
          </cell>
        </row>
        <row r="1892">
          <cell r="E1892" t="str">
            <v>INDIVIDUAL2066</v>
          </cell>
          <cell r="F1892" t="str">
            <v>20-08-2022 12:12 pm</v>
          </cell>
        </row>
        <row r="1893">
          <cell r="E1893" t="str">
            <v>INDIVIDUAL2067</v>
          </cell>
          <cell r="F1893" t="str">
            <v>20-08-2022 01:06 pm</v>
          </cell>
        </row>
        <row r="1894">
          <cell r="E1894" t="str">
            <v>INDIVIDUAL2068</v>
          </cell>
          <cell r="F1894" t="str">
            <v>20-08-2022 01:21 pm</v>
          </cell>
        </row>
        <row r="1895">
          <cell r="E1895" t="str">
            <v>INDIVIDUAL2069</v>
          </cell>
          <cell r="F1895" t="str">
            <v>20-08-2022 02:06 pm</v>
          </cell>
        </row>
        <row r="1896">
          <cell r="E1896" t="str">
            <v>INDIVIDUAL2070</v>
          </cell>
          <cell r="F1896" t="str">
            <v>20-08-2022 03:53 pm</v>
          </cell>
        </row>
        <row r="1897">
          <cell r="E1897" t="str">
            <v>INDIVIDUAL2071</v>
          </cell>
          <cell r="F1897" t="str">
            <v>20-08-2022 05:22 pm</v>
          </cell>
        </row>
        <row r="1898">
          <cell r="E1898" t="str">
            <v>INDIVIDUAL2072</v>
          </cell>
          <cell r="F1898" t="str">
            <v>20-08-2022 11:35 pm</v>
          </cell>
        </row>
        <row r="1899">
          <cell r="E1899" t="str">
            <v>INDIVIDUAL2073</v>
          </cell>
          <cell r="F1899" t="str">
            <v>21-08-2022 02:04 pm</v>
          </cell>
        </row>
        <row r="1900">
          <cell r="E1900" t="str">
            <v>Rich2074</v>
          </cell>
          <cell r="F1900" t="str">
            <v>21-08-2022 09:44 pm</v>
          </cell>
        </row>
        <row r="1901">
          <cell r="E1901" t="str">
            <v>INDIVIDUAL2075</v>
          </cell>
          <cell r="F1901" t="str">
            <v>22-08-2022 11:05 am</v>
          </cell>
        </row>
        <row r="1902">
          <cell r="E1902" t="str">
            <v>INDIVIDUAL2076</v>
          </cell>
          <cell r="F1902" t="str">
            <v>22-08-2022 12:13 pm</v>
          </cell>
        </row>
        <row r="1903">
          <cell r="E1903" t="str">
            <v>INDIVIDUAL2077</v>
          </cell>
          <cell r="F1903" t="str">
            <v>22-08-2022 01:10 pm</v>
          </cell>
        </row>
        <row r="1904">
          <cell r="E1904" t="str">
            <v>INDIVIDUAL2078</v>
          </cell>
          <cell r="F1904" t="str">
            <v>22-08-2022 01:22 pm</v>
          </cell>
        </row>
        <row r="1905">
          <cell r="E1905" t="str">
            <v>INDIVIDUAL2079</v>
          </cell>
          <cell r="F1905" t="str">
            <v>22-08-2022 01:55 pm</v>
          </cell>
        </row>
        <row r="1906">
          <cell r="E1906" t="str">
            <v>INDIVIDUAL2080</v>
          </cell>
          <cell r="F1906" t="str">
            <v>22-08-2022 01:59 pm</v>
          </cell>
        </row>
        <row r="1907">
          <cell r="E1907" t="str">
            <v>MOKSH2081</v>
          </cell>
          <cell r="F1907" t="str">
            <v>22-08-2022 02:16 pm</v>
          </cell>
        </row>
        <row r="1908">
          <cell r="E1908" t="str">
            <v>Gs2082</v>
          </cell>
          <cell r="F1908" t="str">
            <v>22-08-2022 02:34 pm</v>
          </cell>
        </row>
        <row r="1909">
          <cell r="E1909" t="str">
            <v>INDIVIDUAL2083</v>
          </cell>
          <cell r="F1909" t="str">
            <v>22-08-2022 02:49 pm</v>
          </cell>
        </row>
        <row r="1910">
          <cell r="E1910" t="str">
            <v>INDIVIDUAL2084</v>
          </cell>
          <cell r="F1910" t="str">
            <v>22-08-2022 03:20 pm</v>
          </cell>
        </row>
        <row r="1911">
          <cell r="E1911" t="str">
            <v>INDIVIDUAL2085</v>
          </cell>
          <cell r="F1911" t="str">
            <v>22-08-2022 05:06 pm</v>
          </cell>
        </row>
        <row r="1912">
          <cell r="E1912" t="str">
            <v>INDIVIDUAL2086</v>
          </cell>
          <cell r="F1912" t="str">
            <v>22-08-2022 05:17 pm</v>
          </cell>
        </row>
        <row r="1913">
          <cell r="E1913" t="str">
            <v>INDIVIDUAL2087</v>
          </cell>
          <cell r="F1913" t="str">
            <v>22-08-2022 09:00 pm</v>
          </cell>
        </row>
        <row r="1914">
          <cell r="E1914" t="str">
            <v>INDIVIDUAL2088</v>
          </cell>
          <cell r="F1914" t="str">
            <v>23-08-2022 01:34 pm</v>
          </cell>
        </row>
        <row r="1915">
          <cell r="E1915" t="str">
            <v>INDIVIDUAL2089</v>
          </cell>
          <cell r="F1915" t="str">
            <v>23-08-2022 01:38 pm</v>
          </cell>
        </row>
        <row r="1916">
          <cell r="E1916" t="str">
            <v>INDIVIDUAL2090</v>
          </cell>
          <cell r="F1916" t="str">
            <v>23-08-2022 10:23 pm</v>
          </cell>
        </row>
        <row r="1917">
          <cell r="E1917" t="str">
            <v>INDIVIDUAL2091</v>
          </cell>
          <cell r="F1917" t="str">
            <v>24-08-2022 11:10 am</v>
          </cell>
        </row>
        <row r="1918">
          <cell r="E1918" t="str">
            <v>INDIVIDUAL2092</v>
          </cell>
          <cell r="F1918" t="str">
            <v>24-08-2022 12:18 pm</v>
          </cell>
        </row>
        <row r="1919">
          <cell r="E1919" t="str">
            <v>INDIVIDUAL2093</v>
          </cell>
          <cell r="F1919" t="str">
            <v>24-08-2022 01:16 pm</v>
          </cell>
        </row>
        <row r="1920">
          <cell r="E1920" t="str">
            <v>INDIVIDUAL2094</v>
          </cell>
          <cell r="F1920" t="str">
            <v>24-08-2022 01:25 pm</v>
          </cell>
        </row>
        <row r="1921">
          <cell r="E1921" t="str">
            <v>INDIVIDUAL2095</v>
          </cell>
          <cell r="F1921" t="str">
            <v>24-08-2022 04:16 pm</v>
          </cell>
        </row>
        <row r="1922">
          <cell r="E1922" t="str">
            <v>INDIVIDUAL2096</v>
          </cell>
          <cell r="F1922" t="str">
            <v>24-08-2022 04:53 pm</v>
          </cell>
        </row>
        <row r="1923">
          <cell r="E1923" t="str">
            <v>INDIVIDUAL2097</v>
          </cell>
          <cell r="F1923" t="str">
            <v>24-08-2022 05:31 pm</v>
          </cell>
        </row>
        <row r="1924">
          <cell r="E1924" t="str">
            <v>INDIVIDUAL2098</v>
          </cell>
          <cell r="F1924" t="str">
            <v>24-08-2022 06:07 pm</v>
          </cell>
        </row>
        <row r="1925">
          <cell r="E1925" t="str">
            <v>INDIVIDUAL2099</v>
          </cell>
          <cell r="F1925" t="str">
            <v>24-08-2022 08:42 pm</v>
          </cell>
        </row>
        <row r="1926">
          <cell r="E1926" t="str">
            <v>INDIVIDUAL2100</v>
          </cell>
          <cell r="F1926" t="str">
            <v>24-08-2022 08:54 pm</v>
          </cell>
        </row>
        <row r="1927">
          <cell r="E1927" t="str">
            <v>INDIVIDUAL2101</v>
          </cell>
          <cell r="F1927" t="str">
            <v>25-08-2022 10:10 am</v>
          </cell>
        </row>
        <row r="1928">
          <cell r="E1928" t="str">
            <v>INDIVIDUAL2102</v>
          </cell>
          <cell r="F1928" t="str">
            <v>25-08-2022 12:19 pm</v>
          </cell>
        </row>
        <row r="1929">
          <cell r="E1929" t="str">
            <v>INDIVIDUAL2103</v>
          </cell>
          <cell r="F1929" t="str">
            <v>25-08-2022 04:26 pm</v>
          </cell>
        </row>
        <row r="1930">
          <cell r="E1930" t="str">
            <v>INDIVIDUAL2104</v>
          </cell>
          <cell r="F1930" t="str">
            <v>25-08-2022 04:40 pm</v>
          </cell>
        </row>
        <row r="1931">
          <cell r="E1931" t="str">
            <v>INDIVIDUAL2105</v>
          </cell>
          <cell r="F1931" t="str">
            <v>25-08-2022 07:19 pm</v>
          </cell>
        </row>
        <row r="1932">
          <cell r="E1932" t="str">
            <v>INDIVIDUAL2106</v>
          </cell>
          <cell r="F1932" t="str">
            <v>25-08-2022 09:06 pm</v>
          </cell>
        </row>
        <row r="1933">
          <cell r="E1933" t="str">
            <v>INDIVIDUAL2107</v>
          </cell>
          <cell r="F1933" t="str">
            <v>25-08-2022 09:09 pm</v>
          </cell>
        </row>
        <row r="1934">
          <cell r="E1934" t="str">
            <v>INDIVIDUAL2108</v>
          </cell>
          <cell r="F1934" t="str">
            <v>26-08-2022 12:52 pm</v>
          </cell>
        </row>
        <row r="1935">
          <cell r="E1935" t="str">
            <v>INDIVIDUAL2109</v>
          </cell>
          <cell r="F1935" t="str">
            <v>26-08-2022 01:20 pm</v>
          </cell>
        </row>
        <row r="1936">
          <cell r="E1936" t="str">
            <v>INDIVIDUAL2110</v>
          </cell>
          <cell r="F1936" t="str">
            <v>26-08-2022 01:37 pm</v>
          </cell>
        </row>
        <row r="1937">
          <cell r="E1937" t="str">
            <v>INDIVIDUAL2111</v>
          </cell>
          <cell r="F1937" t="str">
            <v>26-08-2022 01:59 pm</v>
          </cell>
        </row>
        <row r="1938">
          <cell r="E1938" t="str">
            <v>INDIVIDUAL2112</v>
          </cell>
          <cell r="F1938" t="str">
            <v>26-08-2022 02:01 pm</v>
          </cell>
        </row>
        <row r="1939">
          <cell r="E1939" t="str">
            <v>INDIVIDUAL2113</v>
          </cell>
          <cell r="F1939" t="str">
            <v>26-08-2022 02:09 pm</v>
          </cell>
        </row>
        <row r="1940">
          <cell r="E1940" t="str">
            <v>INDIVIDUAL2114</v>
          </cell>
          <cell r="F1940" t="str">
            <v>26-08-2022 02:11 pm</v>
          </cell>
        </row>
        <row r="1941">
          <cell r="E1941" t="str">
            <v>INDIVIDUAL2115</v>
          </cell>
          <cell r="F1941" t="str">
            <v>26-08-2022 02:13 pm</v>
          </cell>
        </row>
        <row r="1942">
          <cell r="E1942" t="str">
            <v>INDIVIDUAL2116</v>
          </cell>
          <cell r="F1942" t="str">
            <v>26-08-2022 02:24 pm</v>
          </cell>
        </row>
        <row r="1943">
          <cell r="E1943" t="str">
            <v>INDIVIDUAL2117</v>
          </cell>
          <cell r="F1943" t="str">
            <v>26-08-2022 05:38 pm</v>
          </cell>
        </row>
        <row r="1944">
          <cell r="E1944" t="str">
            <v>INDIVIDUAL2118</v>
          </cell>
          <cell r="F1944" t="str">
            <v>26-08-2022 05:47 pm</v>
          </cell>
        </row>
        <row r="1945">
          <cell r="E1945" t="str">
            <v>INDIVIDUAL2119</v>
          </cell>
          <cell r="F1945" t="str">
            <v>26-08-2022 09:08 pm</v>
          </cell>
        </row>
        <row r="1946">
          <cell r="E1946" t="str">
            <v>INDIVIDUAL2120</v>
          </cell>
          <cell r="F1946" t="str">
            <v>27-08-2022 12:24 pm</v>
          </cell>
        </row>
        <row r="1947">
          <cell r="E1947" t="str">
            <v>INDIVIDUAL2121</v>
          </cell>
          <cell r="F1947" t="str">
            <v>27-08-2022 12:46 pm</v>
          </cell>
        </row>
        <row r="1948">
          <cell r="E1948" t="str">
            <v>INDIVIDUAL2122</v>
          </cell>
          <cell r="F1948" t="str">
            <v>27-08-2022 01:52 pm</v>
          </cell>
        </row>
        <row r="1949">
          <cell r="E1949" t="str">
            <v>INDIVIDUAL2123</v>
          </cell>
          <cell r="F1949" t="str">
            <v>27-08-2022 05:08 pm</v>
          </cell>
        </row>
        <row r="1950">
          <cell r="E1950" t="str">
            <v>INDIVIDUAL2124</v>
          </cell>
          <cell r="F1950" t="str">
            <v>28-08-2022 06:03 pm</v>
          </cell>
        </row>
        <row r="1951">
          <cell r="E1951" t="str">
            <v>INDIVIDUAL2125</v>
          </cell>
          <cell r="F1951" t="str">
            <v>29-08-2022 12:52 pm</v>
          </cell>
        </row>
        <row r="1952">
          <cell r="E1952" t="str">
            <v>Nector2126</v>
          </cell>
          <cell r="F1952" t="str">
            <v>29-08-2022 01:19 pm</v>
          </cell>
        </row>
        <row r="1953">
          <cell r="E1953" t="str">
            <v>INDIVIDUAL2127</v>
          </cell>
          <cell r="F1953" t="str">
            <v>29-08-2022 04:38 pm</v>
          </cell>
        </row>
        <row r="1954">
          <cell r="E1954" t="str">
            <v>INDIVIDUAL2128</v>
          </cell>
          <cell r="F1954" t="str">
            <v>29-08-2022 09:49 pm</v>
          </cell>
        </row>
        <row r="1955">
          <cell r="E1955" t="str">
            <v>INDIVIDUAL2129</v>
          </cell>
          <cell r="F1955" t="str">
            <v>29-08-2022 11:48 pm</v>
          </cell>
        </row>
        <row r="1956">
          <cell r="E1956" t="str">
            <v>INDIVIDUAL2130</v>
          </cell>
          <cell r="F1956" t="str">
            <v>30-08-2022 02:50 pm</v>
          </cell>
        </row>
        <row r="1957">
          <cell r="E1957" t="str">
            <v>INDIVIDUAL2131</v>
          </cell>
          <cell r="F1957" t="str">
            <v>30-08-2022 06:55 pm</v>
          </cell>
        </row>
        <row r="1958">
          <cell r="E1958" t="str">
            <v>INDIVIDUAL2132</v>
          </cell>
          <cell r="F1958" t="str">
            <v>30-08-2022 10:13 pm</v>
          </cell>
        </row>
        <row r="1959">
          <cell r="E1959" t="str">
            <v>INDIVIDUAL2133</v>
          </cell>
          <cell r="F1959" t="str">
            <v>31-08-2022 02:35 pm</v>
          </cell>
        </row>
        <row r="1960">
          <cell r="E1960" t="str">
            <v>Suraj2134</v>
          </cell>
          <cell r="F1960" t="str">
            <v>31-08-2022 03:05 pm</v>
          </cell>
        </row>
        <row r="1961">
          <cell r="E1961" t="str">
            <v>INDIVIDUAL2135</v>
          </cell>
          <cell r="F1961" t="str">
            <v>31-08-2022 03:21 pm</v>
          </cell>
        </row>
        <row r="1962">
          <cell r="E1962" t="str">
            <v>INDIVIDUAL2136</v>
          </cell>
          <cell r="F1962" t="str">
            <v>31-08-2022 07:20 pm</v>
          </cell>
        </row>
        <row r="1963">
          <cell r="E1963" t="str">
            <v>INDIVIDUAL2137</v>
          </cell>
          <cell r="F1963" t="str">
            <v>01-09-2022 12:31 pm</v>
          </cell>
        </row>
        <row r="1964">
          <cell r="E1964" t="str">
            <v>INDIVIDUAL2138</v>
          </cell>
          <cell r="F1964" t="str">
            <v>01-09-2022 01:13 pm</v>
          </cell>
        </row>
        <row r="1965">
          <cell r="E1965" t="str">
            <v>STAR2139</v>
          </cell>
          <cell r="F1965" t="str">
            <v>01-09-2022 02:29 pm</v>
          </cell>
        </row>
        <row r="1966">
          <cell r="E1966" t="str">
            <v>INDIVIDUAL2140</v>
          </cell>
          <cell r="F1966" t="str">
            <v>01-09-2022 04:46 pm</v>
          </cell>
        </row>
        <row r="1967">
          <cell r="E1967" t="str">
            <v>INDIVIDUAL2141</v>
          </cell>
          <cell r="F1967" t="str">
            <v>01-09-2022 05:11 pm</v>
          </cell>
        </row>
        <row r="1968">
          <cell r="E1968" t="str">
            <v>Life2142</v>
          </cell>
          <cell r="F1968" t="str">
            <v>01-09-2022 08:03 pm</v>
          </cell>
        </row>
        <row r="1969">
          <cell r="E1969" t="str">
            <v>SKYSTARS2143</v>
          </cell>
          <cell r="F1969" t="str">
            <v>02-09-2022 10:51 am</v>
          </cell>
        </row>
        <row r="1970">
          <cell r="E1970" t="str">
            <v>INDIVIDUAL2144</v>
          </cell>
          <cell r="F1970" t="str">
            <v>02-09-2022 12:18 pm</v>
          </cell>
        </row>
        <row r="1971">
          <cell r="E1971" t="str">
            <v>INDIVIDUAL2145</v>
          </cell>
          <cell r="F1971" t="str">
            <v>02-09-2022 12:22 pm</v>
          </cell>
        </row>
        <row r="1972">
          <cell r="E1972" t="str">
            <v>INDIVIDUAL2146</v>
          </cell>
          <cell r="F1972" t="str">
            <v>02-09-2022 01:01 pm</v>
          </cell>
        </row>
        <row r="1973">
          <cell r="E1973" t="str">
            <v>INDIVIDUAL2147</v>
          </cell>
          <cell r="F1973" t="str">
            <v>02-09-2022 02:02 pm</v>
          </cell>
        </row>
        <row r="1974">
          <cell r="E1974" t="str">
            <v>INDIVIDUAL2148</v>
          </cell>
          <cell r="F1974" t="str">
            <v>02-09-2022 03:37 pm</v>
          </cell>
        </row>
        <row r="1975">
          <cell r="E1975" t="str">
            <v>INDIVIDUAL2149</v>
          </cell>
          <cell r="F1975" t="str">
            <v>02-09-2022 03:39 pm</v>
          </cell>
        </row>
        <row r="1976">
          <cell r="E1976" t="str">
            <v>JABALPUR2150</v>
          </cell>
          <cell r="F1976" t="str">
            <v>02-09-2022 04:17 pm</v>
          </cell>
        </row>
        <row r="1977">
          <cell r="E1977" t="str">
            <v>INDIVIDUAL2151</v>
          </cell>
          <cell r="F1977" t="str">
            <v>02-09-2022 04:33 pm</v>
          </cell>
        </row>
        <row r="1978">
          <cell r="E1978" t="str">
            <v>INDIVIDUAL2152</v>
          </cell>
          <cell r="F1978" t="str">
            <v>02-09-2022 04:50 pm</v>
          </cell>
        </row>
        <row r="1979">
          <cell r="E1979" t="str">
            <v>RR2153</v>
          </cell>
          <cell r="F1979" t="str">
            <v>02-09-2022 06:13 pm</v>
          </cell>
        </row>
        <row r="1980">
          <cell r="E1980" t="str">
            <v>INDIVIDUAL2154</v>
          </cell>
          <cell r="F1980" t="str">
            <v>02-09-2022 08:06 pm</v>
          </cell>
        </row>
        <row r="1981">
          <cell r="E1981" t="str">
            <v>INDIVIDUAL2155</v>
          </cell>
          <cell r="F1981" t="str">
            <v>03-09-2022 12:39 pm</v>
          </cell>
        </row>
        <row r="1982">
          <cell r="E1982" t="str">
            <v>INDIVIDUAL2156</v>
          </cell>
          <cell r="F1982" t="str">
            <v>03-09-2022 12:44 pm</v>
          </cell>
        </row>
        <row r="1983">
          <cell r="E1983" t="str">
            <v>INDIVIDUAL2157</v>
          </cell>
          <cell r="F1983" t="str">
            <v>03-09-2022 02:38 pm</v>
          </cell>
        </row>
        <row r="1984">
          <cell r="E1984" t="str">
            <v>INDIVIDUAL2158</v>
          </cell>
          <cell r="F1984" t="str">
            <v>03-09-2022 03:31 pm</v>
          </cell>
        </row>
        <row r="1985">
          <cell r="E1985" t="str">
            <v>INDIVIDUAL2159</v>
          </cell>
          <cell r="F1985" t="str">
            <v>03-09-2022 06:03 pm</v>
          </cell>
        </row>
        <row r="1986">
          <cell r="E1986" t="str">
            <v>INDIVIDUAL2160</v>
          </cell>
          <cell r="F1986" t="str">
            <v>03-09-2022 06:14 pm</v>
          </cell>
        </row>
        <row r="1987">
          <cell r="E1987" t="str">
            <v>INDIVIDUAL2161</v>
          </cell>
          <cell r="F1987" t="str">
            <v>04-09-2022 10:17 am</v>
          </cell>
        </row>
        <row r="1988">
          <cell r="E1988" t="str">
            <v>INDIVIDUAL2162</v>
          </cell>
          <cell r="F1988" t="str">
            <v>05-09-2022 04:17 pm</v>
          </cell>
        </row>
        <row r="1989">
          <cell r="E1989" t="str">
            <v>INDIVIDUAL2163</v>
          </cell>
          <cell r="F1989" t="str">
            <v>05-09-2022 04:35 pm</v>
          </cell>
        </row>
        <row r="1990">
          <cell r="E1990" t="str">
            <v>INDIVIDUAL2164</v>
          </cell>
          <cell r="F1990" t="str">
            <v>05-09-2022 05:02 pm</v>
          </cell>
        </row>
        <row r="1991">
          <cell r="E1991" t="str">
            <v>INDIVIDUAL2165</v>
          </cell>
          <cell r="F1991" t="str">
            <v>06-09-2022 12:20 pm</v>
          </cell>
        </row>
        <row r="1992">
          <cell r="E1992" t="str">
            <v>INDIVIDUAL2166</v>
          </cell>
          <cell r="F1992" t="str">
            <v>06-09-2022 02:47 pm</v>
          </cell>
        </row>
        <row r="1993">
          <cell r="E1993" t="str">
            <v>INDIVIDUAL2167</v>
          </cell>
          <cell r="F1993" t="str">
            <v>07-09-2022 10:39 am</v>
          </cell>
        </row>
        <row r="1994">
          <cell r="E1994" t="str">
            <v>INDIVIDUAL2168</v>
          </cell>
          <cell r="F1994" t="str">
            <v>07-09-2022 12:01 pm</v>
          </cell>
        </row>
        <row r="1995">
          <cell r="E1995" t="str">
            <v>INDIVIDUAL2169</v>
          </cell>
          <cell r="F1995" t="str">
            <v>07-09-2022 12:15 pm</v>
          </cell>
        </row>
        <row r="1996">
          <cell r="E1996" t="str">
            <v>M/S2170</v>
          </cell>
          <cell r="F1996" t="str">
            <v>07-09-2022 04:16 pm</v>
          </cell>
        </row>
        <row r="1997">
          <cell r="E1997" t="str">
            <v>INDIVIDUAL2171</v>
          </cell>
          <cell r="F1997" t="str">
            <v>07-09-2022 05:46 pm</v>
          </cell>
        </row>
        <row r="1998">
          <cell r="E1998" t="str">
            <v>INDIVIDUAL2172</v>
          </cell>
          <cell r="F1998" t="str">
            <v>07-09-2022 06:39 pm</v>
          </cell>
        </row>
        <row r="1999">
          <cell r="E1999" t="str">
            <v>INDIVIDUAL2173</v>
          </cell>
          <cell r="F1999" t="str">
            <v>07-09-2022 06:45 pm</v>
          </cell>
        </row>
        <row r="2000">
          <cell r="E2000" t="str">
            <v>INDIVIDUAL2174</v>
          </cell>
          <cell r="F2000" t="str">
            <v>07-09-2022 06:52 pm</v>
          </cell>
        </row>
        <row r="2001">
          <cell r="E2001" t="str">
            <v>Unnisis2175</v>
          </cell>
          <cell r="F2001" t="str">
            <v>08-09-2022 10:57 am</v>
          </cell>
        </row>
        <row r="2002">
          <cell r="E2002" t="str">
            <v>INDIVIDUAL2176</v>
          </cell>
          <cell r="F2002" t="str">
            <v>08-09-2022 01:00 pm</v>
          </cell>
        </row>
        <row r="2003">
          <cell r="E2003" t="str">
            <v>One2177</v>
          </cell>
          <cell r="F2003" t="str">
            <v>08-09-2022 01:13 pm</v>
          </cell>
        </row>
        <row r="2004">
          <cell r="E2004" t="str">
            <v>INDIVIDUAL2178</v>
          </cell>
          <cell r="F2004" t="str">
            <v>08-09-2022 03:34 pm</v>
          </cell>
        </row>
        <row r="2005">
          <cell r="E2005" t="str">
            <v>INDIVIDUAL2179</v>
          </cell>
          <cell r="F2005" t="str">
            <v>08-09-2022 04:08 pm</v>
          </cell>
        </row>
        <row r="2006">
          <cell r="E2006" t="str">
            <v>INDIVIDUAL2180</v>
          </cell>
          <cell r="F2006" t="str">
            <v>08-09-2022 04:31 pm</v>
          </cell>
        </row>
        <row r="2007">
          <cell r="E2007" t="str">
            <v>Badafinance2181</v>
          </cell>
          <cell r="F2007" t="str">
            <v>08-09-2022 05:34 pm</v>
          </cell>
        </row>
        <row r="2008">
          <cell r="E2008" t="str">
            <v>INDIVIDUAL2182</v>
          </cell>
          <cell r="F2008" t="str">
            <v>08-09-2022 06:47 pm</v>
          </cell>
        </row>
        <row r="2009">
          <cell r="E2009" t="str">
            <v>INDIVIDUAL2183</v>
          </cell>
          <cell r="F2009" t="str">
            <v>09-09-2022 10:03 am</v>
          </cell>
        </row>
        <row r="2010">
          <cell r="E2010" t="str">
            <v>INDIVIDUAL2184</v>
          </cell>
          <cell r="F2010" t="str">
            <v>09-09-2022 10:46 am</v>
          </cell>
        </row>
        <row r="2011">
          <cell r="E2011" t="str">
            <v>INDIVIDUAL2185</v>
          </cell>
          <cell r="F2011" t="str">
            <v>09-09-2022 12:24 pm</v>
          </cell>
        </row>
        <row r="2012">
          <cell r="E2012" t="str">
            <v>INDIVIDUAL2186</v>
          </cell>
          <cell r="F2012" t="str">
            <v>09-09-2022 12:42 pm</v>
          </cell>
        </row>
        <row r="2013">
          <cell r="E2013" t="str">
            <v>INDIVIDUAL2187</v>
          </cell>
          <cell r="F2013" t="str">
            <v>09-09-2022 01:40 pm</v>
          </cell>
        </row>
        <row r="2014">
          <cell r="E2014" t="str">
            <v>INDIVIDUAL2188</v>
          </cell>
          <cell r="F2014" t="str">
            <v>09-09-2022 02:29 pm</v>
          </cell>
        </row>
        <row r="2015">
          <cell r="E2015" t="str">
            <v>INDIVIDUAL2189</v>
          </cell>
          <cell r="F2015" t="str">
            <v>09-09-2022 03:22 pm</v>
          </cell>
        </row>
        <row r="2016">
          <cell r="E2016" t="str">
            <v>INDIVIDUAL2190</v>
          </cell>
          <cell r="F2016" t="str">
            <v>09-09-2022 03:29 pm</v>
          </cell>
        </row>
        <row r="2017">
          <cell r="E2017" t="str">
            <v>INDIVIDUAL2191</v>
          </cell>
          <cell r="F2017" t="str">
            <v>09-09-2022 08:21 pm</v>
          </cell>
        </row>
        <row r="2018">
          <cell r="E2018" t="str">
            <v>INDIVIDUAL2192</v>
          </cell>
          <cell r="F2018" t="str">
            <v>10-09-2022 01:10 pm</v>
          </cell>
        </row>
        <row r="2019">
          <cell r="E2019" t="str">
            <v>INDIVIDUAL2193</v>
          </cell>
          <cell r="F2019" t="str">
            <v>10-09-2022 02:52 pm</v>
          </cell>
        </row>
        <row r="2020">
          <cell r="E2020" t="str">
            <v>INDIVIDUAL2194</v>
          </cell>
          <cell r="F2020" t="str">
            <v>10-09-2022 04:43 pm</v>
          </cell>
        </row>
        <row r="2021">
          <cell r="E2021" t="str">
            <v>INDIVIDUAL2195</v>
          </cell>
          <cell r="F2021" t="str">
            <v>10-09-2022 07:54 pm</v>
          </cell>
        </row>
        <row r="2022">
          <cell r="E2022" t="str">
            <v>INDIVIDUAL2196</v>
          </cell>
          <cell r="F2022" t="str">
            <v>11-09-2022 09:02 am</v>
          </cell>
        </row>
        <row r="2023">
          <cell r="E2023" t="str">
            <v>INDIVIDUAL2197</v>
          </cell>
          <cell r="F2023" t="str">
            <v>11-09-2022 09:05 am</v>
          </cell>
        </row>
        <row r="2024">
          <cell r="E2024" t="str">
            <v>INDIVIDUAL2198</v>
          </cell>
          <cell r="F2024" t="str">
            <v>12-09-2022 12:42 pm</v>
          </cell>
        </row>
        <row r="2025">
          <cell r="E2025" t="str">
            <v>INDIVIDUAL2199</v>
          </cell>
          <cell r="F2025" t="str">
            <v>12-09-2022 02:37 pm</v>
          </cell>
        </row>
        <row r="2026">
          <cell r="E2026" t="str">
            <v>Credit2200</v>
          </cell>
          <cell r="F2026" t="str">
            <v>12-09-2022 02:56 pm</v>
          </cell>
        </row>
        <row r="2027">
          <cell r="E2027" t="str">
            <v>FINQY2201</v>
          </cell>
          <cell r="F2027" t="str">
            <v>12-09-2022 03:54 pm</v>
          </cell>
        </row>
        <row r="2028">
          <cell r="E2028" t="str">
            <v>INDIVIDUAL2202</v>
          </cell>
          <cell r="F2028" t="str">
            <v>12-09-2022 04:46 pm</v>
          </cell>
        </row>
        <row r="2029">
          <cell r="E2029" t="str">
            <v>INDIVIDUAL2203</v>
          </cell>
          <cell r="F2029" t="str">
            <v>12-09-2022 05:01 pm</v>
          </cell>
        </row>
        <row r="2030">
          <cell r="E2030" t="str">
            <v>INDIVIDUAL2204</v>
          </cell>
          <cell r="F2030" t="str">
            <v>12-09-2022 05:33 pm</v>
          </cell>
        </row>
        <row r="2031">
          <cell r="E2031" t="str">
            <v>JAIN2205</v>
          </cell>
          <cell r="F2031" t="str">
            <v>12-09-2022 06:36 pm</v>
          </cell>
        </row>
        <row r="2032">
          <cell r="E2032" t="str">
            <v>INDIVIDUAL2206</v>
          </cell>
          <cell r="F2032" t="str">
            <v>12-09-2022 06:44 pm</v>
          </cell>
        </row>
        <row r="2033">
          <cell r="E2033" t="str">
            <v>INDIVIDUAL2207</v>
          </cell>
          <cell r="F2033" t="str">
            <v>12-09-2022 11:29 pm</v>
          </cell>
        </row>
        <row r="2034">
          <cell r="E2034" t="str">
            <v>INDIVIDUAL2208</v>
          </cell>
          <cell r="F2034" t="str">
            <v>17-09-2022 11:31 pm</v>
          </cell>
        </row>
        <row r="2035">
          <cell r="E2035" t="str">
            <v>INDIVIDUAL2209</v>
          </cell>
          <cell r="F2035" t="str">
            <v>18-09-2022 01:38 am</v>
          </cell>
        </row>
        <row r="2036">
          <cell r="E2036" t="str">
            <v>INDIVIDUAL2210</v>
          </cell>
          <cell r="F2036" t="str">
            <v>18-09-2022 08:56 am</v>
          </cell>
        </row>
        <row r="2037">
          <cell r="E2037" t="str">
            <v>INDIVIDUAL2211</v>
          </cell>
          <cell r="F2037" t="str">
            <v>18-09-2022 02:18 pm</v>
          </cell>
        </row>
        <row r="2038">
          <cell r="E2038" t="str">
            <v>INDIVIDUAL2212</v>
          </cell>
          <cell r="F2038" t="str">
            <v>16-09-2022 01:05 pm</v>
          </cell>
        </row>
        <row r="2039">
          <cell r="E2039" t="str">
            <v>INDIVIDUAL2213</v>
          </cell>
          <cell r="F2039" t="str">
            <v>16-09-2022 02:06 pm</v>
          </cell>
        </row>
        <row r="2040">
          <cell r="E2040" t="str">
            <v>INDIVIDUAL2214</v>
          </cell>
          <cell r="F2040" t="str">
            <v>16-09-2022 02:27 pm</v>
          </cell>
        </row>
        <row r="2041">
          <cell r="E2041" t="str">
            <v>INDIVIDUAL2215</v>
          </cell>
          <cell r="F2041" t="str">
            <v>16-09-2022 09:42 pm</v>
          </cell>
        </row>
        <row r="2042">
          <cell r="E2042" t="str">
            <v>INDIVIDUAL2216</v>
          </cell>
          <cell r="F2042" t="str">
            <v>17-09-2022 12:19 pm</v>
          </cell>
        </row>
        <row r="2043">
          <cell r="E2043" t="str">
            <v>INDIVIDUAL2217</v>
          </cell>
          <cell r="F2043" t="str">
            <v>17-09-2022 02:20 pm</v>
          </cell>
        </row>
        <row r="2044">
          <cell r="E2044" t="str">
            <v>INDIVIDUAL2218</v>
          </cell>
          <cell r="F2044" t="str">
            <v>17-09-2022 02:29 pm</v>
          </cell>
        </row>
        <row r="2045">
          <cell r="E2045" t="str">
            <v>INDIVIDUAL2219</v>
          </cell>
          <cell r="F2045" t="str">
            <v>17-09-2022 02:54 pm</v>
          </cell>
        </row>
        <row r="2046">
          <cell r="E2046" t="str">
            <v>INDIVIDUAL2220</v>
          </cell>
          <cell r="F2046" t="str">
            <v>17-09-2022 07:55 pm</v>
          </cell>
        </row>
        <row r="2047">
          <cell r="E2047" t="str">
            <v>INDIVIDUAL2221</v>
          </cell>
          <cell r="F2047" t="str">
            <v>19-09-2022 11:28 am</v>
          </cell>
        </row>
        <row r="2048">
          <cell r="E2048" t="str">
            <v>INDIVIDUAL2222</v>
          </cell>
          <cell r="F2048" t="str">
            <v>19-09-2022 12:45 pm</v>
          </cell>
        </row>
        <row r="2049">
          <cell r="E2049" t="str">
            <v>INDIVIDUAL2223</v>
          </cell>
          <cell r="F2049" t="str">
            <v>19-09-2022 12:51 pm</v>
          </cell>
        </row>
        <row r="2050">
          <cell r="E2050" t="str">
            <v>INDIVIDUAL2224</v>
          </cell>
          <cell r="F2050" t="str">
            <v>19-09-2022 03:57 pm</v>
          </cell>
        </row>
        <row r="2051">
          <cell r="E2051" t="str">
            <v>INDIVIDUAL2225</v>
          </cell>
          <cell r="F2051" t="str">
            <v>19-09-2022 05:33 pm</v>
          </cell>
        </row>
        <row r="2052">
          <cell r="E2052" t="str">
            <v>INDIVIDUAL2226</v>
          </cell>
          <cell r="F2052" t="str">
            <v>19-09-2022 05:47 pm</v>
          </cell>
        </row>
        <row r="2053">
          <cell r="E2053" t="str">
            <v>INDIVIDUAL2227</v>
          </cell>
          <cell r="F2053" t="str">
            <v>19-09-2022 06:26 pm</v>
          </cell>
        </row>
        <row r="2054">
          <cell r="E2054" t="str">
            <v>INDIVIDUAL2228</v>
          </cell>
          <cell r="F2054" t="str">
            <v>19-09-2022 07:02 pm</v>
          </cell>
        </row>
        <row r="2055">
          <cell r="E2055" t="str">
            <v>INDIVIDUAL2229</v>
          </cell>
          <cell r="F2055" t="str">
            <v>19-09-2022 07:07 pm</v>
          </cell>
        </row>
        <row r="2056">
          <cell r="E2056" t="str">
            <v>INDIVIDUAL2230</v>
          </cell>
          <cell r="F2056" t="str">
            <v>19-09-2022 08:35 pm</v>
          </cell>
        </row>
        <row r="2057">
          <cell r="E2057" t="str">
            <v>INDIVIDUAL2231</v>
          </cell>
          <cell r="F2057" t="str">
            <v>20-09-2022 09:50 am</v>
          </cell>
        </row>
        <row r="2058">
          <cell r="E2058" t="str">
            <v>INDIVIDUAL2232</v>
          </cell>
          <cell r="F2058" t="str">
            <v>20-09-2022 10:08 am</v>
          </cell>
        </row>
        <row r="2059">
          <cell r="E2059" t="str">
            <v>INDIVIDUAL2233</v>
          </cell>
          <cell r="F2059" t="str">
            <v>20-09-2022 11:58 am</v>
          </cell>
        </row>
        <row r="2060">
          <cell r="E2060" t="str">
            <v>INDIVIDUAL2234</v>
          </cell>
          <cell r="F2060" t="str">
            <v>20-09-2022 01:17 pm</v>
          </cell>
        </row>
        <row r="2061">
          <cell r="E2061" t="str">
            <v>INDIVIDUAL2235</v>
          </cell>
          <cell r="F2061" t="str">
            <v>20-09-2022 02:17 pm</v>
          </cell>
        </row>
        <row r="2062">
          <cell r="E2062" t="str">
            <v>dugain2236</v>
          </cell>
          <cell r="F2062" t="str">
            <v>20-09-2022 04:43 pm</v>
          </cell>
        </row>
        <row r="2063">
          <cell r="E2063" t="str">
            <v>INDIVIDUAL2237</v>
          </cell>
          <cell r="F2063" t="str">
            <v>20-09-2022 04:50 pm</v>
          </cell>
        </row>
        <row r="2064">
          <cell r="E2064" t="str">
            <v>I2238</v>
          </cell>
          <cell r="F2064" t="str">
            <v>20-09-2022 05:56 pm</v>
          </cell>
        </row>
        <row r="2065">
          <cell r="E2065" t="str">
            <v>INDIVIDUAL2239</v>
          </cell>
          <cell r="F2065" t="str">
            <v>20-09-2022 06:28 pm</v>
          </cell>
        </row>
        <row r="2066">
          <cell r="E2066" t="str">
            <v>INDIVIDUAL2240</v>
          </cell>
          <cell r="F2066" t="str">
            <v>20-09-2022 06:36 pm</v>
          </cell>
        </row>
        <row r="2067">
          <cell r="E2067" t="str">
            <v>INDIVIDUAL2241</v>
          </cell>
          <cell r="F2067" t="str">
            <v>20-09-2022 09:47 pm</v>
          </cell>
        </row>
        <row r="2068">
          <cell r="E2068" t="str">
            <v>INDIVIDUAL2242</v>
          </cell>
          <cell r="F2068" t="str">
            <v>21-09-2022 12:11 pm</v>
          </cell>
        </row>
        <row r="2069">
          <cell r="E2069" t="str">
            <v>INDIVIDUAL2243</v>
          </cell>
          <cell r="F2069" t="str">
            <v>21-09-2022 12:22 pm</v>
          </cell>
        </row>
        <row r="2070">
          <cell r="E2070" t="str">
            <v>INDIVIDUAL2244</v>
          </cell>
          <cell r="F2070" t="str">
            <v>21-09-2022 02:46 pm</v>
          </cell>
        </row>
        <row r="2071">
          <cell r="E2071" t="str">
            <v>INDIVIDUAL2245</v>
          </cell>
          <cell r="F2071" t="str">
            <v>21-09-2022 04:52 pm</v>
          </cell>
        </row>
        <row r="2072">
          <cell r="E2072" t="str">
            <v>INDIVIDUAL2246</v>
          </cell>
          <cell r="F2072" t="str">
            <v>21-09-2022 06:47 pm</v>
          </cell>
        </row>
        <row r="2073">
          <cell r="E2073" t="str">
            <v>INDIVIDUAL2247</v>
          </cell>
          <cell r="F2073" t="str">
            <v>21-09-2022 07:40 pm</v>
          </cell>
        </row>
        <row r="2074">
          <cell r="E2074" t="str">
            <v>INDIVIDUAL2248</v>
          </cell>
          <cell r="F2074" t="str">
            <v>22-09-2022 01:41 pm</v>
          </cell>
        </row>
        <row r="2075">
          <cell r="E2075" t="str">
            <v>INDIVIDUAL2249</v>
          </cell>
          <cell r="F2075" t="str">
            <v>22-09-2022 02:00 pm</v>
          </cell>
        </row>
        <row r="2076">
          <cell r="E2076" t="str">
            <v>INDIVIDUAL2250</v>
          </cell>
          <cell r="F2076" t="str">
            <v>22-09-2022 05:16 pm</v>
          </cell>
        </row>
        <row r="2077">
          <cell r="E2077" t="str">
            <v>INDIVIDUAL2251</v>
          </cell>
          <cell r="F2077" t="str">
            <v>22-09-2022 05:30 pm</v>
          </cell>
        </row>
        <row r="2078">
          <cell r="E2078" t="str">
            <v>INDIVIDUAL2252</v>
          </cell>
          <cell r="F2078" t="str">
            <v>22-09-2022 06:57 pm</v>
          </cell>
        </row>
        <row r="2079">
          <cell r="E2079" t="str">
            <v>Jyoti2253</v>
          </cell>
          <cell r="F2079" t="str">
            <v>22-09-2022 07:48 pm</v>
          </cell>
        </row>
        <row r="2080">
          <cell r="E2080" t="str">
            <v>INDIVIDUAL2254</v>
          </cell>
          <cell r="F2080" t="str">
            <v>23-09-2022 01:59 pm</v>
          </cell>
        </row>
        <row r="2081">
          <cell r="E2081" t="str">
            <v>INDIVIDUAL2255</v>
          </cell>
          <cell r="F2081" t="str">
            <v>23-09-2022 02:44 pm</v>
          </cell>
        </row>
        <row r="2082">
          <cell r="E2082" t="str">
            <v>INDIVIDUAL2256</v>
          </cell>
          <cell r="F2082" t="str">
            <v>23-09-2022 02:54 pm</v>
          </cell>
        </row>
        <row r="2083">
          <cell r="E2083" t="str">
            <v>INDIVIDUAL2257</v>
          </cell>
          <cell r="F2083" t="str">
            <v>23-09-2022 03:34 pm</v>
          </cell>
        </row>
        <row r="2084">
          <cell r="E2084" t="str">
            <v>INDIVIDUAL2258</v>
          </cell>
          <cell r="F2084" t="str">
            <v>23-09-2022 04:41 pm</v>
          </cell>
        </row>
        <row r="2085">
          <cell r="E2085" t="str">
            <v>INDIVIDUAL2259</v>
          </cell>
          <cell r="F2085" t="str">
            <v>23-09-2022 05:24 pm</v>
          </cell>
        </row>
        <row r="2086">
          <cell r="E2086" t="str">
            <v>INDIVIDUAL2260</v>
          </cell>
          <cell r="F2086" t="str">
            <v>24-09-2022 12:14 pm</v>
          </cell>
        </row>
        <row r="2087">
          <cell r="E2087" t="str">
            <v>INDIVIDUAL2261</v>
          </cell>
          <cell r="F2087" t="str">
            <v>24-09-2022 07:28 pm</v>
          </cell>
        </row>
        <row r="2088">
          <cell r="E2088" t="str">
            <v>INDIVIDUAL2262</v>
          </cell>
          <cell r="F2088" t="str">
            <v>25-09-2022 01:58 am</v>
          </cell>
        </row>
        <row r="2089">
          <cell r="E2089" t="str">
            <v>INDIVIDUAL2263</v>
          </cell>
          <cell r="F2089" t="str">
            <v>25-09-2022 12:59 pm</v>
          </cell>
        </row>
        <row r="2090">
          <cell r="E2090" t="str">
            <v>INDIVIDUAL2264</v>
          </cell>
          <cell r="F2090" t="str">
            <v>26-09-2022 12:16 pm</v>
          </cell>
        </row>
        <row r="2091">
          <cell r="E2091" t="str">
            <v>INDIVIDUAL2265</v>
          </cell>
          <cell r="F2091" t="str">
            <v>26-09-2022 01:20 pm</v>
          </cell>
        </row>
        <row r="2092">
          <cell r="E2092" t="str">
            <v>INDIVIDUAL2266</v>
          </cell>
          <cell r="F2092" t="str">
            <v>26-09-2022 03:01 pm</v>
          </cell>
        </row>
        <row r="2093">
          <cell r="E2093" t="str">
            <v>INDIVIDUAL2267</v>
          </cell>
          <cell r="F2093" t="str">
            <v>26-09-2022 04:22 pm</v>
          </cell>
        </row>
        <row r="2094">
          <cell r="E2094" t="str">
            <v>INDIVIDUAL2268</v>
          </cell>
          <cell r="F2094" t="str">
            <v>27-09-2022 10:41 am</v>
          </cell>
        </row>
        <row r="2095">
          <cell r="E2095" t="str">
            <v>INDIVIDUAL2269</v>
          </cell>
          <cell r="F2095" t="str">
            <v>27-09-2022 10:45 am</v>
          </cell>
        </row>
        <row r="2096">
          <cell r="E2096" t="str">
            <v>INDIVIDUAL2270</v>
          </cell>
          <cell r="F2096" t="str">
            <v>27-09-2022 10:48 am</v>
          </cell>
        </row>
        <row r="2097">
          <cell r="E2097" t="str">
            <v>INDIVIDUAL2271</v>
          </cell>
          <cell r="F2097" t="str">
            <v>27-09-2022 11:55 am</v>
          </cell>
        </row>
        <row r="2098">
          <cell r="E2098" t="str">
            <v>INDIVIDUAL2272</v>
          </cell>
          <cell r="F2098" t="str">
            <v>27-09-2022 12:38 pm</v>
          </cell>
        </row>
        <row r="2099">
          <cell r="E2099" t="str">
            <v>INDIVIDUAL2273</v>
          </cell>
          <cell r="F2099" t="str">
            <v>27-09-2022 02:15 pm</v>
          </cell>
        </row>
        <row r="2100">
          <cell r="E2100" t="str">
            <v>INDIVIDUAL2274</v>
          </cell>
          <cell r="F2100" t="str">
            <v>27-09-2022 02:34 pm</v>
          </cell>
        </row>
        <row r="2101">
          <cell r="E2101" t="str">
            <v>INDIVIDUAL2275</v>
          </cell>
          <cell r="F2101" t="str">
            <v>27-09-2022 02:50 pm</v>
          </cell>
        </row>
        <row r="2102">
          <cell r="E2102" t="str">
            <v>INDIVIDUAL2276</v>
          </cell>
          <cell r="F2102" t="str">
            <v>27-09-2022 02:51 pm</v>
          </cell>
        </row>
        <row r="2103">
          <cell r="E2103" t="str">
            <v>DEAL2277</v>
          </cell>
          <cell r="F2103" t="str">
            <v>27-09-2022 03:06 pm</v>
          </cell>
        </row>
        <row r="2104">
          <cell r="E2104" t="str">
            <v>INDIVIDUAL2278</v>
          </cell>
          <cell r="F2104" t="str">
            <v>27-09-2022 03:20 pm</v>
          </cell>
        </row>
        <row r="2105">
          <cell r="E2105" t="str">
            <v>INDIVIDUAL2279</v>
          </cell>
          <cell r="F2105" t="str">
            <v>27-09-2022 04:27 pm</v>
          </cell>
        </row>
        <row r="2106">
          <cell r="E2106" t="str">
            <v>POLICY2280</v>
          </cell>
          <cell r="F2106" t="str">
            <v>27-09-2022 04:45 pm</v>
          </cell>
        </row>
        <row r="2107">
          <cell r="E2107" t="str">
            <v>INDIVIDUAL2281</v>
          </cell>
          <cell r="F2107" t="str">
            <v>27-09-2022 07:31 pm</v>
          </cell>
        </row>
        <row r="2108">
          <cell r="E2108" t="str">
            <v>INDIVIDUAL2282</v>
          </cell>
          <cell r="F2108" t="str">
            <v>27-09-2022 07:31 pm</v>
          </cell>
        </row>
        <row r="2109">
          <cell r="E2109" t="str">
            <v>RELIABLE2283</v>
          </cell>
          <cell r="F2109" t="str">
            <v>28-09-2022 10:44 am</v>
          </cell>
        </row>
        <row r="2110">
          <cell r="E2110" t="str">
            <v>INDIVIDUAL2284</v>
          </cell>
          <cell r="F2110" t="str">
            <v>28-09-2022 11:52 am</v>
          </cell>
        </row>
        <row r="2111">
          <cell r="E2111" t="str">
            <v>INDIVIDUAL2285</v>
          </cell>
          <cell r="F2111" t="str">
            <v>28-09-2022 02:02 pm</v>
          </cell>
        </row>
        <row r="2112">
          <cell r="E2112" t="str">
            <v>INDIVIDUAL2286</v>
          </cell>
          <cell r="F2112" t="str">
            <v>28-09-2022 09:12 pm</v>
          </cell>
        </row>
        <row r="2113">
          <cell r="E2113" t="str">
            <v>INDIVIDUAL2287</v>
          </cell>
          <cell r="F2113" t="str">
            <v>29-09-2022 10:50 am</v>
          </cell>
        </row>
        <row r="2114">
          <cell r="E2114" t="str">
            <v>INDIVIDUAL2288</v>
          </cell>
          <cell r="F2114" t="str">
            <v>29-09-2022 11:56 am</v>
          </cell>
        </row>
        <row r="2115">
          <cell r="E2115" t="str">
            <v>weblusion2289</v>
          </cell>
          <cell r="F2115" t="str">
            <v>29-09-2022 12:12 pm</v>
          </cell>
        </row>
        <row r="2116">
          <cell r="E2116" t="str">
            <v>INDIVIDUAL2290</v>
          </cell>
          <cell r="F2116" t="str">
            <v>29-09-2022 12:18 pm</v>
          </cell>
        </row>
        <row r="2117">
          <cell r="E2117" t="str">
            <v>Niflah2291</v>
          </cell>
          <cell r="F2117" t="str">
            <v>29-09-2022 02:58 pm</v>
          </cell>
        </row>
        <row r="2118">
          <cell r="E2118" t="str">
            <v>BBN2292</v>
          </cell>
          <cell r="F2118" t="str">
            <v>29-09-2022 03:39 pm</v>
          </cell>
        </row>
        <row r="2119">
          <cell r="E2119" t="str">
            <v>SVK2293</v>
          </cell>
          <cell r="F2119" t="str">
            <v>29-09-2022 10:43 pm</v>
          </cell>
        </row>
        <row r="2120">
          <cell r="E2120" t="str">
            <v>INDIVIDUAL2295</v>
          </cell>
          <cell r="F2120" t="str">
            <v>30-09-2022 12:08 pm</v>
          </cell>
        </row>
        <row r="2121">
          <cell r="E2121" t="str">
            <v>Testmyloan2296</v>
          </cell>
          <cell r="F2121" t="str">
            <v>30-09-2022 01:12 pm</v>
          </cell>
        </row>
        <row r="2122">
          <cell r="E2122" t="str">
            <v>INDIVIDUAL2297</v>
          </cell>
          <cell r="F2122" t="str">
            <v>30-09-2022 02:35 pm</v>
          </cell>
        </row>
        <row r="2123">
          <cell r="E2123" t="str">
            <v>INDIVIDUAL2298</v>
          </cell>
          <cell r="F2123" t="str">
            <v>30-09-2022 03:37 pm</v>
          </cell>
        </row>
        <row r="2124">
          <cell r="E2124" t="str">
            <v>INDIVIDUAL2299</v>
          </cell>
          <cell r="F2124" t="str">
            <v>30-09-2022 06:08 pm</v>
          </cell>
        </row>
        <row r="2125">
          <cell r="E2125" t="str">
            <v>INDIVIDUAL2300</v>
          </cell>
          <cell r="F2125" t="str">
            <v>01-10-2022 11:46 am</v>
          </cell>
        </row>
        <row r="2126">
          <cell r="E2126" t="str">
            <v>INDIVIDUAL2301</v>
          </cell>
          <cell r="F2126" t="str">
            <v>01-10-2022 12:42 pm</v>
          </cell>
        </row>
        <row r="2127">
          <cell r="E2127" t="str">
            <v>CASH2302</v>
          </cell>
          <cell r="F2127" t="str">
            <v>01-10-2022 02:01 pm</v>
          </cell>
        </row>
        <row r="2128">
          <cell r="E2128" t="str">
            <v>INDIVIDUAL2303</v>
          </cell>
          <cell r="F2128" t="str">
            <v>01-10-2022 05:05 pm</v>
          </cell>
        </row>
        <row r="2129">
          <cell r="E2129" t="str">
            <v>INDIVIDUAL2304</v>
          </cell>
          <cell r="F2129" t="str">
            <v>01-10-2022 06:38 pm</v>
          </cell>
        </row>
        <row r="2130">
          <cell r="E2130" t="str">
            <v>INDIVIDUAL2305</v>
          </cell>
          <cell r="F2130" t="str">
            <v>01-10-2022 10:44 pm</v>
          </cell>
        </row>
        <row r="2131">
          <cell r="E2131" t="str">
            <v>Erb2306</v>
          </cell>
          <cell r="F2131" t="str">
            <v>03-10-2022 01:14 pm</v>
          </cell>
        </row>
        <row r="2132">
          <cell r="E2132" t="str">
            <v>Erb2307</v>
          </cell>
          <cell r="F2132" t="str">
            <v>03-10-2022 01:25 pm</v>
          </cell>
        </row>
        <row r="2133">
          <cell r="E2133" t="str">
            <v>INDIVIDUAL2308</v>
          </cell>
          <cell r="F2133" t="str">
            <v>03-10-2022 01:59 pm</v>
          </cell>
        </row>
        <row r="2134">
          <cell r="E2134" t="str">
            <v>INDIVIDUAL2309</v>
          </cell>
          <cell r="F2134" t="str">
            <v>03-10-2022 03:09 pm</v>
          </cell>
        </row>
        <row r="2135">
          <cell r="E2135" t="str">
            <v>INDIVIDUAL2310</v>
          </cell>
          <cell r="F2135" t="str">
            <v>03-10-2022 04:03 pm</v>
          </cell>
        </row>
        <row r="2136">
          <cell r="E2136" t="str">
            <v>INDIVIDUAL2311</v>
          </cell>
          <cell r="F2136" t="str">
            <v>03-10-2022 05:32 pm</v>
          </cell>
        </row>
        <row r="2137">
          <cell r="E2137" t="str">
            <v>INDIVIDUAL2312</v>
          </cell>
          <cell r="F2137" t="str">
            <v>03-10-2022 06:46 pm</v>
          </cell>
        </row>
        <row r="2138">
          <cell r="E2138" t="str">
            <v>INDIVIDUAL2313</v>
          </cell>
          <cell r="F2138" t="str">
            <v>04-10-2022 12:34 pm</v>
          </cell>
        </row>
        <row r="2139">
          <cell r="E2139" t="str">
            <v>INDIVIDUAL2315</v>
          </cell>
          <cell r="F2139" t="str">
            <v>04-10-2022 12:55 pm</v>
          </cell>
        </row>
        <row r="2140">
          <cell r="E2140" t="str">
            <v>Royal2316</v>
          </cell>
          <cell r="F2140" t="str">
            <v>04-10-2022 12:55 pm</v>
          </cell>
        </row>
        <row r="2141">
          <cell r="E2141" t="str">
            <v>Sr2317</v>
          </cell>
          <cell r="F2141" t="str">
            <v>04-10-2022 01:03 pm</v>
          </cell>
        </row>
        <row r="2142">
          <cell r="E2142" t="str">
            <v>INDIVIDUAL2318</v>
          </cell>
          <cell r="F2142" t="str">
            <v>04-10-2022 01:24 pm</v>
          </cell>
        </row>
        <row r="2143">
          <cell r="E2143" t="str">
            <v>INDIVIDUAL2319</v>
          </cell>
          <cell r="F2143" t="str">
            <v>04-10-2022 05:26 pm</v>
          </cell>
        </row>
        <row r="2144">
          <cell r="E2144" t="str">
            <v>INDIVIDUAL2320</v>
          </cell>
          <cell r="F2144" t="str">
            <v>04-10-2022 10:23 pm</v>
          </cell>
        </row>
        <row r="2145">
          <cell r="E2145" t="str">
            <v>INDIVIDUAL2321</v>
          </cell>
          <cell r="F2145" t="str">
            <v>05-10-2022 07:08 pm</v>
          </cell>
        </row>
        <row r="2146">
          <cell r="E2146" t="str">
            <v>INDIVIDUAL2322</v>
          </cell>
          <cell r="F2146" t="str">
            <v>06-10-2022 09:30 am</v>
          </cell>
        </row>
        <row r="2147">
          <cell r="E2147" t="str">
            <v>INDIVIDUAL2323</v>
          </cell>
          <cell r="F2147" t="str">
            <v>06-10-2022 01:09 pm</v>
          </cell>
        </row>
        <row r="2148">
          <cell r="E2148" t="str">
            <v>INDIVIDUAL2324</v>
          </cell>
          <cell r="F2148" t="str">
            <v>06-10-2022 02:04 pm</v>
          </cell>
        </row>
        <row r="2149">
          <cell r="E2149" t="str">
            <v>INDIVIDUAL2325</v>
          </cell>
          <cell r="F2149" t="str">
            <v>06-10-2022 04:11 pm</v>
          </cell>
        </row>
        <row r="2150">
          <cell r="E2150" t="str">
            <v>INDIVIDUAL2326</v>
          </cell>
          <cell r="F2150" t="str">
            <v>06-10-2022 05:07 pm</v>
          </cell>
        </row>
        <row r="2151">
          <cell r="E2151" t="str">
            <v>INDIVIDUAL2327</v>
          </cell>
          <cell r="F2151" t="str">
            <v>06-10-2022 05:43 pm</v>
          </cell>
        </row>
        <row r="2152">
          <cell r="E2152" t="str">
            <v>INDIVIDUAL2328</v>
          </cell>
          <cell r="F2152" t="str">
            <v>06-10-2022 07:19 pm</v>
          </cell>
        </row>
        <row r="2153">
          <cell r="E2153" t="str">
            <v>INDIVIDUAL2329</v>
          </cell>
          <cell r="F2153" t="str">
            <v>06-10-2022 08:05 pm</v>
          </cell>
        </row>
        <row r="2154">
          <cell r="E2154" t="str">
            <v>Myzow2330</v>
          </cell>
          <cell r="F2154" t="str">
            <v>07-10-2022 12:26 pm</v>
          </cell>
        </row>
        <row r="2155">
          <cell r="E2155" t="str">
            <v>INDIVIDUAL2331</v>
          </cell>
          <cell r="F2155" t="str">
            <v>07-10-2022 12:28 pm</v>
          </cell>
        </row>
        <row r="2156">
          <cell r="E2156" t="str">
            <v>INDIVIDUAL2332</v>
          </cell>
          <cell r="F2156" t="str">
            <v>07-10-2022 01:10 pm</v>
          </cell>
        </row>
        <row r="2157">
          <cell r="E2157" t="str">
            <v>INDIVIDUAL2333</v>
          </cell>
          <cell r="F2157" t="str">
            <v>07-10-2022 01:47 pm</v>
          </cell>
        </row>
        <row r="2158">
          <cell r="E2158" t="str">
            <v>INDIVIDUAL2334</v>
          </cell>
          <cell r="F2158" t="str">
            <v>07-10-2022 03:44 pm</v>
          </cell>
        </row>
        <row r="2159">
          <cell r="E2159" t="str">
            <v>INDIVIDUAL2335</v>
          </cell>
          <cell r="F2159" t="str">
            <v>07-10-2022 04:16 pm</v>
          </cell>
        </row>
        <row r="2160">
          <cell r="E2160" t="str">
            <v>INDIVIDUAL2336</v>
          </cell>
          <cell r="F2160" t="str">
            <v>07-10-2022 04:36 pm</v>
          </cell>
        </row>
        <row r="2161">
          <cell r="E2161" t="str">
            <v>INDIVIDUAL2337</v>
          </cell>
          <cell r="F2161" t="str">
            <v>07-10-2022 04:56 pm</v>
          </cell>
        </row>
        <row r="2162">
          <cell r="E2162" t="str">
            <v>INDIVIDUAL2338</v>
          </cell>
          <cell r="F2162" t="str">
            <v>07-10-2022 05:09 pm</v>
          </cell>
        </row>
        <row r="2163">
          <cell r="E2163" t="str">
            <v>Erb2339</v>
          </cell>
          <cell r="F2163" t="str">
            <v>07-10-2022 05:12 pm</v>
          </cell>
        </row>
        <row r="2164">
          <cell r="E2164" t="str">
            <v>INDIVIDUAL2340</v>
          </cell>
          <cell r="F2164" t="str">
            <v>07-10-2022 05:24 pm</v>
          </cell>
        </row>
        <row r="2165">
          <cell r="E2165" t="str">
            <v>INDIVIDUAL2341</v>
          </cell>
          <cell r="F2165" t="str">
            <v>07-10-2022 06:05 pm</v>
          </cell>
        </row>
        <row r="2166">
          <cell r="E2166" t="str">
            <v>INDIVIDUAL2342</v>
          </cell>
          <cell r="F2166" t="str">
            <v>07-10-2022 06:23 pm</v>
          </cell>
        </row>
        <row r="2167">
          <cell r="E2167" t="str">
            <v>INDIVIDUAL2343</v>
          </cell>
          <cell r="F2167" t="str">
            <v>08-10-2022 09:27 am</v>
          </cell>
        </row>
        <row r="2168">
          <cell r="E2168" t="str">
            <v>INDIVIDUAL2344</v>
          </cell>
          <cell r="F2168" t="str">
            <v>08-10-2022 11:27 am</v>
          </cell>
        </row>
        <row r="2169">
          <cell r="E2169" t="str">
            <v>INDIVIDUAL2345</v>
          </cell>
          <cell r="F2169" t="str">
            <v>08-10-2022 12:28 pm</v>
          </cell>
        </row>
        <row r="2170">
          <cell r="E2170" t="str">
            <v>INDIVIDUAL2346</v>
          </cell>
          <cell r="F2170" t="str">
            <v>08-10-2022 01:11 pm</v>
          </cell>
        </row>
        <row r="2171">
          <cell r="E2171" t="str">
            <v>INDIVIDUAL2347</v>
          </cell>
          <cell r="F2171" t="str">
            <v>08-10-2022 01:38 pm</v>
          </cell>
        </row>
        <row r="2172">
          <cell r="E2172" t="str">
            <v>INDIVIDUAL2348</v>
          </cell>
          <cell r="F2172" t="str">
            <v>08-10-2022 03:46 pm</v>
          </cell>
        </row>
        <row r="2173">
          <cell r="E2173" t="str">
            <v>INDIVIDUAL2349</v>
          </cell>
          <cell r="F2173" t="str">
            <v>08-10-2022 04:58 pm</v>
          </cell>
        </row>
        <row r="2174">
          <cell r="E2174" t="str">
            <v>INDIVIDUAL2350</v>
          </cell>
          <cell r="F2174" t="str">
            <v>08-10-2022 05:43 pm</v>
          </cell>
        </row>
        <row r="2175">
          <cell r="E2175" t="str">
            <v>INDIVIDUAL2351</v>
          </cell>
          <cell r="F2175" t="str">
            <v>08-10-2022 06:50 pm</v>
          </cell>
        </row>
        <row r="2176">
          <cell r="E2176" t="str">
            <v>INDIVIDUAL2352</v>
          </cell>
          <cell r="F2176" t="str">
            <v>08-10-2022 07:37 pm</v>
          </cell>
        </row>
        <row r="2177">
          <cell r="E2177" t="str">
            <v>INDIVIDUAL2353</v>
          </cell>
          <cell r="F2177" t="str">
            <v>09-10-2022 02:27 pm</v>
          </cell>
        </row>
        <row r="2178">
          <cell r="E2178" t="str">
            <v>INDIVIDUAL2354</v>
          </cell>
          <cell r="F2178" t="str">
            <v>10-10-2022 10:50 am</v>
          </cell>
        </row>
        <row r="2179">
          <cell r="E2179" t="str">
            <v>INDIVIDUAL2355</v>
          </cell>
          <cell r="F2179" t="str">
            <v>10-10-2022 11:40 am</v>
          </cell>
        </row>
        <row r="2180">
          <cell r="E2180" t="str">
            <v>INDIVIDUAL2356</v>
          </cell>
          <cell r="F2180" t="str">
            <v>10-10-2022 12:50 pm</v>
          </cell>
        </row>
        <row r="2181">
          <cell r="E2181" t="str">
            <v>INDIVIDUAL2357</v>
          </cell>
          <cell r="F2181" t="str">
            <v>10-10-2022 01:09 pm</v>
          </cell>
        </row>
        <row r="2182">
          <cell r="E2182" t="str">
            <v>INDIVIDUAL2358</v>
          </cell>
          <cell r="F2182" t="str">
            <v>10-10-2022 01:22 pm</v>
          </cell>
        </row>
        <row r="2183">
          <cell r="E2183" t="str">
            <v>INDIVIDUAL2359</v>
          </cell>
          <cell r="F2183" t="str">
            <v>10-10-2022 01:23 pm</v>
          </cell>
        </row>
        <row r="2184">
          <cell r="E2184" t="str">
            <v>INDIVIDUAL2360</v>
          </cell>
          <cell r="F2184" t="str">
            <v>10-10-2022 01:42 pm</v>
          </cell>
        </row>
        <row r="2185">
          <cell r="E2185" t="str">
            <v>INDIVIDUAL2361</v>
          </cell>
          <cell r="F2185" t="str">
            <v>10-10-2022 01:50 pm</v>
          </cell>
        </row>
        <row r="2186">
          <cell r="E2186" t="str">
            <v>INDIVIDUAL2362</v>
          </cell>
          <cell r="F2186" t="str">
            <v>10-10-2022 02:17 pm</v>
          </cell>
        </row>
        <row r="2187">
          <cell r="E2187" t="str">
            <v>INDIVIDUAL2363</v>
          </cell>
          <cell r="F2187" t="str">
            <v>10-10-2022 02:38 pm</v>
          </cell>
        </row>
        <row r="2188">
          <cell r="E2188" t="str">
            <v>INDIVIDUAL2364</v>
          </cell>
          <cell r="F2188" t="str">
            <v>10-10-2022 03:46 pm</v>
          </cell>
        </row>
        <row r="2189">
          <cell r="E2189" t="str">
            <v>INDIVIDUAL2365</v>
          </cell>
          <cell r="F2189" t="str">
            <v>10-10-2022 03:53 pm</v>
          </cell>
        </row>
        <row r="2190">
          <cell r="E2190" t="str">
            <v>INDIVIDUAL2366</v>
          </cell>
          <cell r="F2190" t="str">
            <v>10-10-2022 04:29 pm</v>
          </cell>
        </row>
        <row r="2191">
          <cell r="E2191" t="str">
            <v>INDIVIDUAL2367</v>
          </cell>
          <cell r="F2191" t="str">
            <v>10-10-2022 04:34 pm</v>
          </cell>
        </row>
        <row r="2192">
          <cell r="E2192" t="str">
            <v>E-Revbay2368</v>
          </cell>
          <cell r="F2192" t="str">
            <v>10-10-2022 04:37 pm</v>
          </cell>
        </row>
        <row r="2193">
          <cell r="E2193" t="str">
            <v>INDIVIDUAL2369</v>
          </cell>
          <cell r="F2193" t="str">
            <v>10-10-2022 05:36 pm</v>
          </cell>
        </row>
        <row r="2194">
          <cell r="E2194" t="str">
            <v>INDIVIDUAL2370</v>
          </cell>
          <cell r="F2194" t="str">
            <v>10-10-2022 05:45 pm</v>
          </cell>
        </row>
        <row r="2195">
          <cell r="E2195" t="str">
            <v>INDIVIDUAL2371</v>
          </cell>
          <cell r="F2195" t="str">
            <v>10-10-2022 07:22 pm</v>
          </cell>
        </row>
        <row r="2196">
          <cell r="E2196" t="str">
            <v>INDIVIDUAL2372</v>
          </cell>
          <cell r="F2196" t="str">
            <v>10-10-2022 07:47 pm</v>
          </cell>
        </row>
        <row r="2197">
          <cell r="E2197" t="str">
            <v>INDIVIDUAL2373</v>
          </cell>
          <cell r="F2197" t="str">
            <v>10-10-2022 08:31 pm</v>
          </cell>
        </row>
        <row r="2198">
          <cell r="E2198" t="str">
            <v>INDIVIDUAL2374</v>
          </cell>
          <cell r="F2198" t="str">
            <v>10-10-2022 08:37 pm</v>
          </cell>
        </row>
        <row r="2199">
          <cell r="E2199" t="str">
            <v>INDIVIDUAL2375</v>
          </cell>
          <cell r="F2199" t="str">
            <v>10-10-2022 10:11 pm</v>
          </cell>
        </row>
        <row r="2200">
          <cell r="E2200" t="str">
            <v>INDIVIDUAL2376</v>
          </cell>
          <cell r="F2200" t="str">
            <v>10-10-2022 10:38 pm</v>
          </cell>
        </row>
        <row r="2201">
          <cell r="E2201" t="str">
            <v>E-Revbay2377</v>
          </cell>
          <cell r="F2201" t="str">
            <v>10-10-2022 11:51 pm</v>
          </cell>
        </row>
        <row r="2202">
          <cell r="E2202" t="str">
            <v>INDIVIDUAL2378</v>
          </cell>
          <cell r="F2202" t="str">
            <v>11-10-2022 11:53 am</v>
          </cell>
        </row>
        <row r="2203">
          <cell r="E2203" t="str">
            <v>INDIVIDUAL2379</v>
          </cell>
          <cell r="F2203" t="str">
            <v>11-10-2022 12:04 pm</v>
          </cell>
        </row>
        <row r="2204">
          <cell r="E2204" t="str">
            <v>INDIVIDUAL2380</v>
          </cell>
          <cell r="F2204" t="str">
            <v>11-10-2022 02:07 pm</v>
          </cell>
        </row>
        <row r="2205">
          <cell r="E2205" t="str">
            <v>INDIVIDUAL2381</v>
          </cell>
          <cell r="F2205" t="str">
            <v>11-10-2022 04:00 pm</v>
          </cell>
        </row>
        <row r="2206">
          <cell r="E2206" t="str">
            <v>Creciente2382</v>
          </cell>
          <cell r="F2206" t="str">
            <v>11-10-2022 04:29 pm</v>
          </cell>
        </row>
        <row r="2207">
          <cell r="E2207" t="str">
            <v>INDIVIDUAL2383</v>
          </cell>
          <cell r="F2207" t="str">
            <v>11-10-2022 04:30 pm</v>
          </cell>
        </row>
        <row r="2208">
          <cell r="E2208" t="str">
            <v>INDIVIDUAL2384</v>
          </cell>
          <cell r="F2208" t="str">
            <v>12-10-2022 09:43 am</v>
          </cell>
        </row>
        <row r="2209">
          <cell r="E2209" t="str">
            <v>ACE2385</v>
          </cell>
          <cell r="F2209" t="str">
            <v>12-10-2022 11:47 am</v>
          </cell>
        </row>
        <row r="2210">
          <cell r="E2210" t="str">
            <v>INDIVIDUAL2387</v>
          </cell>
          <cell r="F2210" t="str">
            <v>12-10-2022 12:34 pm</v>
          </cell>
        </row>
        <row r="2211">
          <cell r="E2211" t="str">
            <v>INDIVIDUAL2388</v>
          </cell>
          <cell r="F2211" t="str">
            <v>12-10-2022 01:50 pm</v>
          </cell>
        </row>
        <row r="2212">
          <cell r="E2212" t="str">
            <v>INDIVIDUAL2389</v>
          </cell>
          <cell r="F2212" t="str">
            <v>12-10-2022 02:21 pm</v>
          </cell>
        </row>
        <row r="2213">
          <cell r="E2213" t="str">
            <v>Mark2390</v>
          </cell>
          <cell r="F2213" t="str">
            <v>12-10-2022 07:08 pm</v>
          </cell>
        </row>
        <row r="2214">
          <cell r="E2214" t="str">
            <v>Mark2391</v>
          </cell>
          <cell r="F2214" t="str">
            <v>12-10-2022 07:09 pm</v>
          </cell>
        </row>
        <row r="2215">
          <cell r="E2215" t="str">
            <v>INDIVIDUAL2392</v>
          </cell>
          <cell r="F2215" t="str">
            <v>12-10-2022 08:40 pm</v>
          </cell>
        </row>
        <row r="2216">
          <cell r="E2216" t="str">
            <v>INDIVIDUAL2393</v>
          </cell>
          <cell r="F2216" t="str">
            <v>13-10-2022 12:33 pm</v>
          </cell>
        </row>
        <row r="2217">
          <cell r="E2217" t="str">
            <v>INDIVIDUAL2394</v>
          </cell>
          <cell r="F2217" t="str">
            <v>13-10-2022 12:47 pm</v>
          </cell>
        </row>
        <row r="2218">
          <cell r="E2218" t="str">
            <v>INDIVIDUAL2395</v>
          </cell>
          <cell r="F2218" t="str">
            <v>13-10-2022 01:41 pm</v>
          </cell>
        </row>
        <row r="2219">
          <cell r="E2219" t="str">
            <v>INDIVIDUAL2396</v>
          </cell>
          <cell r="F2219" t="str">
            <v>13-10-2022 02:04 pm</v>
          </cell>
        </row>
        <row r="2220">
          <cell r="E2220" t="str">
            <v>INDIVIDUAL2397</v>
          </cell>
          <cell r="F2220" t="str">
            <v>13-10-2022 03:07 pm</v>
          </cell>
        </row>
        <row r="2221">
          <cell r="E2221" t="str">
            <v>E-Revbay2398</v>
          </cell>
          <cell r="F2221" t="str">
            <v>13-10-2022 04:37 pm</v>
          </cell>
        </row>
        <row r="2222">
          <cell r="E2222" t="str">
            <v>INDIVIDUAL2399</v>
          </cell>
          <cell r="F2222" t="str">
            <v>13-10-2022 05:05 pm</v>
          </cell>
        </row>
        <row r="2223">
          <cell r="E2223" t="str">
            <v>INDIVIDUAL2400</v>
          </cell>
          <cell r="F2223" t="str">
            <v>13-10-2022 08:46 pm</v>
          </cell>
        </row>
        <row r="2224">
          <cell r="E2224" t="str">
            <v>INDIVIDUAL2401</v>
          </cell>
          <cell r="F2224" t="str">
            <v>13-10-2022 08:49 pm</v>
          </cell>
        </row>
        <row r="2225">
          <cell r="E2225" t="str">
            <v>INDIVIDUAL2402</v>
          </cell>
          <cell r="F2225" t="str">
            <v>14-10-2022 01:50 am</v>
          </cell>
        </row>
        <row r="2226">
          <cell r="E2226" t="str">
            <v>INDIVIDUAL2403</v>
          </cell>
          <cell r="F2226" t="str">
            <v>14-10-2022 11:40 am</v>
          </cell>
        </row>
        <row r="2227">
          <cell r="E2227" t="str">
            <v>INDIVIDUAL2404</v>
          </cell>
          <cell r="F2227" t="str">
            <v>14-10-2022 12:01 pm</v>
          </cell>
        </row>
        <row r="2228">
          <cell r="E2228" t="str">
            <v>INDIVIDUAL2405</v>
          </cell>
          <cell r="F2228" t="str">
            <v>14-10-2022 12:23 pm</v>
          </cell>
        </row>
        <row r="2229">
          <cell r="E2229" t="str">
            <v>INDIVIDUAL2406</v>
          </cell>
          <cell r="F2229" t="str">
            <v>14-10-2022 02:20 pm</v>
          </cell>
        </row>
        <row r="2230">
          <cell r="E2230" t="str">
            <v>INDIVIDUAL2407</v>
          </cell>
          <cell r="F2230" t="str">
            <v>14-10-2022 02:40 pm</v>
          </cell>
        </row>
        <row r="2231">
          <cell r="E2231" t="str">
            <v>Finqy2408</v>
          </cell>
          <cell r="F2231" t="str">
            <v>14-10-2022 04:44 pm</v>
          </cell>
        </row>
        <row r="2232">
          <cell r="E2232" t="str">
            <v>E-revbay2409</v>
          </cell>
          <cell r="F2232" t="str">
            <v>14-10-2022 05:59 pm</v>
          </cell>
        </row>
        <row r="2233">
          <cell r="E2233" t="str">
            <v>INDIVIDUAL2410</v>
          </cell>
          <cell r="F2233" t="str">
            <v>14-10-2022 08:38 pm</v>
          </cell>
        </row>
        <row r="2234">
          <cell r="E2234" t="str">
            <v>INDIVIDUAL2411</v>
          </cell>
          <cell r="F2234" t="str">
            <v>15-10-2022 11:48 am</v>
          </cell>
        </row>
        <row r="2235">
          <cell r="E2235" t="str">
            <v>INDIVIDUAL2412</v>
          </cell>
          <cell r="F2235" t="str">
            <v>15-10-2022 10:43 pm</v>
          </cell>
        </row>
        <row r="2236">
          <cell r="E2236" t="str">
            <v>INDIVIDUAL2414</v>
          </cell>
          <cell r="F2236" t="str">
            <v>16-10-2022 11:20 pm</v>
          </cell>
        </row>
        <row r="2237">
          <cell r="E2237" t="str">
            <v>SUNRISE2415</v>
          </cell>
          <cell r="F2237" t="str">
            <v>17-10-2022 11:52 am</v>
          </cell>
        </row>
        <row r="2238">
          <cell r="E2238" t="str">
            <v>INDIVIDUAL2416</v>
          </cell>
          <cell r="F2238" t="str">
            <v>17-10-2022 12:24 pm</v>
          </cell>
        </row>
        <row r="2239">
          <cell r="E2239" t="str">
            <v>INDIVIDUAL2417</v>
          </cell>
          <cell r="F2239" t="str">
            <v>17-10-2022 02:33 pm</v>
          </cell>
        </row>
        <row r="2240">
          <cell r="E2240" t="str">
            <v>INDIVIDUAL2418</v>
          </cell>
          <cell r="F2240" t="str">
            <v>17-10-2022 03:37 pm</v>
          </cell>
        </row>
        <row r="2241">
          <cell r="E2241" t="str">
            <v>INDIVIDUAL2419</v>
          </cell>
          <cell r="F2241" t="str">
            <v>17-10-2022 03:39 pm</v>
          </cell>
        </row>
        <row r="2242">
          <cell r="E2242" t="str">
            <v>INDIVIDUAL2420</v>
          </cell>
          <cell r="F2242" t="str">
            <v>17-10-2022 04:41 pm</v>
          </cell>
        </row>
        <row r="2243">
          <cell r="E2243" t="str">
            <v>INDIVIDUAL2421</v>
          </cell>
          <cell r="F2243" t="str">
            <v>17-10-2022 06:50 pm</v>
          </cell>
        </row>
        <row r="2244">
          <cell r="E2244" t="str">
            <v>INDIVIDUAL2422</v>
          </cell>
          <cell r="F2244" t="str">
            <v>18-10-2022 09:01 am</v>
          </cell>
        </row>
        <row r="2245">
          <cell r="E2245" t="str">
            <v>INDIVIDUAL2423</v>
          </cell>
          <cell r="F2245" t="str">
            <v>18-10-2022 10:28 am</v>
          </cell>
        </row>
        <row r="2246">
          <cell r="E2246" t="str">
            <v>INDIVIDUAL2424</v>
          </cell>
          <cell r="F2246" t="str">
            <v>18-10-2022 12:38 pm</v>
          </cell>
        </row>
        <row r="2247">
          <cell r="E2247" t="str">
            <v>INDIVIDUAL2425</v>
          </cell>
          <cell r="F2247" t="str">
            <v>18-10-2022 07:50 pm</v>
          </cell>
        </row>
        <row r="2248">
          <cell r="E2248" t="str">
            <v>INDIVIDUAL2426</v>
          </cell>
          <cell r="F2248" t="str">
            <v>19-10-2022 02:39 pm</v>
          </cell>
        </row>
        <row r="2249">
          <cell r="E2249" t="str">
            <v>INDIVIDUAL2427</v>
          </cell>
          <cell r="F2249" t="str">
            <v>19-10-2022 03:40 pm</v>
          </cell>
        </row>
        <row r="2250">
          <cell r="E2250" t="str">
            <v>INDIVIDUAL2429</v>
          </cell>
          <cell r="F2250" t="str">
            <v>20-10-2022 10:39 am</v>
          </cell>
        </row>
        <row r="2251">
          <cell r="E2251" t="str">
            <v>INDIVIDUAL2430</v>
          </cell>
          <cell r="F2251" t="str">
            <v>20-10-2022 05:20 pm</v>
          </cell>
        </row>
        <row r="2252">
          <cell r="E2252" t="str">
            <v>INDIVIDUAL2431</v>
          </cell>
          <cell r="F2252" t="str">
            <v>21-10-2022 08:53 pm</v>
          </cell>
        </row>
        <row r="2253">
          <cell r="E2253" t="str">
            <v>E.2432</v>
          </cell>
          <cell r="F2253" t="str">
            <v>22-10-2022 12:24 pm</v>
          </cell>
        </row>
        <row r="2254">
          <cell r="E2254" t="str">
            <v>INDIVIDUAL2433</v>
          </cell>
          <cell r="F2254" t="str">
            <v>22-10-2022 01:12 pm</v>
          </cell>
        </row>
        <row r="2255">
          <cell r="E2255" t="str">
            <v>COMTHA1072439</v>
          </cell>
          <cell r="F2255" t="str">
            <v>22-10-2022 07:36 am</v>
          </cell>
        </row>
        <row r="2256">
          <cell r="E2256" t="str">
            <v>INDIVIDUAL2440</v>
          </cell>
          <cell r="F2256" t="str">
            <v>22-10-2022 09:00 pm</v>
          </cell>
        </row>
        <row r="2257">
          <cell r="E2257" t="str">
            <v>INDIVIDUAL2441</v>
          </cell>
          <cell r="F2257" t="str">
            <v>22-10-2022 09:34 pm</v>
          </cell>
        </row>
        <row r="2258">
          <cell r="E2258" t="str">
            <v>INDIVIDUAL2442</v>
          </cell>
          <cell r="F2258" t="str">
            <v>26-10-2022 01:03 pm</v>
          </cell>
        </row>
        <row r="2259">
          <cell r="E2259" t="str">
            <v>INDIVIDUAL2443</v>
          </cell>
          <cell r="F2259" t="str">
            <v>26-10-2022 01:12 pm</v>
          </cell>
        </row>
        <row r="2260">
          <cell r="E2260" t="str">
            <v>INDIVIDUAL2444</v>
          </cell>
          <cell r="F2260" t="str">
            <v>26-10-2022 01:17 pm</v>
          </cell>
        </row>
        <row r="2261">
          <cell r="E2261" t="str">
            <v>INDIVIDUAL2445</v>
          </cell>
          <cell r="F2261" t="str">
            <v>26-10-2022 01:40 pm</v>
          </cell>
        </row>
        <row r="2262">
          <cell r="E2262" t="str">
            <v>INDIVIDUAL2446</v>
          </cell>
          <cell r="F2262" t="str">
            <v>26-10-2022 01:51 pm</v>
          </cell>
        </row>
        <row r="2263">
          <cell r="E2263" t="str">
            <v>INDIVIDUAL2447</v>
          </cell>
          <cell r="F2263" t="str">
            <v>26-10-2022 02:37 pm</v>
          </cell>
        </row>
        <row r="2264">
          <cell r="E2264" t="str">
            <v>Colours2448</v>
          </cell>
          <cell r="F2264" t="str">
            <v>27-10-2022 09:48 am</v>
          </cell>
        </row>
        <row r="2265">
          <cell r="E2265" t="str">
            <v>INDIVIDUAL2449</v>
          </cell>
          <cell r="F2265" t="str">
            <v>27-10-2022 11:47 am</v>
          </cell>
        </row>
        <row r="2266">
          <cell r="E2266" t="str">
            <v>INDIVIDUAL2450</v>
          </cell>
          <cell r="F2266" t="str">
            <v>27-10-2022 12:01 pm</v>
          </cell>
        </row>
        <row r="2267">
          <cell r="E2267" t="str">
            <v>INDIVIDUAL2451</v>
          </cell>
          <cell r="F2267" t="str">
            <v>27-10-2022 04:21 pm</v>
          </cell>
        </row>
        <row r="2268">
          <cell r="E2268" t="str">
            <v>INDIVIDUAL2452</v>
          </cell>
          <cell r="F2268" t="str">
            <v>27-10-2022 06:18 pm</v>
          </cell>
        </row>
        <row r="2269">
          <cell r="E2269" t="str">
            <v>INDIVIDUAL2453</v>
          </cell>
          <cell r="F2269" t="str">
            <v>27-10-2022 09:44 pm</v>
          </cell>
        </row>
        <row r="2270">
          <cell r="E2270" t="str">
            <v>INDIVIDUAL2454</v>
          </cell>
          <cell r="F2270" t="str">
            <v>27-10-2022 10:11 pm</v>
          </cell>
        </row>
        <row r="2271">
          <cell r="E2271" t="str">
            <v>INDIVIDUAL2455</v>
          </cell>
          <cell r="F2271" t="str">
            <v>27-10-2022 10:27 pm</v>
          </cell>
        </row>
        <row r="2272">
          <cell r="E2272" t="str">
            <v>INDIVIDUAL2456</v>
          </cell>
          <cell r="F2272" t="str">
            <v>28-10-2022 11:09 am</v>
          </cell>
        </row>
        <row r="2273">
          <cell r="E2273" t="str">
            <v>INDIVIDUAL2457</v>
          </cell>
          <cell r="F2273" t="str">
            <v>28-10-2022 02:03 pm</v>
          </cell>
        </row>
        <row r="2274">
          <cell r="E2274" t="str">
            <v>INDIVIDUAL2458</v>
          </cell>
          <cell r="F2274" t="str">
            <v>28-10-2022 03:44 pm</v>
          </cell>
        </row>
        <row r="2275">
          <cell r="E2275" t="str">
            <v>INDIVIDUAL2459</v>
          </cell>
          <cell r="F2275" t="str">
            <v>29-10-2022 10:49 am</v>
          </cell>
        </row>
        <row r="2276">
          <cell r="E2276" t="str">
            <v>INDIVIDUAL2460</v>
          </cell>
          <cell r="F2276" t="str">
            <v>29-10-2022 10:58 am</v>
          </cell>
        </row>
        <row r="2277">
          <cell r="E2277" t="str">
            <v>INDIVIDUAL2461</v>
          </cell>
          <cell r="F2277" t="str">
            <v>29-10-2022 12:10 pm</v>
          </cell>
        </row>
        <row r="2278">
          <cell r="E2278" t="str">
            <v>INDIVIDUAL2462</v>
          </cell>
          <cell r="F2278" t="str">
            <v>29-10-2022 12:45 pm</v>
          </cell>
        </row>
        <row r="2279">
          <cell r="E2279" t="str">
            <v>INDIVIDUAL2463</v>
          </cell>
          <cell r="F2279" t="str">
            <v>29-10-2022 01:47 pm</v>
          </cell>
        </row>
        <row r="2280">
          <cell r="E2280" t="str">
            <v>INDIVIDUAL2464</v>
          </cell>
          <cell r="F2280" t="str">
            <v>29-10-2022 01:48 pm</v>
          </cell>
        </row>
        <row r="2281">
          <cell r="E2281" t="str">
            <v>INDIVIDUAL2465</v>
          </cell>
          <cell r="F2281" t="str">
            <v>29-10-2022 03:50 pm</v>
          </cell>
        </row>
        <row r="2282">
          <cell r="E2282" t="str">
            <v>INDIVIDUAL2466</v>
          </cell>
          <cell r="F2282" t="str">
            <v>29-10-2022 03:58 pm</v>
          </cell>
        </row>
        <row r="2283">
          <cell r="E2283" t="str">
            <v>INDIVIDUAL2467</v>
          </cell>
          <cell r="F2283" t="str">
            <v>29-10-2022 04:11 pm</v>
          </cell>
        </row>
        <row r="2284">
          <cell r="E2284" t="str">
            <v>INDIVIDUAL2468</v>
          </cell>
          <cell r="F2284" t="str">
            <v>29-10-2022 04:36 pm</v>
          </cell>
        </row>
        <row r="2285">
          <cell r="E2285" t="str">
            <v>SARKAR2469</v>
          </cell>
          <cell r="F2285" t="str">
            <v>29-10-2022 04:53 pm</v>
          </cell>
        </row>
        <row r="2286">
          <cell r="E2286" t="str">
            <v>INDIVIDUAL2470</v>
          </cell>
          <cell r="F2286" t="str">
            <v>29-10-2022 05:40 pm</v>
          </cell>
        </row>
        <row r="2287">
          <cell r="E2287" t="str">
            <v>DIGI-LOANS2471</v>
          </cell>
          <cell r="F2287" t="str">
            <v>30-10-2022 07:12 pm</v>
          </cell>
        </row>
        <row r="2288">
          <cell r="E2288" t="str">
            <v>INDIVIDUAL2472</v>
          </cell>
          <cell r="F2288" t="str">
            <v>31-10-2022 12:07 pm</v>
          </cell>
        </row>
        <row r="2289">
          <cell r="E2289" t="str">
            <v>INDIVIDUAL2473</v>
          </cell>
          <cell r="F2289" t="str">
            <v>31-10-2022 12:27 pm</v>
          </cell>
        </row>
        <row r="2290">
          <cell r="E2290" t="str">
            <v>INDIVIDUAL2474</v>
          </cell>
          <cell r="F2290" t="str">
            <v>31-10-2022 01:03 pm</v>
          </cell>
        </row>
        <row r="2291">
          <cell r="E2291" t="str">
            <v>INDIVIDUAL2475</v>
          </cell>
          <cell r="F2291" t="str">
            <v>31-10-2022 02:34 pm</v>
          </cell>
        </row>
        <row r="2292">
          <cell r="E2292" t="str">
            <v>INDIVIDUAL2476</v>
          </cell>
          <cell r="F2292" t="str">
            <v>31-10-2022 04:42 pm</v>
          </cell>
        </row>
        <row r="2293">
          <cell r="E2293" t="str">
            <v>INDIVIDUAL2477</v>
          </cell>
          <cell r="F2293" t="str">
            <v>01-11-2022 11:01 am</v>
          </cell>
        </row>
        <row r="2294">
          <cell r="E2294" t="str">
            <v>INDIVIDUAL2478</v>
          </cell>
          <cell r="F2294" t="str">
            <v>01-11-2022 11:34 am</v>
          </cell>
        </row>
        <row r="2295">
          <cell r="E2295" t="str">
            <v>INDIVIDUAL2479</v>
          </cell>
          <cell r="F2295" t="str">
            <v>01-11-2022 11:38 am</v>
          </cell>
        </row>
        <row r="2296">
          <cell r="E2296" t="str">
            <v>INDIVIDUAL2480</v>
          </cell>
          <cell r="F2296" t="str">
            <v>01-11-2022 11:51 am</v>
          </cell>
        </row>
        <row r="2297">
          <cell r="E2297" t="str">
            <v>INDIVIDUAL2481</v>
          </cell>
          <cell r="F2297" t="str">
            <v>01-11-2022 12:34 pm</v>
          </cell>
        </row>
        <row r="2298">
          <cell r="E2298" t="str">
            <v>INDIVIDUAL2482</v>
          </cell>
          <cell r="F2298" t="str">
            <v>01-11-2022 12:43 pm</v>
          </cell>
        </row>
        <row r="2299">
          <cell r="E2299" t="str">
            <v>INDIVIDUAL2483</v>
          </cell>
          <cell r="F2299" t="str">
            <v>01-11-2022 12:45 pm</v>
          </cell>
        </row>
        <row r="2300">
          <cell r="E2300" t="str">
            <v>INDIVIDUAL2484</v>
          </cell>
          <cell r="F2300" t="str">
            <v>01-11-2022 12:49 pm</v>
          </cell>
        </row>
        <row r="2301">
          <cell r="E2301" t="str">
            <v>MS2485</v>
          </cell>
          <cell r="F2301" t="str">
            <v>01-11-2022 01:44 pm</v>
          </cell>
        </row>
        <row r="2302">
          <cell r="E2302" t="str">
            <v>INDIVIDUAL2486</v>
          </cell>
          <cell r="F2302" t="str">
            <v>01-11-2022 05:00 pm</v>
          </cell>
        </row>
        <row r="2303">
          <cell r="E2303" t="str">
            <v>INDIVIDUAL2487</v>
          </cell>
          <cell r="F2303" t="str">
            <v>01-11-2022 05:04 pm</v>
          </cell>
        </row>
        <row r="2304">
          <cell r="E2304" t="str">
            <v>INDIVIDUAL2488</v>
          </cell>
          <cell r="F2304" t="str">
            <v>01-11-2022 05:23 pm</v>
          </cell>
        </row>
        <row r="2305">
          <cell r="E2305" t="str">
            <v>Finqy2489</v>
          </cell>
          <cell r="F2305" t="str">
            <v>01-11-2022 06:30 pm</v>
          </cell>
        </row>
        <row r="2306">
          <cell r="E2306" t="str">
            <v>INDIVIDUAL2490</v>
          </cell>
          <cell r="F2306" t="str">
            <v>01-11-2022 06:36 pm</v>
          </cell>
        </row>
        <row r="2307">
          <cell r="E2307" t="str">
            <v>INDIVIDUAL2491</v>
          </cell>
          <cell r="F2307" t="str">
            <v>02-11-2022 09:03 am</v>
          </cell>
        </row>
        <row r="2308">
          <cell r="E2308" t="str">
            <v>INDIVIDUAL2492</v>
          </cell>
          <cell r="F2308" t="str">
            <v>02-11-2022 12:17 pm</v>
          </cell>
        </row>
        <row r="2309">
          <cell r="E2309" t="str">
            <v>INDIVIDUAL2493</v>
          </cell>
          <cell r="F2309" t="str">
            <v>02-11-2022 01:27 pm</v>
          </cell>
        </row>
        <row r="2310">
          <cell r="E2310" t="str">
            <v>INDIVIDUAL2494</v>
          </cell>
          <cell r="F2310" t="str">
            <v>02-11-2022 02:22 pm</v>
          </cell>
        </row>
        <row r="2311">
          <cell r="E2311" t="str">
            <v>INDIVIDUAL2495</v>
          </cell>
          <cell r="F2311" t="str">
            <v>02-11-2022 02:27 pm</v>
          </cell>
        </row>
        <row r="2312">
          <cell r="E2312" t="str">
            <v>INDIVIDUAL2496</v>
          </cell>
          <cell r="F2312" t="str">
            <v>02-11-2022 02:42 pm</v>
          </cell>
        </row>
        <row r="2313">
          <cell r="E2313" t="str">
            <v>INDIVIDUAL2497</v>
          </cell>
          <cell r="F2313" t="str">
            <v>02-11-2022 02:44 pm</v>
          </cell>
        </row>
        <row r="2314">
          <cell r="E2314" t="str">
            <v>INDIVIDUAL2498</v>
          </cell>
          <cell r="F2314" t="str">
            <v>02-11-2022 04:19 pm</v>
          </cell>
        </row>
        <row r="2315">
          <cell r="E2315" t="str">
            <v>INDIVIDUAL2499</v>
          </cell>
          <cell r="F2315" t="str">
            <v>02-11-2022 04:52 pm</v>
          </cell>
        </row>
        <row r="2316">
          <cell r="E2316" t="str">
            <v>INDIVIDUAL2500</v>
          </cell>
          <cell r="F2316" t="str">
            <v>02-11-2022 05:11 pm</v>
          </cell>
        </row>
        <row r="2317">
          <cell r="E2317" t="str">
            <v>INDIVIDUAL2501</v>
          </cell>
          <cell r="F2317" t="str">
            <v>02-11-2022 05:45 pm</v>
          </cell>
        </row>
        <row r="2318">
          <cell r="E2318" t="str">
            <v>INDIVIDUAL2502</v>
          </cell>
          <cell r="F2318" t="str">
            <v>03-11-2022 11:42 am</v>
          </cell>
        </row>
        <row r="2319">
          <cell r="E2319" t="str">
            <v>INDIVIDUAL2503</v>
          </cell>
          <cell r="F2319" t="str">
            <v>03-11-2022 12:12 pm</v>
          </cell>
        </row>
        <row r="2320">
          <cell r="E2320" t="str">
            <v>INDIVIDUAL2504</v>
          </cell>
          <cell r="F2320" t="str">
            <v>03-11-2022 12:25 pm</v>
          </cell>
        </row>
        <row r="2321">
          <cell r="E2321" t="str">
            <v>INDIVIDUAL2505</v>
          </cell>
          <cell r="F2321" t="str">
            <v>03-11-2022 03:29 pm</v>
          </cell>
        </row>
        <row r="2322">
          <cell r="E2322" t="str">
            <v>INDIVIDUAL2506</v>
          </cell>
          <cell r="F2322" t="str">
            <v>04-11-2022 07:20 am</v>
          </cell>
        </row>
        <row r="2323">
          <cell r="E2323" t="str">
            <v>INDIVIDUAL2507</v>
          </cell>
          <cell r="F2323" t="str">
            <v>04-11-2022 11:39 am</v>
          </cell>
        </row>
        <row r="2324">
          <cell r="E2324" t="str">
            <v>INDIVIDUAL2508</v>
          </cell>
          <cell r="F2324" t="str">
            <v>04-11-2022 03:00 pm</v>
          </cell>
        </row>
        <row r="2325">
          <cell r="E2325" t="str">
            <v>INDIVIDUAL2509</v>
          </cell>
          <cell r="F2325" t="str">
            <v>04-11-2022 03:24 pm</v>
          </cell>
        </row>
        <row r="2326">
          <cell r="E2326" t="str">
            <v>INDIVIDUAL2510</v>
          </cell>
          <cell r="F2326" t="str">
            <v>04-11-2022 03:44 pm</v>
          </cell>
        </row>
        <row r="2327">
          <cell r="E2327" t="str">
            <v>INDIVIDUAL2511</v>
          </cell>
          <cell r="F2327" t="str">
            <v>04-11-2022 03:45 pm</v>
          </cell>
        </row>
        <row r="2328">
          <cell r="E2328" t="str">
            <v>INDIVIDUAL2512</v>
          </cell>
          <cell r="F2328" t="str">
            <v>04-11-2022 04:29 pm</v>
          </cell>
        </row>
        <row r="2329">
          <cell r="E2329" t="str">
            <v>INDIVIDUAL2513</v>
          </cell>
          <cell r="F2329" t="str">
            <v>04-11-2022 06:29 pm</v>
          </cell>
        </row>
        <row r="2330">
          <cell r="E2330" t="str">
            <v>INDIVIDUAL2514</v>
          </cell>
          <cell r="F2330" t="str">
            <v>05-11-2022 01:12 am</v>
          </cell>
        </row>
        <row r="2331">
          <cell r="E2331" t="str">
            <v>INDPAT0242515</v>
          </cell>
          <cell r="F2331" t="str">
            <v>05-11-2022 11:05 am</v>
          </cell>
        </row>
        <row r="2332">
          <cell r="E2332" t="str">
            <v>Amalgamated2516</v>
          </cell>
          <cell r="F2332" t="str">
            <v>05-11-2022 11:15 am</v>
          </cell>
        </row>
        <row r="2333">
          <cell r="E2333" t="str">
            <v>INDIVIDUAL2517</v>
          </cell>
          <cell r="F2333" t="str">
            <v>05-11-2022 11:55 am</v>
          </cell>
        </row>
        <row r="2334">
          <cell r="E2334" t="str">
            <v>INDIVIDUAL2518</v>
          </cell>
          <cell r="F2334" t="str">
            <v>05-11-2022 12:18 pm</v>
          </cell>
        </row>
        <row r="2335">
          <cell r="E2335" t="str">
            <v>INDIVIDUAL2519</v>
          </cell>
          <cell r="F2335" t="str">
            <v>05-11-2022 02:19 pm</v>
          </cell>
        </row>
        <row r="2336">
          <cell r="E2336" t="str">
            <v>INDIVIDUAL2520</v>
          </cell>
          <cell r="F2336" t="str">
            <v>05-11-2022 02:54 pm</v>
          </cell>
        </row>
        <row r="2337">
          <cell r="E2337" t="str">
            <v>INDIVIDUAL2521</v>
          </cell>
          <cell r="F2337" t="str">
            <v>06-11-2022 06:42 am</v>
          </cell>
        </row>
        <row r="2338">
          <cell r="E2338" t="str">
            <v>INDIVIDUAL2522</v>
          </cell>
          <cell r="F2338" t="str">
            <v>06-11-2022 05:03 pm</v>
          </cell>
        </row>
        <row r="2339">
          <cell r="E2339" t="str">
            <v>KUMAR2523</v>
          </cell>
          <cell r="F2339" t="str">
            <v>07-11-2022 10:59 am</v>
          </cell>
        </row>
        <row r="2340">
          <cell r="E2340" t="str">
            <v>INDIVIDUAL2524</v>
          </cell>
          <cell r="F2340" t="str">
            <v>07-11-2022 12:55 pm</v>
          </cell>
        </row>
        <row r="2341">
          <cell r="E2341" t="str">
            <v>INDIVIDUAL2525</v>
          </cell>
          <cell r="F2341" t="str">
            <v>07-11-2022 02:08 pm</v>
          </cell>
        </row>
        <row r="2342">
          <cell r="E2342" t="str">
            <v>INDIVIDUAL2526</v>
          </cell>
          <cell r="F2342" t="str">
            <v>07-11-2022 02:09 pm</v>
          </cell>
        </row>
        <row r="2343">
          <cell r="E2343" t="str">
            <v>INDIVIDUAL2527</v>
          </cell>
          <cell r="F2343" t="str">
            <v>07-11-2022 02:39 pm</v>
          </cell>
        </row>
        <row r="2344">
          <cell r="E2344" t="str">
            <v>INDIVIDUAL2528</v>
          </cell>
          <cell r="F2344" t="str">
            <v>07-11-2022 05:28 pm</v>
          </cell>
        </row>
        <row r="2345">
          <cell r="E2345" t="str">
            <v>INDIVIDUAL2529</v>
          </cell>
          <cell r="F2345" t="str">
            <v>07-11-2022 05:34 pm</v>
          </cell>
        </row>
        <row r="2346">
          <cell r="E2346" t="str">
            <v>DEB2530</v>
          </cell>
          <cell r="F2346" t="str">
            <v>07-11-2022 05:49 pm</v>
          </cell>
        </row>
        <row r="2347">
          <cell r="E2347" t="str">
            <v>INDIVIDUAL2531</v>
          </cell>
          <cell r="F2347" t="str">
            <v>07-11-2022 07:53 pm</v>
          </cell>
        </row>
        <row r="2348">
          <cell r="E2348" t="str">
            <v>INDIVIDUAL2533</v>
          </cell>
          <cell r="F2348" t="str">
            <v>07-11-2022 08:21 pm</v>
          </cell>
        </row>
        <row r="2349">
          <cell r="E2349" t="str">
            <v>INDIVIDUAL2534</v>
          </cell>
          <cell r="F2349" t="str">
            <v>07-11-2022 08:24 pm</v>
          </cell>
        </row>
        <row r="2350">
          <cell r="E2350" t="str">
            <v>INDIVIDUAL2535</v>
          </cell>
          <cell r="F2350" t="str">
            <v>07-11-2022 08:26 pm</v>
          </cell>
        </row>
        <row r="2351">
          <cell r="E2351" t="str">
            <v>INDIVIDUAL2536</v>
          </cell>
          <cell r="F2351" t="str">
            <v>07-11-2022 08:32 pm</v>
          </cell>
        </row>
        <row r="2352">
          <cell r="E2352" t="str">
            <v>INDIVIDUAL2537</v>
          </cell>
          <cell r="F2352" t="str">
            <v>07-11-2022 08:35 pm</v>
          </cell>
        </row>
        <row r="2353">
          <cell r="E2353" t="str">
            <v>INDIVIDUAL2538</v>
          </cell>
          <cell r="F2353" t="str">
            <v>07-11-2022 08:37 pm</v>
          </cell>
        </row>
        <row r="2354">
          <cell r="E2354" t="str">
            <v>INDIVIDUAL2539</v>
          </cell>
          <cell r="F2354" t="str">
            <v>07-11-2022 08:39 pm</v>
          </cell>
        </row>
        <row r="2355">
          <cell r="E2355" t="str">
            <v>INDIVIDUAL2540</v>
          </cell>
          <cell r="F2355" t="str">
            <v>08-11-2022 12:26 pm</v>
          </cell>
        </row>
        <row r="2356">
          <cell r="E2356" t="str">
            <v>INDIVIDUAL2541</v>
          </cell>
          <cell r="F2356" t="str">
            <v>08-11-2022 12:27 pm</v>
          </cell>
        </row>
        <row r="2357">
          <cell r="E2357" t="str">
            <v>INDIVIDUAL2542</v>
          </cell>
          <cell r="F2357" t="str">
            <v>08-11-2022 01:23 pm</v>
          </cell>
        </row>
        <row r="2358">
          <cell r="E2358" t="str">
            <v>INDIVIDUAL2543</v>
          </cell>
          <cell r="F2358" t="str">
            <v>08-11-2022 02:20 pm</v>
          </cell>
        </row>
        <row r="2359">
          <cell r="E2359" t="str">
            <v>INDIVIDUAL2544</v>
          </cell>
          <cell r="F2359" t="str">
            <v>08-11-2022 05:07 pm</v>
          </cell>
        </row>
        <row r="2360">
          <cell r="E2360" t="str">
            <v>INDIVIDUAL2546</v>
          </cell>
          <cell r="F2360" t="str">
            <v>08-11-2022 06:47 pm</v>
          </cell>
        </row>
        <row r="2361">
          <cell r="E2361" t="str">
            <v>INDIVIDUAL2547</v>
          </cell>
          <cell r="F2361" t="str">
            <v>08-11-2022 08:40 pm</v>
          </cell>
        </row>
        <row r="2362">
          <cell r="E2362" t="str">
            <v>INDIVIDUAL2548</v>
          </cell>
          <cell r="F2362" t="str">
            <v>09-11-2022 09:05 am</v>
          </cell>
        </row>
        <row r="2363">
          <cell r="E2363" t="str">
            <v>INDIVIDUAL2549</v>
          </cell>
          <cell r="F2363" t="str">
            <v>09-11-2022 12:11 pm</v>
          </cell>
        </row>
        <row r="2364">
          <cell r="E2364" t="str">
            <v>INDIVIDUAL2550</v>
          </cell>
          <cell r="F2364" t="str">
            <v>09-11-2022 12:13 pm</v>
          </cell>
        </row>
        <row r="2365">
          <cell r="E2365" t="str">
            <v>INDGAN7212551</v>
          </cell>
          <cell r="F2365" t="str">
            <v>09-11-2022 02:42 am</v>
          </cell>
        </row>
        <row r="2366">
          <cell r="E2366" t="str">
            <v>INDKHE3252552</v>
          </cell>
          <cell r="F2366" t="str">
            <v>09-11-2022 02:57 am</v>
          </cell>
        </row>
        <row r="2367">
          <cell r="E2367" t="str">
            <v>INDIVIDUAL2553</v>
          </cell>
          <cell r="F2367" t="str">
            <v>09-11-2022 03:29 pm</v>
          </cell>
        </row>
        <row r="2368">
          <cell r="E2368" t="str">
            <v>INDIVIDUAL2554</v>
          </cell>
          <cell r="F2368" t="str">
            <v>09-11-2022 05:42 pm</v>
          </cell>
        </row>
        <row r="2369">
          <cell r="E2369" t="str">
            <v>INDIVIDUAL2555</v>
          </cell>
          <cell r="F2369" t="str">
            <v>09-11-2022 06:12 pm</v>
          </cell>
        </row>
        <row r="2370">
          <cell r="E2370" t="str">
            <v>INDIVIDUAL2556</v>
          </cell>
          <cell r="F2370" t="str">
            <v>09-11-2022 06:29 pm</v>
          </cell>
        </row>
        <row r="2371">
          <cell r="E2371" t="str">
            <v>INDIVIDUAL2557</v>
          </cell>
          <cell r="F2371" t="str">
            <v>09-11-2022 06:53 pm</v>
          </cell>
        </row>
        <row r="2372">
          <cell r="E2372" t="str">
            <v>INDIVIDUAL2558</v>
          </cell>
          <cell r="F2372" t="str">
            <v>09-11-2022 06:54 pm</v>
          </cell>
        </row>
        <row r="2373">
          <cell r="E2373" t="str">
            <v>INDIVIDUAL2559</v>
          </cell>
          <cell r="F2373" t="str">
            <v>09-11-2022 06:54 pm</v>
          </cell>
        </row>
        <row r="2374">
          <cell r="E2374" t="str">
            <v>INDIVIDUAL2560</v>
          </cell>
          <cell r="F2374" t="str">
            <v>09-11-2022 06:56 pm</v>
          </cell>
        </row>
        <row r="2375">
          <cell r="E2375" t="str">
            <v>INDIVIDUAL2561</v>
          </cell>
          <cell r="F2375" t="str">
            <v>09-11-2022 07:45 pm</v>
          </cell>
        </row>
        <row r="2376">
          <cell r="E2376" t="str">
            <v>INDIVIDUAL2563</v>
          </cell>
          <cell r="F2376" t="str">
            <v>09-11-2022 09:02 pm</v>
          </cell>
        </row>
        <row r="2377">
          <cell r="E2377" t="str">
            <v>INDIVIDUAL2564</v>
          </cell>
          <cell r="F2377" t="str">
            <v>09-11-2022 09:10 pm</v>
          </cell>
        </row>
        <row r="2378">
          <cell r="E2378" t="str">
            <v>INDIVIDUAL2565</v>
          </cell>
          <cell r="F2378" t="str">
            <v>09-11-2022 09:16 pm</v>
          </cell>
        </row>
        <row r="2379">
          <cell r="E2379" t="str">
            <v>INDIVIDUAL2566</v>
          </cell>
          <cell r="F2379" t="str">
            <v>09-11-2022 10:14 pm</v>
          </cell>
        </row>
        <row r="2380">
          <cell r="E2380" t="str">
            <v>INDIVIDUAL2567</v>
          </cell>
          <cell r="F2380" t="str">
            <v>10-11-2022 11:10 am</v>
          </cell>
        </row>
        <row r="2381">
          <cell r="E2381" t="str">
            <v>INDIVIDUAL2568</v>
          </cell>
          <cell r="F2381" t="str">
            <v>10-11-2022 11:45 am</v>
          </cell>
        </row>
        <row r="2382">
          <cell r="E2382" t="str">
            <v>INDIVIDUAL2569</v>
          </cell>
          <cell r="F2382" t="str">
            <v>10-11-2022 11:49 am</v>
          </cell>
        </row>
        <row r="2383">
          <cell r="E2383" t="str">
            <v>INDIVIDUAL2570</v>
          </cell>
          <cell r="F2383" t="str">
            <v>10-11-2022 12:04 pm</v>
          </cell>
        </row>
        <row r="2384">
          <cell r="E2384" t="str">
            <v>INDIVIDUAL2571</v>
          </cell>
          <cell r="F2384" t="str">
            <v>10-11-2022 12:21 pm</v>
          </cell>
        </row>
        <row r="2385">
          <cell r="E2385" t="str">
            <v>INDIVIDUAL2572</v>
          </cell>
          <cell r="F2385" t="str">
            <v>10-11-2022 12:21 pm</v>
          </cell>
        </row>
        <row r="2386">
          <cell r="E2386" t="str">
            <v>INDIVIDUAL2573</v>
          </cell>
          <cell r="F2386" t="str">
            <v>10-11-2022 12:29 pm</v>
          </cell>
        </row>
        <row r="2387">
          <cell r="E2387" t="str">
            <v>INDIVIDUAL2574</v>
          </cell>
          <cell r="F2387" t="str">
            <v>10-11-2022 01:00 pm</v>
          </cell>
        </row>
        <row r="2388">
          <cell r="E2388" t="str">
            <v>INDIVIDUAL2575</v>
          </cell>
          <cell r="F2388" t="str">
            <v>10-11-2022 01:06 pm</v>
          </cell>
        </row>
        <row r="2389">
          <cell r="E2389" t="str">
            <v>INDIVIDUAL2576</v>
          </cell>
          <cell r="F2389" t="str">
            <v>10-11-2022 01:40 pm</v>
          </cell>
        </row>
        <row r="2390">
          <cell r="E2390" t="str">
            <v>INDIVIDUAL2577</v>
          </cell>
          <cell r="F2390" t="str">
            <v>10-11-2022 01:46 pm</v>
          </cell>
        </row>
        <row r="2391">
          <cell r="E2391" t="str">
            <v>INDAHM0612578</v>
          </cell>
          <cell r="F2391" t="str">
            <v>10-11-2022 02:51 am</v>
          </cell>
        </row>
        <row r="2392">
          <cell r="E2392" t="str">
            <v>INDIVIDUAL2579</v>
          </cell>
          <cell r="F2392" t="str">
            <v>10-11-2022 03:10 pm</v>
          </cell>
        </row>
        <row r="2393">
          <cell r="E2393" t="str">
            <v>INDIVIDUAL2580</v>
          </cell>
          <cell r="F2393" t="str">
            <v>10-11-2022 04:57 pm</v>
          </cell>
        </row>
        <row r="2394">
          <cell r="E2394" t="str">
            <v>INDIVIDUAL2581</v>
          </cell>
          <cell r="F2394" t="str">
            <v>10-11-2022 05:52 pm</v>
          </cell>
        </row>
        <row r="2395">
          <cell r="E2395" t="str">
            <v>INDMAH3152582</v>
          </cell>
          <cell r="F2395" t="str">
            <v>10-11-2022 06:04 am</v>
          </cell>
        </row>
        <row r="2396">
          <cell r="E2396" t="str">
            <v>INDIVIDUAL2583</v>
          </cell>
          <cell r="F2396" t="str">
            <v>10-11-2022 06:38 pm</v>
          </cell>
        </row>
        <row r="2397">
          <cell r="E2397" t="str">
            <v>INDIVIDUAL2584</v>
          </cell>
          <cell r="F2397" t="str">
            <v>10-11-2022 07:00 pm</v>
          </cell>
        </row>
        <row r="2398">
          <cell r="E2398" t="str">
            <v>INDIVIDUAL2585</v>
          </cell>
          <cell r="F2398" t="str">
            <v>10-11-2022 08:00 pm</v>
          </cell>
        </row>
        <row r="2399">
          <cell r="E2399" t="str">
            <v>INDIVIDUAL2586</v>
          </cell>
          <cell r="F2399" t="str">
            <v>10-11-2022 08:21 pm</v>
          </cell>
        </row>
        <row r="2400">
          <cell r="E2400" t="str">
            <v>INDIVIDUAL2587</v>
          </cell>
          <cell r="F2400" t="str">
            <v>10-11-2022 08:58 pm</v>
          </cell>
        </row>
        <row r="2401">
          <cell r="E2401" t="str">
            <v>INDIVIDUAL2588</v>
          </cell>
          <cell r="F2401" t="str">
            <v>10-11-2022 09:30 pm</v>
          </cell>
        </row>
        <row r="2402">
          <cell r="E2402" t="str">
            <v>INDAHM0042589</v>
          </cell>
          <cell r="F2402" t="str">
            <v>11-11-2022 11:51 am</v>
          </cell>
        </row>
        <row r="2403">
          <cell r="E2403" t="str">
            <v>INDIVIDUAL2590</v>
          </cell>
          <cell r="F2403" t="str">
            <v>11-11-2022 04:27 pm</v>
          </cell>
        </row>
        <row r="2404">
          <cell r="E2404" t="str">
            <v>Gvc2591</v>
          </cell>
          <cell r="F2404" t="str">
            <v>11-11-2022 04:36 pm</v>
          </cell>
        </row>
        <row r="2405">
          <cell r="E2405" t="str">
            <v>INDNAS0092592</v>
          </cell>
          <cell r="F2405" t="str">
            <v>11-11-2022 04:37 am</v>
          </cell>
        </row>
        <row r="2406">
          <cell r="E2406" t="str">
            <v>INDTHA1072593</v>
          </cell>
          <cell r="F2406" t="str">
            <v>11-11-2022 05:02 am</v>
          </cell>
        </row>
        <row r="2407">
          <cell r="E2407" t="str">
            <v>INDIVIDUAL2594</v>
          </cell>
          <cell r="F2407" t="str">
            <v>11-11-2022 06:29 pm</v>
          </cell>
        </row>
        <row r="2408">
          <cell r="E2408" t="str">
            <v>INDIVIDUAL2595</v>
          </cell>
          <cell r="F2408" t="str">
            <v>11-11-2022 07:48 pm</v>
          </cell>
        </row>
        <row r="2409">
          <cell r="E2409" t="str">
            <v>INDKOL0372596</v>
          </cell>
          <cell r="F2409" t="str">
            <v>11-11-2022 09:49 am</v>
          </cell>
        </row>
        <row r="2410">
          <cell r="E2410" t="str">
            <v>INDIVIDUAL2597</v>
          </cell>
          <cell r="F2410" t="str">
            <v>12-11-2022 06:19 am</v>
          </cell>
        </row>
        <row r="2411">
          <cell r="E2411" t="str">
            <v>INDIVIDUAL2598</v>
          </cell>
          <cell r="F2411" t="str">
            <v>12-11-2022 11:30 am</v>
          </cell>
        </row>
        <row r="2412">
          <cell r="E2412" t="str">
            <v>Excellence2599</v>
          </cell>
          <cell r="F2412" t="str">
            <v>12-11-2022 12:23 pm</v>
          </cell>
        </row>
        <row r="2413">
          <cell r="E2413" t="str">
            <v>INDIVIDUAL2600</v>
          </cell>
          <cell r="F2413" t="str">
            <v>12-11-2022 01:13 pm</v>
          </cell>
        </row>
        <row r="2414">
          <cell r="E2414" t="str">
            <v>INDIVIDUAL2601</v>
          </cell>
          <cell r="F2414" t="str">
            <v>12-11-2022 04:09 pm</v>
          </cell>
        </row>
        <row r="2415">
          <cell r="E2415" t="str">
            <v>INDIVIDUAL2602</v>
          </cell>
          <cell r="F2415" t="str">
            <v>12-11-2022 04:20 pm</v>
          </cell>
        </row>
        <row r="2416">
          <cell r="E2416" t="str">
            <v>INDIVIDUAL2603</v>
          </cell>
          <cell r="F2416" t="str">
            <v>12-11-2022 04:33 pm</v>
          </cell>
        </row>
        <row r="2417">
          <cell r="E2417" t="str">
            <v>INDNOR0912604</v>
          </cell>
          <cell r="F2417" t="str">
            <v>13-11-2022 10:54 am</v>
          </cell>
        </row>
        <row r="2418">
          <cell r="E2418" t="str">
            <v>INDIVIDUAL2605</v>
          </cell>
          <cell r="F2418" t="str">
            <v>14-11-2022 11:52 am</v>
          </cell>
        </row>
        <row r="2419">
          <cell r="E2419" t="str">
            <v>INDIVIDUAL2606</v>
          </cell>
          <cell r="F2419" t="str">
            <v>14-11-2022 12:33 pm</v>
          </cell>
        </row>
        <row r="2420">
          <cell r="E2420" t="str">
            <v>INDIVIDUAL2607</v>
          </cell>
          <cell r="F2420" t="str">
            <v>14-11-2022 01:33 pm</v>
          </cell>
        </row>
        <row r="2421">
          <cell r="E2421" t="str">
            <v>INDIVIDUAL2608</v>
          </cell>
          <cell r="F2421" t="str">
            <v>14-11-2022 01:53 pm</v>
          </cell>
        </row>
        <row r="2422">
          <cell r="E2422" t="str">
            <v>INDKEN0352609</v>
          </cell>
          <cell r="F2422" t="str">
            <v>14-11-2022 01:58 am</v>
          </cell>
        </row>
        <row r="2423">
          <cell r="E2423" t="str">
            <v>COMUDA0012610</v>
          </cell>
          <cell r="F2423" t="str">
            <v>14-11-2022 02:01 am</v>
          </cell>
        </row>
        <row r="2424">
          <cell r="E2424" t="str">
            <v>INDKEN0352611</v>
          </cell>
          <cell r="F2424" t="str">
            <v>14-11-2022 02:10 am</v>
          </cell>
        </row>
        <row r="2425">
          <cell r="E2425" t="str">
            <v>INDIVIDUAL2612</v>
          </cell>
          <cell r="F2425" t="str">
            <v>14-11-2022 03:55 pm</v>
          </cell>
        </row>
        <row r="2426">
          <cell r="E2426" t="str">
            <v>INDAHM0092613</v>
          </cell>
          <cell r="F2426" t="str">
            <v>14-11-2022 05:11 am</v>
          </cell>
        </row>
        <row r="2427">
          <cell r="E2427" t="str">
            <v>INDAHM4182614</v>
          </cell>
          <cell r="F2427" t="str">
            <v>14-11-2022 05:32 am</v>
          </cell>
        </row>
        <row r="2428">
          <cell r="E2428" t="str">
            <v>INDFAR0052615</v>
          </cell>
          <cell r="F2428" t="str">
            <v>14-11-2022 05:39 am</v>
          </cell>
        </row>
        <row r="2429">
          <cell r="E2429" t="str">
            <v>INDIVIDUAL2616</v>
          </cell>
          <cell r="F2429" t="str">
            <v>14-11-2022 06:16 pm</v>
          </cell>
        </row>
        <row r="2430">
          <cell r="E2430" t="str">
            <v>INDIVIDUAL2617</v>
          </cell>
          <cell r="F2430" t="str">
            <v>14-11-2022 06:42 pm</v>
          </cell>
        </row>
        <row r="2431">
          <cell r="E2431" t="str">
            <v>INDIVIDUAL2618</v>
          </cell>
          <cell r="F2431" t="str">
            <v>14-11-2022 07:45 pm</v>
          </cell>
        </row>
        <row r="2432">
          <cell r="E2432" t="str">
            <v>INDIVIDUAL2619</v>
          </cell>
          <cell r="F2432" t="str">
            <v>15-11-2022 10:34 am</v>
          </cell>
        </row>
        <row r="2433">
          <cell r="E2433" t="str">
            <v>INDIVIDUAL2620</v>
          </cell>
          <cell r="F2433" t="str">
            <v>15-11-2022 11:17 am</v>
          </cell>
        </row>
        <row r="2434">
          <cell r="E2434" t="str">
            <v>INDIVIDUAL2621</v>
          </cell>
          <cell r="F2434" t="str">
            <v>15-11-2022 11:18 am</v>
          </cell>
        </row>
        <row r="2435">
          <cell r="E2435" t="str">
            <v>INDIVIDUAL2622</v>
          </cell>
          <cell r="F2435" t="str">
            <v>15-11-2022 11:19 am</v>
          </cell>
        </row>
        <row r="2436">
          <cell r="E2436" t="str">
            <v>INDIVIDUAL2623</v>
          </cell>
          <cell r="F2436" t="str">
            <v>15-11-2022 01:14 pm</v>
          </cell>
        </row>
        <row r="2437">
          <cell r="E2437" t="str">
            <v>INDIVIDUAL2624</v>
          </cell>
          <cell r="F2437" t="str">
            <v>15-11-2022 02:06 pm</v>
          </cell>
        </row>
        <row r="2438">
          <cell r="E2438" t="str">
            <v>INDIVIDUAL2625</v>
          </cell>
          <cell r="F2438" t="str">
            <v>15-11-2022 02:38 pm</v>
          </cell>
        </row>
        <row r="2439">
          <cell r="E2439" t="str">
            <v>INDIVIDUAL2626</v>
          </cell>
          <cell r="F2439" t="str">
            <v>15-11-2022 02:45 pm</v>
          </cell>
        </row>
        <row r="2440">
          <cell r="E2440" t="str">
            <v>Rupicon2627</v>
          </cell>
          <cell r="F2440" t="str">
            <v>15-11-2022 04:13 pm</v>
          </cell>
        </row>
        <row r="2441">
          <cell r="E2441" t="str">
            <v>INDMUM0932628</v>
          </cell>
          <cell r="F2441" t="str">
            <v>15-11-2022 04:23 am</v>
          </cell>
        </row>
        <row r="2442">
          <cell r="E2442" t="str">
            <v>INDAHM4502629</v>
          </cell>
          <cell r="F2442" t="str">
            <v>15-11-2022 05:32 am</v>
          </cell>
        </row>
        <row r="2443">
          <cell r="E2443" t="str">
            <v>INDBAN0682630</v>
          </cell>
          <cell r="F2443" t="str">
            <v>15-11-2022 05:43 am</v>
          </cell>
        </row>
        <row r="2444">
          <cell r="E2444" t="str">
            <v>INDBAN0802631</v>
          </cell>
          <cell r="F2444" t="str">
            <v>15-11-2022 06:38 am</v>
          </cell>
        </row>
        <row r="2445">
          <cell r="E2445" t="str">
            <v>INDHOW1142632</v>
          </cell>
          <cell r="F2445" t="str">
            <v>15-11-2022 09:59 am</v>
          </cell>
        </row>
        <row r="2446">
          <cell r="E2446" t="str">
            <v>A2633</v>
          </cell>
          <cell r="F2446" t="str">
            <v>16-11-2022 10:02 am</v>
          </cell>
        </row>
        <row r="2447">
          <cell r="E2447" t="str">
            <v>INDIVIDUAL2634</v>
          </cell>
          <cell r="F2447" t="str">
            <v>16-11-2022 11:12 am</v>
          </cell>
        </row>
        <row r="2448">
          <cell r="E2448" t="str">
            <v>Finqy2635</v>
          </cell>
          <cell r="F2448" t="str">
            <v>16-11-2022 01:06 pm</v>
          </cell>
        </row>
        <row r="2449">
          <cell r="E2449" t="str">
            <v>INDPUR1052636</v>
          </cell>
          <cell r="F2449" t="str">
            <v>16-11-2022 02:00 am</v>
          </cell>
        </row>
        <row r="2450">
          <cell r="E2450" t="str">
            <v>INDTHA0012637</v>
          </cell>
          <cell r="F2450" t="str">
            <v>16-11-2022 02:09 am</v>
          </cell>
        </row>
        <row r="2451">
          <cell r="E2451" t="str">
            <v>INDTHA0042638</v>
          </cell>
          <cell r="F2451" t="str">
            <v>16-11-2022 02:24 am</v>
          </cell>
        </row>
        <row r="2452">
          <cell r="E2452" t="str">
            <v>INDIVIDUAL2639</v>
          </cell>
          <cell r="F2452" t="str">
            <v>16-11-2022 02:34 pm</v>
          </cell>
        </row>
        <row r="2453">
          <cell r="E2453" t="str">
            <v>INDAHM3302640</v>
          </cell>
          <cell r="F2453" t="str">
            <v>16-11-2022 03:31 am</v>
          </cell>
        </row>
        <row r="2454">
          <cell r="E2454" t="str">
            <v>INDTHA2012641</v>
          </cell>
          <cell r="F2454" t="str">
            <v>16-11-2022 04:18 am</v>
          </cell>
        </row>
        <row r="2455">
          <cell r="E2455" t="str">
            <v>COMAHM0062642</v>
          </cell>
          <cell r="F2455" t="str">
            <v>16-11-2022 04:47 am</v>
          </cell>
        </row>
        <row r="2456">
          <cell r="E2456" t="str">
            <v>INDTHA0022643</v>
          </cell>
          <cell r="F2456" t="str">
            <v>16-11-2022 05:46 am</v>
          </cell>
        </row>
        <row r="2457">
          <cell r="E2457" t="str">
            <v>INDIVIDUAL2644</v>
          </cell>
          <cell r="F2457" t="str">
            <v>17-11-2022 11:41 am</v>
          </cell>
        </row>
        <row r="2458">
          <cell r="E2458" t="str">
            <v>INDTHA4032645</v>
          </cell>
          <cell r="F2458" t="str">
            <v>17-11-2022 12:18 pm</v>
          </cell>
        </row>
        <row r="2459">
          <cell r="E2459" t="str">
            <v>INDIVIDUAL2646</v>
          </cell>
          <cell r="F2459" t="str">
            <v>17-11-2022 03:26 pm</v>
          </cell>
        </row>
        <row r="2460">
          <cell r="E2460" t="str">
            <v>INDMUM0152647</v>
          </cell>
          <cell r="F2460" t="str">
            <v>17-11-2022 05:09 am</v>
          </cell>
        </row>
        <row r="2461">
          <cell r="E2461" t="str">
            <v>INDIVIDUAL2649</v>
          </cell>
          <cell r="F2461" t="str">
            <v>17-11-2022 09:28 pm</v>
          </cell>
        </row>
        <row r="2462">
          <cell r="E2462" t="str">
            <v>INDIVIDUAL2650</v>
          </cell>
          <cell r="F2462" t="str">
            <v>18-11-2022 11:18 am</v>
          </cell>
        </row>
        <row r="2463">
          <cell r="E2463" t="str">
            <v>INDTHA6012651</v>
          </cell>
          <cell r="F2463" t="str">
            <v>18-11-2022 11:51 am</v>
          </cell>
        </row>
        <row r="2464">
          <cell r="E2464" t="str">
            <v>INDIVIDUAL2652</v>
          </cell>
          <cell r="F2464" t="str">
            <v>18-11-2022 12:09 pm</v>
          </cell>
        </row>
        <row r="2465">
          <cell r="E2465" t="str">
            <v>INDIVIDUAL2653</v>
          </cell>
          <cell r="F2465" t="str">
            <v>18-11-2022 12:48 pm</v>
          </cell>
        </row>
        <row r="2466">
          <cell r="E2466" t="str">
            <v>INDIVIDUAL2654</v>
          </cell>
          <cell r="F2466" t="str">
            <v>18-11-2022 12:55 pm</v>
          </cell>
        </row>
        <row r="2467">
          <cell r="E2467" t="str">
            <v>INDIVIDUAL2655</v>
          </cell>
          <cell r="F2467" t="str">
            <v>18-11-2022 12:57 pm</v>
          </cell>
        </row>
        <row r="2468">
          <cell r="E2468" t="str">
            <v>INDIVIDUAL2656</v>
          </cell>
          <cell r="F2468" t="str">
            <v>18-11-2022 12:58 pm</v>
          </cell>
        </row>
        <row r="2469">
          <cell r="E2469" t="str">
            <v>INDTHA3052657</v>
          </cell>
          <cell r="F2469" t="str">
            <v>18-11-2022 01:16 am</v>
          </cell>
        </row>
        <row r="2470">
          <cell r="E2470" t="str">
            <v>INDIVIDUAL2658</v>
          </cell>
          <cell r="F2470" t="str">
            <v>18-11-2022 01:20 pm</v>
          </cell>
        </row>
        <row r="2471">
          <cell r="E2471" t="str">
            <v>INDIVIDUAL2659</v>
          </cell>
          <cell r="F2471" t="str">
            <v>18-11-2022 02:42 pm</v>
          </cell>
        </row>
        <row r="2472">
          <cell r="E2472" t="str">
            <v>INDAHM0612660</v>
          </cell>
          <cell r="F2472" t="str">
            <v>18-11-2022 02:46 am</v>
          </cell>
        </row>
        <row r="2473">
          <cell r="E2473" t="str">
            <v>INDIVIDUAL2661</v>
          </cell>
          <cell r="F2473" t="str">
            <v>18-11-2022 03:24 pm</v>
          </cell>
        </row>
        <row r="2474">
          <cell r="E2474" t="str">
            <v>INDIVIDUAL2662</v>
          </cell>
          <cell r="F2474" t="str">
            <v>18-11-2022 04:28 pm</v>
          </cell>
        </row>
        <row r="2475">
          <cell r="E2475" t="str">
            <v>INDMUM0222663</v>
          </cell>
          <cell r="F2475" t="str">
            <v>18-11-2022 05:40 am</v>
          </cell>
        </row>
        <row r="2476">
          <cell r="E2476" t="str">
            <v>INDMUM0052664</v>
          </cell>
          <cell r="F2476" t="str">
            <v>18-11-2022 05:55 am</v>
          </cell>
        </row>
        <row r="2477">
          <cell r="E2477" t="str">
            <v>INDIVIDUAL2665</v>
          </cell>
          <cell r="F2477" t="str">
            <v>18-11-2022 10:08 pm</v>
          </cell>
        </row>
        <row r="2478">
          <cell r="E2478" t="str">
            <v>INDIVIDUAL2666</v>
          </cell>
          <cell r="F2478" t="str">
            <v>19-11-2022 12:47 pm</v>
          </cell>
        </row>
        <row r="2479">
          <cell r="E2479" t="str">
            <v>INDMUM0372667</v>
          </cell>
          <cell r="F2479" t="str">
            <v>19-11-2022 01:44 am</v>
          </cell>
        </row>
        <row r="2480">
          <cell r="E2480" t="str">
            <v>INDKEN0352668</v>
          </cell>
          <cell r="F2480" t="str">
            <v>19-11-2022 02:10 am</v>
          </cell>
        </row>
        <row r="2481">
          <cell r="E2481" t="str">
            <v>INDIVIDUAL2669</v>
          </cell>
          <cell r="F2481" t="str">
            <v>19-11-2022 03:35 pm</v>
          </cell>
        </row>
        <row r="2482">
          <cell r="E2482" t="str">
            <v>Finqy2670</v>
          </cell>
          <cell r="F2482" t="str">
            <v>19-11-2022 04:28 pm</v>
          </cell>
        </row>
        <row r="2483">
          <cell r="E2483" t="str">
            <v>INDIVIDUAL2671</v>
          </cell>
          <cell r="F2483" t="str">
            <v>19-11-2022 07:46 pm</v>
          </cell>
        </row>
        <row r="2484">
          <cell r="E2484" t="str">
            <v>INDIVIDUAL2672</v>
          </cell>
          <cell r="F2484" t="str">
            <v>19-11-2022 07:56 pm</v>
          </cell>
        </row>
        <row r="2485">
          <cell r="E2485" t="str">
            <v>INDIVIDUAL2673</v>
          </cell>
          <cell r="F2485" t="str">
            <v>19-11-2022 08:36 pm</v>
          </cell>
        </row>
        <row r="2486">
          <cell r="E2486" t="str">
            <v>INDIVIDUAL2674</v>
          </cell>
          <cell r="F2486" t="str">
            <v>20-11-2022 12:17 pm</v>
          </cell>
        </row>
        <row r="2487">
          <cell r="E2487" t="str">
            <v>INDIVIDUAL2675</v>
          </cell>
          <cell r="F2487" t="str">
            <v>20-11-2022 07:05 pm</v>
          </cell>
        </row>
        <row r="2488">
          <cell r="E2488" t="str">
            <v>INDIVIDUAL2676</v>
          </cell>
          <cell r="F2488" t="str">
            <v>21-11-2022 09:54 am</v>
          </cell>
        </row>
        <row r="2489">
          <cell r="E2489" t="str">
            <v>INDIVIDUAL2677</v>
          </cell>
          <cell r="F2489" t="str">
            <v>21-11-2022 10:43 am</v>
          </cell>
        </row>
        <row r="2490">
          <cell r="E2490" t="str">
            <v>INDBAR1462678</v>
          </cell>
          <cell r="F2490" t="str">
            <v>21-11-2022 11:21 am</v>
          </cell>
        </row>
        <row r="2491">
          <cell r="E2491" t="str">
            <v>INDIVIDUAL2679</v>
          </cell>
          <cell r="F2491" t="str">
            <v>21-11-2022 01:01 pm</v>
          </cell>
        </row>
        <row r="2492">
          <cell r="E2492" t="str">
            <v>INDIVIDUAL2680</v>
          </cell>
          <cell r="F2492" t="str">
            <v>21-11-2022 02:18 pm</v>
          </cell>
        </row>
        <row r="2493">
          <cell r="E2493" t="str">
            <v>INDIVIDUAL2681</v>
          </cell>
          <cell r="F2493" t="str">
            <v>21-11-2022 02:50 pm</v>
          </cell>
        </row>
        <row r="2494">
          <cell r="E2494" t="str">
            <v>INDIVIDUAL2682</v>
          </cell>
          <cell r="F2494" t="str">
            <v>21-11-2022 04:38 pm</v>
          </cell>
        </row>
        <row r="2495">
          <cell r="E2495" t="str">
            <v>INDIVIDUAL2683</v>
          </cell>
          <cell r="F2495" t="str">
            <v>21-11-2022 05:29 pm</v>
          </cell>
        </row>
        <row r="2496">
          <cell r="E2496" t="str">
            <v>INDIVIDUAL2684</v>
          </cell>
          <cell r="F2496" t="str">
            <v>21-11-2022 06:00 pm</v>
          </cell>
        </row>
        <row r="2497">
          <cell r="E2497" t="str">
            <v>INDIVIDUAL2685</v>
          </cell>
          <cell r="F2497" t="str">
            <v>21-11-2022 06:52 pm</v>
          </cell>
        </row>
        <row r="2498">
          <cell r="E2498" t="str">
            <v>INDIVIDUAL2686</v>
          </cell>
          <cell r="F2498" t="str">
            <v>21-11-2022 06:57 pm</v>
          </cell>
        </row>
        <row r="2499">
          <cell r="E2499" t="str">
            <v>INDIVIDUAL2687</v>
          </cell>
          <cell r="F2499" t="str">
            <v>21-11-2022 07:26 pm</v>
          </cell>
        </row>
        <row r="2500">
          <cell r="E2500" t="str">
            <v>INDIVIDUAL2688</v>
          </cell>
          <cell r="F2500" t="str">
            <v>21-11-2022 08:01 pm</v>
          </cell>
        </row>
        <row r="2501">
          <cell r="E2501" t="str">
            <v>INDIVIDUAL2689</v>
          </cell>
          <cell r="F2501" t="str">
            <v>21-11-2022 08:06 pm</v>
          </cell>
        </row>
        <row r="2502">
          <cell r="E2502" t="str">
            <v>INDIVIDUAL2690</v>
          </cell>
          <cell r="F2502" t="str">
            <v>21-11-2022 08:43 pm</v>
          </cell>
        </row>
        <row r="2503">
          <cell r="E2503" t="str">
            <v>INDIVIDUAL2691</v>
          </cell>
          <cell r="F2503" t="str">
            <v>22-11-2022 08:41 am</v>
          </cell>
        </row>
        <row r="2504">
          <cell r="E2504" t="str">
            <v>INDIVIDUAL2692</v>
          </cell>
          <cell r="F2504" t="str">
            <v>22-11-2022 09:09 am</v>
          </cell>
        </row>
        <row r="2505">
          <cell r="E2505" t="str">
            <v>INDIVIDUAL2693</v>
          </cell>
          <cell r="F2505" t="str">
            <v>22-11-2022 09:18 am</v>
          </cell>
        </row>
        <row r="2506">
          <cell r="E2506" t="str">
            <v>INDIVIDUAL2694</v>
          </cell>
          <cell r="F2506" t="str">
            <v>22-11-2022 10:12 am</v>
          </cell>
        </row>
        <row r="2507">
          <cell r="E2507" t="str">
            <v>INDIVIDUAL2695</v>
          </cell>
          <cell r="F2507" t="str">
            <v>22-11-2022 10:35 am</v>
          </cell>
        </row>
        <row r="2508">
          <cell r="E2508" t="str">
            <v>INDIVIDUAL2696</v>
          </cell>
          <cell r="F2508" t="str">
            <v>22-11-2022 10:37 am</v>
          </cell>
        </row>
        <row r="2509">
          <cell r="E2509" t="str">
            <v>INDIVIDUAL2697</v>
          </cell>
          <cell r="F2509" t="str">
            <v>22-11-2022 11:10 am</v>
          </cell>
        </row>
        <row r="2510">
          <cell r="E2510" t="str">
            <v>INDIVIDUAL2698</v>
          </cell>
          <cell r="F2510" t="str">
            <v>22-11-2022 12:41 pm</v>
          </cell>
        </row>
        <row r="2511">
          <cell r="E2511" t="str">
            <v>INDIVIDUAL2700</v>
          </cell>
          <cell r="F2511" t="str">
            <v>22-11-2022 01:07 pm</v>
          </cell>
        </row>
        <row r="2512">
          <cell r="E2512" t="str">
            <v>INDIVIDUAL2701</v>
          </cell>
          <cell r="F2512" t="str">
            <v>22-11-2022 01:58 pm</v>
          </cell>
        </row>
        <row r="2513">
          <cell r="E2513" t="str">
            <v>INDIVIDUAL2702</v>
          </cell>
          <cell r="F2513" t="str">
            <v>22-11-2022 02:04 pm</v>
          </cell>
        </row>
        <row r="2514">
          <cell r="E2514" t="str">
            <v>INDIVIDUAL2703</v>
          </cell>
          <cell r="F2514" t="str">
            <v>22-11-2022 02:05 pm</v>
          </cell>
        </row>
        <row r="2515">
          <cell r="E2515" t="str">
            <v>INDIVIDUAL2704</v>
          </cell>
          <cell r="F2515" t="str">
            <v>22-11-2022 02:25 pm</v>
          </cell>
        </row>
        <row r="2516">
          <cell r="E2516" t="str">
            <v>INDIVIDUAL2705</v>
          </cell>
          <cell r="F2516" t="str">
            <v>22-11-2022 02:45 pm</v>
          </cell>
        </row>
        <row r="2517">
          <cell r="E2517" t="str">
            <v>INDIVIDUAL2706</v>
          </cell>
          <cell r="F2517" t="str">
            <v>22-11-2022 03:07 pm</v>
          </cell>
        </row>
        <row r="2518">
          <cell r="E2518" t="str">
            <v>INDIVIDUAL2707</v>
          </cell>
          <cell r="F2518" t="str">
            <v>22-11-2022 03:32 pm</v>
          </cell>
        </row>
        <row r="2519">
          <cell r="E2519" t="str">
            <v>INDIVIDUAL2708</v>
          </cell>
          <cell r="F2519" t="str">
            <v>22-11-2022 03:55 pm</v>
          </cell>
        </row>
        <row r="2520">
          <cell r="E2520" t="str">
            <v>INDIVIDUAL2709</v>
          </cell>
          <cell r="F2520" t="str">
            <v>22-11-2022 04:06 pm</v>
          </cell>
        </row>
        <row r="2521">
          <cell r="E2521" t="str">
            <v>INDIVIDUAL2710</v>
          </cell>
          <cell r="F2521" t="str">
            <v>22-11-2022 04:15 pm</v>
          </cell>
        </row>
        <row r="2522">
          <cell r="E2522" t="str">
            <v>INDIVIDUAL2711</v>
          </cell>
          <cell r="F2522" t="str">
            <v>22-11-2022 04:28 pm</v>
          </cell>
        </row>
        <row r="2523">
          <cell r="E2523" t="str">
            <v>INDIVIDUAL2712</v>
          </cell>
          <cell r="F2523" t="str">
            <v>22-11-2022 05:02 pm</v>
          </cell>
        </row>
        <row r="2524">
          <cell r="E2524" t="str">
            <v>INDIVIDUAL2713</v>
          </cell>
          <cell r="F2524" t="str">
            <v>22-11-2022 05:04 pm</v>
          </cell>
        </row>
        <row r="2525">
          <cell r="E2525" t="str">
            <v>INDIVIDUAL2714</v>
          </cell>
          <cell r="F2525" t="str">
            <v>22-11-2022 06:14 pm</v>
          </cell>
        </row>
        <row r="2526">
          <cell r="E2526" t="str">
            <v>INDIVIDUAL2715</v>
          </cell>
          <cell r="F2526" t="str">
            <v>22-11-2022 06:42 pm</v>
          </cell>
        </row>
        <row r="2527">
          <cell r="E2527" t="str">
            <v>INDIVIDUAL2716</v>
          </cell>
          <cell r="F2527" t="str">
            <v>22-11-2022 06:45 pm</v>
          </cell>
        </row>
        <row r="2528">
          <cell r="E2528" t="str">
            <v>Economitda2717</v>
          </cell>
          <cell r="F2528" t="str">
            <v>22-11-2022 07:45 pm</v>
          </cell>
        </row>
        <row r="2529">
          <cell r="E2529" t="str">
            <v>INDIVIDUAL2718</v>
          </cell>
          <cell r="F2529" t="str">
            <v>22-11-2022 10:34 pm</v>
          </cell>
        </row>
        <row r="2530">
          <cell r="E2530" t="str">
            <v>INDIVIDUAL2719</v>
          </cell>
          <cell r="F2530" t="str">
            <v>23-11-2022 12:08 pm</v>
          </cell>
        </row>
        <row r="2531">
          <cell r="E2531" t="str">
            <v>INDIVIDUAL2720</v>
          </cell>
          <cell r="F2531" t="str">
            <v>23-11-2022 01:30 pm</v>
          </cell>
        </row>
        <row r="2532">
          <cell r="E2532" t="str">
            <v>INDAHM0512721</v>
          </cell>
          <cell r="F2532" t="str">
            <v>23-11-2022 03:31 am</v>
          </cell>
        </row>
        <row r="2533">
          <cell r="E2533" t="str">
            <v>INDKOL0382722</v>
          </cell>
          <cell r="F2533" t="str">
            <v>23-11-2022 03:35 am</v>
          </cell>
        </row>
        <row r="2534">
          <cell r="E2534" t="str">
            <v>INDAHM0612723</v>
          </cell>
          <cell r="F2534" t="str">
            <v>23-11-2022 03:47 am</v>
          </cell>
        </row>
        <row r="2535">
          <cell r="E2535" t="str">
            <v>INDIVIDUAL2724</v>
          </cell>
          <cell r="F2535" t="str">
            <v>23-11-2022 03:55 pm</v>
          </cell>
        </row>
        <row r="2536">
          <cell r="E2536" t="str">
            <v>INDIVIDUAL2725</v>
          </cell>
          <cell r="F2536" t="str">
            <v>23-11-2022 04:01 pm</v>
          </cell>
        </row>
        <row r="2537">
          <cell r="E2537" t="str">
            <v>INDKOL0142726</v>
          </cell>
          <cell r="F2537" t="str">
            <v>23-11-2022 04:54 am</v>
          </cell>
        </row>
        <row r="2538">
          <cell r="E2538" t="str">
            <v>INDALL1062727</v>
          </cell>
          <cell r="F2538" t="str">
            <v>23-11-2022 05:27 am</v>
          </cell>
        </row>
        <row r="2539">
          <cell r="E2539" t="str">
            <v>INDIVIDUAL2728</v>
          </cell>
          <cell r="F2539" t="str">
            <v>23-11-2022 05:51 pm</v>
          </cell>
        </row>
        <row r="2540">
          <cell r="E2540" t="str">
            <v>INDIVIDUAL2729</v>
          </cell>
          <cell r="F2540" t="str">
            <v>23-11-2022 06:24 pm</v>
          </cell>
        </row>
        <row r="2541">
          <cell r="E2541" t="str">
            <v>INDAHM0512730</v>
          </cell>
          <cell r="F2541" t="str">
            <v>23-11-2022 07:15 am</v>
          </cell>
        </row>
        <row r="2542">
          <cell r="E2542" t="str">
            <v>INDRAI2082731</v>
          </cell>
          <cell r="F2542" t="str">
            <v>23-11-2022 07:29 am</v>
          </cell>
        </row>
        <row r="2543">
          <cell r="E2543" t="str">
            <v>INDIVIDUAL2733</v>
          </cell>
          <cell r="F2543" t="str">
            <v>24-11-2022 09:06 am</v>
          </cell>
        </row>
        <row r="2544">
          <cell r="E2544" t="str">
            <v>INDIVIDUAL2734</v>
          </cell>
          <cell r="F2544" t="str">
            <v>24-11-2022 09:38 am</v>
          </cell>
        </row>
        <row r="2545">
          <cell r="E2545" t="str">
            <v>M/S2735</v>
          </cell>
          <cell r="F2545" t="str">
            <v>24-11-2022 11:36 am</v>
          </cell>
        </row>
        <row r="2546">
          <cell r="E2546" t="str">
            <v>INDIVIDUAL2736</v>
          </cell>
          <cell r="F2546" t="str">
            <v>24-11-2022 11:51 am</v>
          </cell>
        </row>
        <row r="2547">
          <cell r="E2547" t="str">
            <v>INDIVIDUAL2737</v>
          </cell>
          <cell r="F2547" t="str">
            <v>24-11-2022 11:54 am</v>
          </cell>
        </row>
        <row r="2548">
          <cell r="E2548" t="str">
            <v>INDIVIDUAL2738</v>
          </cell>
          <cell r="F2548" t="str">
            <v>24-11-2022 12:39 pm</v>
          </cell>
        </row>
        <row r="2549">
          <cell r="E2549" t="str">
            <v>INDKOL0062739</v>
          </cell>
          <cell r="F2549" t="str">
            <v>24-11-2022 01:54 am</v>
          </cell>
        </row>
        <row r="2550">
          <cell r="E2550" t="str">
            <v>Endurance2740</v>
          </cell>
          <cell r="F2550" t="str">
            <v>24-11-2022 05:03 pm</v>
          </cell>
        </row>
        <row r="2551">
          <cell r="E2551" t="str">
            <v>INDIVIDUAL2741</v>
          </cell>
          <cell r="F2551" t="str">
            <v>24-11-2022 08:06 pm</v>
          </cell>
        </row>
        <row r="2552">
          <cell r="E2552" t="str">
            <v>CVAP2742</v>
          </cell>
          <cell r="F2552" t="str">
            <v>25-11-2022 02:25 am</v>
          </cell>
        </row>
        <row r="2553">
          <cell r="E2553" t="str">
            <v>INDIVIDUAL2743</v>
          </cell>
          <cell r="F2553" t="str">
            <v>25-11-2022 10:21 am</v>
          </cell>
        </row>
        <row r="2554">
          <cell r="E2554" t="str">
            <v>INDIVIDUAL2744</v>
          </cell>
          <cell r="F2554" t="str">
            <v>25-11-2022 12:06 pm</v>
          </cell>
        </row>
        <row r="2555">
          <cell r="E2555" t="str">
            <v>INDEAS4332745</v>
          </cell>
          <cell r="F2555" t="str">
            <v>25-11-2022 12:27 pm</v>
          </cell>
        </row>
        <row r="2556">
          <cell r="E2556" t="str">
            <v>INDIVIDUAL2746</v>
          </cell>
          <cell r="F2556" t="str">
            <v>25-11-2022 01:17 pm</v>
          </cell>
        </row>
        <row r="2557">
          <cell r="E2557" t="str">
            <v>INDIVIDUAL2747</v>
          </cell>
          <cell r="F2557" t="str">
            <v>25-11-2022 03:37 pm</v>
          </cell>
        </row>
        <row r="2558">
          <cell r="E2558" t="str">
            <v>INDRAI2062748</v>
          </cell>
          <cell r="F2558" t="str">
            <v>25-11-2022 03:59 am</v>
          </cell>
        </row>
        <row r="2559">
          <cell r="E2559" t="str">
            <v>INDVEL5132749</v>
          </cell>
          <cell r="F2559" t="str">
            <v>25-11-2022 04:52 am</v>
          </cell>
        </row>
        <row r="2560">
          <cell r="E2560" t="str">
            <v>INDIVIDUAL2750</v>
          </cell>
          <cell r="F2560" t="str">
            <v>25-11-2022 05:48 pm</v>
          </cell>
        </row>
        <row r="2561">
          <cell r="E2561" t="str">
            <v>INDIVIDUAL2751</v>
          </cell>
          <cell r="F2561" t="str">
            <v>25-11-2022 06:03 pm</v>
          </cell>
        </row>
        <row r="2562">
          <cell r="E2562" t="str">
            <v>INDIVIDUAL2752</v>
          </cell>
          <cell r="F2562" t="str">
            <v>25-11-2022 07:29 pm</v>
          </cell>
        </row>
        <row r="2563">
          <cell r="E2563" t="str">
            <v>INDIVIDUAL2753</v>
          </cell>
          <cell r="F2563" t="str">
            <v>26-11-2022 08:38 am</v>
          </cell>
        </row>
        <row r="2564">
          <cell r="E2564" t="str">
            <v>INDIVIDUAL2754</v>
          </cell>
          <cell r="F2564" t="str">
            <v>26-11-2022 10:20 am</v>
          </cell>
        </row>
        <row r="2565">
          <cell r="E2565" t="str">
            <v>INDIVIDUAL2755</v>
          </cell>
          <cell r="F2565" t="str">
            <v>26-11-2022 10:48 am</v>
          </cell>
        </row>
        <row r="2566">
          <cell r="E2566" t="str">
            <v>INDIVIDUAL2756</v>
          </cell>
          <cell r="F2566" t="str">
            <v>26-11-2022 11:23 am</v>
          </cell>
        </row>
        <row r="2567">
          <cell r="E2567" t="str">
            <v>INDTHA2012757</v>
          </cell>
          <cell r="F2567" t="str">
            <v>26-11-2022 11:57 am</v>
          </cell>
        </row>
        <row r="2568">
          <cell r="E2568" t="str">
            <v>INDIVIDUAL2758</v>
          </cell>
          <cell r="F2568" t="str">
            <v>26-11-2022 12:19 pm</v>
          </cell>
        </row>
        <row r="2569">
          <cell r="E2569" t="str">
            <v>INDIVIDUAL2759</v>
          </cell>
          <cell r="F2569" t="str">
            <v>26-11-2022 12:40 pm</v>
          </cell>
        </row>
        <row r="2570">
          <cell r="E2570" t="str">
            <v>INDIVIDUAL2760</v>
          </cell>
          <cell r="F2570" t="str">
            <v>26-11-2022 01:46 pm</v>
          </cell>
        </row>
        <row r="2571">
          <cell r="E2571" t="str">
            <v>INDIVIDUAL2761</v>
          </cell>
          <cell r="F2571" t="str">
            <v>26-11-2022 02:47 pm</v>
          </cell>
        </row>
        <row r="2572">
          <cell r="E2572" t="str">
            <v>INDIVIDUAL2762</v>
          </cell>
          <cell r="F2572" t="str">
            <v>26-11-2022 02:49 pm</v>
          </cell>
        </row>
        <row r="2573">
          <cell r="E2573" t="str">
            <v>INDIVIDUAL2763</v>
          </cell>
          <cell r="F2573" t="str">
            <v>26-11-2022 03:48 pm</v>
          </cell>
        </row>
        <row r="2574">
          <cell r="E2574" t="str">
            <v>INDJAL2012764</v>
          </cell>
          <cell r="F2574" t="str">
            <v>26-11-2022 03:51 am</v>
          </cell>
        </row>
        <row r="2575">
          <cell r="E2575" t="str">
            <v>INDAHM0092765</v>
          </cell>
          <cell r="F2575" t="str">
            <v>26-11-2022 03:54 am</v>
          </cell>
        </row>
        <row r="2576">
          <cell r="E2576" t="str">
            <v>INDIVIDUAL2766</v>
          </cell>
          <cell r="F2576" t="str">
            <v>26-11-2022 04:00 pm</v>
          </cell>
        </row>
        <row r="2577">
          <cell r="E2577" t="str">
            <v>INDIVIDUAL2767</v>
          </cell>
          <cell r="F2577" t="str">
            <v>26-11-2022 04:07 pm</v>
          </cell>
        </row>
        <row r="2578">
          <cell r="E2578" t="str">
            <v>TML2768</v>
          </cell>
          <cell r="F2578" t="str">
            <v>26-11-2022 04:19 pm</v>
          </cell>
        </row>
        <row r="2579">
          <cell r="E2579" t="str">
            <v>INDIVIDUAL2769</v>
          </cell>
          <cell r="F2579" t="str">
            <v>26-11-2022 04:20 pm</v>
          </cell>
        </row>
        <row r="2580">
          <cell r="E2580" t="str">
            <v>INDEAS4222770</v>
          </cell>
          <cell r="F2580" t="str">
            <v>27-11-2022 11:52 am</v>
          </cell>
        </row>
        <row r="2581">
          <cell r="E2581" t="str">
            <v>INDIVIDUAL2771</v>
          </cell>
          <cell r="F2581" t="str">
            <v>28-11-2022 11:01 am</v>
          </cell>
        </row>
        <row r="2582">
          <cell r="E2582" t="str">
            <v>INDIVIDUAL2772</v>
          </cell>
          <cell r="F2582" t="str">
            <v>28-11-2022 11:19 am</v>
          </cell>
        </row>
        <row r="2583">
          <cell r="E2583" t="str">
            <v>INDIVIDUAL2773</v>
          </cell>
          <cell r="F2583" t="str">
            <v>28-11-2022 11:46 am</v>
          </cell>
        </row>
        <row r="2584">
          <cell r="E2584" t="str">
            <v>INDIVIDUAL2774</v>
          </cell>
          <cell r="F2584" t="str">
            <v>28-11-2022 12:12 pm</v>
          </cell>
        </row>
        <row r="2585">
          <cell r="E2585" t="str">
            <v>INDIVIDUAL2775</v>
          </cell>
          <cell r="F2585" t="str">
            <v>28-11-2022 01:13 pm</v>
          </cell>
        </row>
        <row r="2586">
          <cell r="E2586" t="str">
            <v>INDAHM0162776</v>
          </cell>
          <cell r="F2586" t="str">
            <v>28-11-2022 02:16 am</v>
          </cell>
        </row>
        <row r="2587">
          <cell r="E2587" t="str">
            <v>INDIVIDUAL2777</v>
          </cell>
          <cell r="F2587" t="str">
            <v>28-11-2022 05:14 pm</v>
          </cell>
        </row>
        <row r="2588">
          <cell r="E2588" t="str">
            <v>ARS2778</v>
          </cell>
          <cell r="F2588" t="str">
            <v>28-11-2022 05:24 pm</v>
          </cell>
        </row>
        <row r="2589">
          <cell r="E2589" t="str">
            <v>INDIVIDUAL2779</v>
          </cell>
          <cell r="F2589" t="str">
            <v>28-11-2022 08:02 pm</v>
          </cell>
        </row>
        <row r="2590">
          <cell r="E2590" t="str">
            <v>INDIVIDUAL2780</v>
          </cell>
          <cell r="F2590" t="str">
            <v>28-11-2022 08:08 pm</v>
          </cell>
        </row>
        <row r="2591">
          <cell r="E2591" t="str">
            <v>INDIVIDUAL2781</v>
          </cell>
          <cell r="F2591" t="str">
            <v>28-11-2022 08:16 pm</v>
          </cell>
        </row>
        <row r="2592">
          <cell r="E2592" t="str">
            <v>INDIVIDUAL2782</v>
          </cell>
          <cell r="F2592" t="str">
            <v>28-11-2022 09:39 pm</v>
          </cell>
        </row>
        <row r="2593">
          <cell r="E2593" t="str">
            <v>INDIVIDUAL2783</v>
          </cell>
          <cell r="F2593" t="str">
            <v>28-11-2022 09:58 pm</v>
          </cell>
        </row>
        <row r="2594">
          <cell r="E2594" t="str">
            <v>INDIVIDUAL2784</v>
          </cell>
          <cell r="F2594" t="str">
            <v>28-11-2022 10:34 pm</v>
          </cell>
        </row>
        <row r="2595">
          <cell r="E2595" t="str">
            <v>INDIVIDUAL2785</v>
          </cell>
          <cell r="F2595" t="str">
            <v>29-11-2022 11:30 am</v>
          </cell>
        </row>
        <row r="2596">
          <cell r="E2596" t="str">
            <v>INDIVIDUAL2786</v>
          </cell>
          <cell r="F2596" t="str">
            <v>29-11-2022 11:45 am</v>
          </cell>
        </row>
        <row r="2597">
          <cell r="E2597" t="str">
            <v>INDIVIDUAL2787</v>
          </cell>
          <cell r="F2597" t="str">
            <v>29-11-2022 11:55 am</v>
          </cell>
        </row>
        <row r="2598">
          <cell r="E2598" t="str">
            <v>INDIVIDUAL2788</v>
          </cell>
          <cell r="F2598" t="str">
            <v>29-11-2022 12:05 pm</v>
          </cell>
        </row>
        <row r="2599">
          <cell r="E2599" t="str">
            <v>INDIVIDUAL2789</v>
          </cell>
          <cell r="F2599" t="str">
            <v>29-11-2022 12:20 pm</v>
          </cell>
        </row>
        <row r="2600">
          <cell r="E2600" t="str">
            <v>INDIVIDUAL2790</v>
          </cell>
          <cell r="F2600" t="str">
            <v>29-11-2022 12:35 pm</v>
          </cell>
        </row>
        <row r="2601">
          <cell r="E2601" t="str">
            <v>INDIVIDUAL2791</v>
          </cell>
          <cell r="F2601" t="str">
            <v>29-11-2022 12:46 pm</v>
          </cell>
        </row>
        <row r="2602">
          <cell r="E2602" t="str">
            <v>INDIVIDUAL2792</v>
          </cell>
          <cell r="F2602" t="str">
            <v>29-11-2022 12:49 pm</v>
          </cell>
        </row>
        <row r="2603">
          <cell r="E2603" t="str">
            <v>INDNOR0512793</v>
          </cell>
          <cell r="F2603" t="str">
            <v>29-11-2022 12:51 pm</v>
          </cell>
        </row>
        <row r="2604">
          <cell r="E2604" t="str">
            <v>INDMUM0642794</v>
          </cell>
          <cell r="F2604" t="str">
            <v>29-11-2022 01:48 am</v>
          </cell>
        </row>
        <row r="2605">
          <cell r="E2605" t="str">
            <v>INDMUM0742795</v>
          </cell>
          <cell r="F2605" t="str">
            <v>29-11-2022 01:54 am</v>
          </cell>
        </row>
        <row r="2606">
          <cell r="E2606" t="str">
            <v>INDIVIDUAL2796</v>
          </cell>
          <cell r="F2606" t="str">
            <v>29-11-2022 03:59 pm</v>
          </cell>
        </row>
        <row r="2607">
          <cell r="E2607" t="str">
            <v>INDIVIDUAL2797</v>
          </cell>
          <cell r="F2607" t="str">
            <v>29-11-2022 04:19 pm</v>
          </cell>
        </row>
        <row r="2608">
          <cell r="E2608" t="str">
            <v>INDMUM0952798</v>
          </cell>
          <cell r="F2608" t="str">
            <v>29-11-2022 05:16 am</v>
          </cell>
        </row>
        <row r="2609">
          <cell r="E2609" t="str">
            <v>INDIVIDUAL2799</v>
          </cell>
          <cell r="F2609" t="str">
            <v>29-11-2022 07:37 pm</v>
          </cell>
        </row>
        <row r="2610">
          <cell r="E2610" t="str">
            <v>INDIVIDUAL2800</v>
          </cell>
          <cell r="F2610" t="str">
            <v>29-11-2022 07:41 pm</v>
          </cell>
        </row>
        <row r="2611">
          <cell r="E2611" t="str">
            <v>INDIVIDUAL2801</v>
          </cell>
          <cell r="F2611" t="str">
            <v>29-11-2022 07:43 pm</v>
          </cell>
        </row>
        <row r="2612">
          <cell r="E2612" t="str">
            <v>INDIVIDUAL2802</v>
          </cell>
          <cell r="F2612" t="str">
            <v>29-11-2022 07:46 pm</v>
          </cell>
        </row>
        <row r="2613">
          <cell r="E2613" t="str">
            <v>INDIVIDUAL2803</v>
          </cell>
          <cell r="F2613" t="str">
            <v>29-11-2022 08:48 pm</v>
          </cell>
        </row>
        <row r="2614">
          <cell r="E2614" t="str">
            <v>INDIVIDUAL2804</v>
          </cell>
          <cell r="F2614" t="str">
            <v>29-11-2022 09:06 pm</v>
          </cell>
        </row>
        <row r="2615">
          <cell r="E2615" t="str">
            <v>INDIVIDUAL2805</v>
          </cell>
          <cell r="F2615" t="str">
            <v>29-11-2022 10:25 pm</v>
          </cell>
        </row>
        <row r="2616">
          <cell r="E2616" t="str">
            <v>INDIVIDUAL2806</v>
          </cell>
          <cell r="F2616" t="str">
            <v>29-11-2022 10:28 pm</v>
          </cell>
        </row>
        <row r="2617">
          <cell r="E2617" t="str">
            <v>INDIVIDUAL2807</v>
          </cell>
          <cell r="F2617" t="str">
            <v>30-11-2022 12:47 am</v>
          </cell>
        </row>
        <row r="2618">
          <cell r="E2618" t="str">
            <v>INDIVIDUAL2808</v>
          </cell>
          <cell r="F2618" t="str">
            <v>30-11-2022 08:46 am</v>
          </cell>
        </row>
        <row r="2619">
          <cell r="E2619" t="str">
            <v>INDIVIDUAL2809</v>
          </cell>
          <cell r="F2619" t="str">
            <v>30-11-2022 09:01 am</v>
          </cell>
        </row>
        <row r="2620">
          <cell r="E2620" t="str">
            <v>INDIVIDUAL2810</v>
          </cell>
          <cell r="F2620" t="str">
            <v>30-11-2022 11:44 am</v>
          </cell>
        </row>
        <row r="2621">
          <cell r="E2621" t="str">
            <v>INDAHM4242811</v>
          </cell>
          <cell r="F2621" t="str">
            <v>30-11-2022 12:10 pm</v>
          </cell>
        </row>
        <row r="2622">
          <cell r="E2622" t="str">
            <v>Ascender2812</v>
          </cell>
          <cell r="F2622" t="str">
            <v>30-11-2022 02:02 pm</v>
          </cell>
        </row>
        <row r="2623">
          <cell r="E2623" t="str">
            <v>INDIVIDUAL2813</v>
          </cell>
          <cell r="F2623" t="str">
            <v>30-11-2022 02:09 pm</v>
          </cell>
        </row>
        <row r="2624">
          <cell r="E2624" t="str">
            <v>INDIVIDUAL2814</v>
          </cell>
          <cell r="F2624" t="str">
            <v>30-11-2022 03:03 pm</v>
          </cell>
        </row>
        <row r="2625">
          <cell r="E2625" t="str">
            <v>INDIVIDUAL2815</v>
          </cell>
          <cell r="F2625" t="str">
            <v>30-11-2022 03:14 pm</v>
          </cell>
        </row>
        <row r="2626">
          <cell r="E2626" t="str">
            <v>INDIVIDUAL2816</v>
          </cell>
          <cell r="F2626" t="str">
            <v>30-11-2022 04:13 pm</v>
          </cell>
        </row>
        <row r="2627">
          <cell r="E2627" t="str">
            <v>INDIVIDUAL2817</v>
          </cell>
          <cell r="F2627" t="str">
            <v>30-11-2022 04:49 pm</v>
          </cell>
        </row>
        <row r="2628">
          <cell r="E2628" t="str">
            <v>INDIVIDUAL2818</v>
          </cell>
          <cell r="F2628" t="str">
            <v>30-11-2022 05:45 pm</v>
          </cell>
        </row>
        <row r="2629">
          <cell r="E2629" t="str">
            <v>INDIVIDUAL2819</v>
          </cell>
          <cell r="F2629" t="str">
            <v>30-11-2022 07:54 pm</v>
          </cell>
        </row>
        <row r="2630">
          <cell r="E2630" t="str">
            <v>INDIVIDUAL2820</v>
          </cell>
          <cell r="F2630" t="str">
            <v>30-11-2022 07:59 pm</v>
          </cell>
        </row>
        <row r="2631">
          <cell r="E2631" t="str">
            <v>INDIVIDUAL2821</v>
          </cell>
          <cell r="F2631" t="str">
            <v>30-11-2022 10:05 pm</v>
          </cell>
        </row>
        <row r="2632">
          <cell r="E2632" t="str">
            <v>INDGOR0012822</v>
          </cell>
          <cell r="F2632" t="str">
            <v>01-12-2022 08:35 am</v>
          </cell>
        </row>
        <row r="2633">
          <cell r="E2633" t="str">
            <v>INDPAT2652823</v>
          </cell>
          <cell r="F2633" t="str">
            <v>01-12-2022 04:59 am</v>
          </cell>
        </row>
        <row r="2634">
          <cell r="E2634" t="str">
            <v>INDMAH0022824</v>
          </cell>
          <cell r="F2634" t="str">
            <v>01-12-2022 05:09 am</v>
          </cell>
        </row>
        <row r="2635">
          <cell r="E2635" t="str">
            <v>INDAHM0502825</v>
          </cell>
          <cell r="F2635" t="str">
            <v>01-12-2022 06:29 am</v>
          </cell>
        </row>
        <row r="2636">
          <cell r="E2636" t="str">
            <v>INDIVIDUAL2826</v>
          </cell>
          <cell r="F2636" t="str">
            <v>01-12-2022 06:42 pm</v>
          </cell>
        </row>
        <row r="2637">
          <cell r="E2637" t="str">
            <v>INDIVIDUAL2827</v>
          </cell>
          <cell r="F2637" t="str">
            <v>01-12-2022 06:43 pm</v>
          </cell>
        </row>
        <row r="2638">
          <cell r="E2638" t="str">
            <v>INDIVIDUAL2828</v>
          </cell>
          <cell r="F2638" t="str">
            <v>01-12-2022 06:44 pm</v>
          </cell>
        </row>
        <row r="2639">
          <cell r="E2639" t="str">
            <v>INDIVIDUAL2829</v>
          </cell>
          <cell r="F2639" t="str">
            <v>01-12-2022 07:16 pm</v>
          </cell>
        </row>
        <row r="2640">
          <cell r="E2640" t="str">
            <v>INDMUM0522830</v>
          </cell>
          <cell r="F2640" t="str">
            <v>01-12-2022 07:33 am</v>
          </cell>
        </row>
        <row r="2641">
          <cell r="E2641" t="str">
            <v>INDPUN0372831</v>
          </cell>
          <cell r="F2641" t="str">
            <v>01-12-2022 09:03 am</v>
          </cell>
        </row>
        <row r="2642">
          <cell r="E2642" t="str">
            <v>INDIVIDUAL2832</v>
          </cell>
          <cell r="F2642" t="str">
            <v>01-12-2022 09:34 pm</v>
          </cell>
        </row>
        <row r="2643">
          <cell r="E2643" t="str">
            <v>INDIVIDUAL2833</v>
          </cell>
          <cell r="F2643" t="str">
            <v>01-12-2022 09:40 pm</v>
          </cell>
        </row>
        <row r="2644">
          <cell r="E2644" t="str">
            <v>INDIVIDUAL2834</v>
          </cell>
          <cell r="F2644" t="str">
            <v>02-12-2022 11:23 am</v>
          </cell>
        </row>
        <row r="2645">
          <cell r="E2645" t="str">
            <v>INDIVIDUAL2835</v>
          </cell>
          <cell r="F2645" t="str">
            <v>02-12-2022 12:41 pm</v>
          </cell>
        </row>
        <row r="2646">
          <cell r="E2646" t="str">
            <v>JK2836</v>
          </cell>
          <cell r="F2646" t="str">
            <v>02-12-2022 12:50 pm</v>
          </cell>
        </row>
        <row r="2647">
          <cell r="E2647" t="str">
            <v>INDIVIDUAL2837</v>
          </cell>
          <cell r="F2647" t="str">
            <v>02-12-2022 12:50 pm</v>
          </cell>
        </row>
        <row r="2648">
          <cell r="E2648" t="str">
            <v>INDIVIDUAL2838</v>
          </cell>
          <cell r="F2648" t="str">
            <v>02-12-2022 12:54 pm</v>
          </cell>
        </row>
        <row r="2649">
          <cell r="E2649" t="str">
            <v>INDIVIDUAL2839</v>
          </cell>
          <cell r="F2649" t="str">
            <v>02-12-2022 01:14 pm</v>
          </cell>
        </row>
        <row r="2650">
          <cell r="E2650" t="str">
            <v>INDIVIDUAL2840</v>
          </cell>
          <cell r="F2650" t="str">
            <v>02-12-2022 01:19 pm</v>
          </cell>
        </row>
        <row r="2651">
          <cell r="E2651" t="str">
            <v>INDIVIDUAL2841</v>
          </cell>
          <cell r="F2651" t="str">
            <v>02-12-2022 01:32 pm</v>
          </cell>
        </row>
        <row r="2652">
          <cell r="E2652" t="str">
            <v>INDAHM3502842</v>
          </cell>
          <cell r="F2652" t="str">
            <v>02-12-2022 01:33 am</v>
          </cell>
        </row>
        <row r="2653">
          <cell r="E2653" t="str">
            <v>INDIVIDUAL2843</v>
          </cell>
          <cell r="F2653" t="str">
            <v>02-12-2022 02:05 pm</v>
          </cell>
        </row>
        <row r="2654">
          <cell r="E2654" t="str">
            <v>INDIVIDUAL2844</v>
          </cell>
          <cell r="F2654" t="str">
            <v>02-12-2022 02:16 pm</v>
          </cell>
        </row>
        <row r="2655">
          <cell r="E2655" t="str">
            <v>INDIVIDUAL2845</v>
          </cell>
          <cell r="F2655" t="str">
            <v>02-12-2022 02:23 pm</v>
          </cell>
        </row>
        <row r="2656">
          <cell r="E2656" t="str">
            <v>INDIVIDUAL2846</v>
          </cell>
          <cell r="F2656" t="str">
            <v>02-12-2022 02:27 pm</v>
          </cell>
        </row>
        <row r="2657">
          <cell r="E2657" t="str">
            <v>INDBAN0012847</v>
          </cell>
          <cell r="F2657" t="str">
            <v>02-12-2022 03:21 am</v>
          </cell>
        </row>
        <row r="2658">
          <cell r="E2658" t="str">
            <v>INDIVIDUAL2848</v>
          </cell>
          <cell r="F2658" t="str">
            <v>02-12-2022 03:35 pm</v>
          </cell>
        </row>
        <row r="2659">
          <cell r="E2659" t="str">
            <v>INDIVIDUAL2849</v>
          </cell>
          <cell r="F2659" t="str">
            <v>02-12-2022 05:02 pm</v>
          </cell>
        </row>
        <row r="2660">
          <cell r="E2660" t="str">
            <v>INDIVIDUAL2850</v>
          </cell>
          <cell r="F2660" t="str">
            <v>02-12-2022 05:12 pm</v>
          </cell>
        </row>
        <row r="2661">
          <cell r="E2661" t="str">
            <v>INDIVIDUAL2851</v>
          </cell>
          <cell r="F2661" t="str">
            <v>02-12-2022 05:29 pm</v>
          </cell>
        </row>
        <row r="2662">
          <cell r="E2662" t="str">
            <v>INDIVIDUAL2852</v>
          </cell>
          <cell r="F2662" t="str">
            <v>02-12-2022 05:30 pm</v>
          </cell>
        </row>
        <row r="2663">
          <cell r="E2663" t="str">
            <v>INDIVIDUAL2853</v>
          </cell>
          <cell r="F2663" t="str">
            <v>02-12-2022 05:40 pm</v>
          </cell>
        </row>
        <row r="2664">
          <cell r="E2664" t="str">
            <v>INDIVIDUAL2854</v>
          </cell>
          <cell r="F2664" t="str">
            <v>02-12-2022 05:45 pm</v>
          </cell>
        </row>
        <row r="2665">
          <cell r="E2665" t="str">
            <v>INDIVIDUAL2855</v>
          </cell>
          <cell r="F2665" t="str">
            <v>02-12-2022 05:47 pm</v>
          </cell>
        </row>
        <row r="2666">
          <cell r="E2666" t="str">
            <v>INDIVIDUAL2856</v>
          </cell>
          <cell r="F2666" t="str">
            <v>02-12-2022 06:02 pm</v>
          </cell>
        </row>
        <row r="2667">
          <cell r="E2667" t="str">
            <v>INDIVIDUAL2857</v>
          </cell>
          <cell r="F2667" t="str">
            <v>02-12-2022 06:20 pm</v>
          </cell>
        </row>
        <row r="2668">
          <cell r="E2668" t="str">
            <v>INDIVIDUAL2858</v>
          </cell>
          <cell r="F2668" t="str">
            <v>02-12-2022 06:41 pm</v>
          </cell>
        </row>
        <row r="2669">
          <cell r="E2669" t="str">
            <v>INDIVIDUAL2859</v>
          </cell>
          <cell r="F2669" t="str">
            <v>02-12-2022 07:24 pm</v>
          </cell>
        </row>
        <row r="2670">
          <cell r="E2670" t="str">
            <v>INDIVIDUAL2860</v>
          </cell>
          <cell r="F2670" t="str">
            <v>02-12-2022 07:39 pm</v>
          </cell>
        </row>
        <row r="2671">
          <cell r="E2671" t="str">
            <v>DSA2861</v>
          </cell>
          <cell r="F2671" t="str">
            <v>02-12-2022 07:55 pm</v>
          </cell>
        </row>
        <row r="2672">
          <cell r="E2672" t="str">
            <v>INDIVIDUAL2862</v>
          </cell>
          <cell r="F2672" t="str">
            <v>02-12-2022 09:48 pm</v>
          </cell>
        </row>
        <row r="2673">
          <cell r="E2673" t="str">
            <v>INDIVIDUAL2863</v>
          </cell>
          <cell r="F2673" t="str">
            <v>03-12-2022 11:43 am</v>
          </cell>
        </row>
        <row r="2674">
          <cell r="E2674" t="str">
            <v>INDIVIDUAL2864</v>
          </cell>
          <cell r="F2674" t="str">
            <v>03-12-2022 12:24 pm</v>
          </cell>
        </row>
        <row r="2675">
          <cell r="E2675" t="str">
            <v>INDIVIDUAL2865</v>
          </cell>
          <cell r="F2675" t="str">
            <v>03-12-2022 02:54 pm</v>
          </cell>
        </row>
        <row r="2676">
          <cell r="E2676" t="str">
            <v>INDIVIDUAL2866</v>
          </cell>
          <cell r="F2676" t="str">
            <v>03-12-2022 03:10 pm</v>
          </cell>
        </row>
        <row r="2677">
          <cell r="E2677" t="str">
            <v>COMAHM0092867</v>
          </cell>
          <cell r="F2677" t="str">
            <v>03-12-2022 04:30 am</v>
          </cell>
        </row>
        <row r="2678">
          <cell r="E2678" t="str">
            <v>Elect2868</v>
          </cell>
          <cell r="F2678" t="str">
            <v>03-12-2022 07:00 pm</v>
          </cell>
        </row>
        <row r="2679">
          <cell r="E2679" t="str">
            <v>INDIVIDUAL2869</v>
          </cell>
          <cell r="F2679" t="str">
            <v>03-12-2022 09:05 pm</v>
          </cell>
        </row>
        <row r="2680">
          <cell r="E2680" t="str">
            <v>INDIVIDUAL2870</v>
          </cell>
          <cell r="F2680" t="str">
            <v>04-12-2022 07:38 pm</v>
          </cell>
        </row>
        <row r="2681">
          <cell r="E2681" t="str">
            <v>INDDAM6612871</v>
          </cell>
          <cell r="F2681" t="str">
            <v>04-12-2022 10:11 am</v>
          </cell>
        </row>
        <row r="2682">
          <cell r="E2682" t="str">
            <v>INDIVIDUAL2872</v>
          </cell>
          <cell r="F2682" t="str">
            <v>05-12-2022 11:06 am</v>
          </cell>
        </row>
        <row r="2683">
          <cell r="E2683" t="str">
            <v>INDTHA2032873</v>
          </cell>
          <cell r="F2683" t="str">
            <v>05-12-2022 11:43 am</v>
          </cell>
        </row>
        <row r="2684">
          <cell r="E2684" t="str">
            <v>INDIVIDUAL2874</v>
          </cell>
          <cell r="F2684" t="str">
            <v>05-12-2022 11:45 am</v>
          </cell>
        </row>
        <row r="2685">
          <cell r="E2685" t="str">
            <v>INDIVIDUAL2875</v>
          </cell>
          <cell r="F2685" t="str">
            <v>05-12-2022 11:49 am</v>
          </cell>
        </row>
        <row r="2686">
          <cell r="E2686" t="str">
            <v>INDIVIDUAL2876</v>
          </cell>
          <cell r="F2686" t="str">
            <v>05-12-2022 12:29 pm</v>
          </cell>
        </row>
        <row r="2687">
          <cell r="E2687" t="str">
            <v>INDMUM0782877</v>
          </cell>
          <cell r="F2687" t="str">
            <v>05-12-2022 12:34 pm</v>
          </cell>
        </row>
        <row r="2688">
          <cell r="E2688" t="str">
            <v>INDIND0102878</v>
          </cell>
          <cell r="F2688" t="str">
            <v>05-12-2022 03:03 am</v>
          </cell>
        </row>
        <row r="2689">
          <cell r="E2689" t="str">
            <v>INDIVIDUAL2879</v>
          </cell>
          <cell r="F2689" t="str">
            <v>05-12-2022 04:07 pm</v>
          </cell>
        </row>
        <row r="2690">
          <cell r="E2690" t="str">
            <v>INDIVIDUAL2880</v>
          </cell>
          <cell r="F2690" t="str">
            <v>05-12-2022 04:09 pm</v>
          </cell>
        </row>
        <row r="2691">
          <cell r="E2691" t="str">
            <v>INDMUM0572881</v>
          </cell>
          <cell r="F2691" t="str">
            <v>05-12-2022 04:11 am</v>
          </cell>
        </row>
        <row r="2692">
          <cell r="E2692" t="str">
            <v>INDMUM0912882</v>
          </cell>
          <cell r="F2692" t="str">
            <v>05-12-2022 04:12 am</v>
          </cell>
        </row>
        <row r="2693">
          <cell r="E2693" t="str">
            <v>INDMUM0682883</v>
          </cell>
          <cell r="F2693" t="str">
            <v>05-12-2022 04:57 am</v>
          </cell>
        </row>
        <row r="2694">
          <cell r="E2694" t="str">
            <v>INDIVIDUAL2884</v>
          </cell>
          <cell r="F2694" t="str">
            <v>05-12-2022 09:00 pm</v>
          </cell>
        </row>
        <row r="2695">
          <cell r="E2695" t="str">
            <v>INDIVIDUAL2885</v>
          </cell>
          <cell r="F2695" t="str">
            <v>05-12-2022 09:57 pm</v>
          </cell>
        </row>
        <row r="2696">
          <cell r="E2696" t="str">
            <v>INDIVIDUAL2886</v>
          </cell>
          <cell r="F2696" t="str">
            <v>06-12-2022 12:40 pm</v>
          </cell>
        </row>
        <row r="2697">
          <cell r="E2697" t="str">
            <v>INDIVIDUAL2887</v>
          </cell>
          <cell r="F2697" t="str">
            <v>06-12-2022 01:42 pm</v>
          </cell>
        </row>
        <row r="2698">
          <cell r="E2698" t="str">
            <v>INDIVIDUAL2888</v>
          </cell>
          <cell r="F2698" t="str">
            <v>06-12-2022 01:46 pm</v>
          </cell>
        </row>
        <row r="2699">
          <cell r="E2699" t="str">
            <v>INDIVIDUAL2889</v>
          </cell>
          <cell r="F2699" t="str">
            <v>06-12-2022 03:53 pm</v>
          </cell>
        </row>
        <row r="2700">
          <cell r="E2700" t="str">
            <v>INDIVIDUAL2890</v>
          </cell>
          <cell r="F2700" t="str">
            <v>06-12-2022 03:56 pm</v>
          </cell>
        </row>
        <row r="2701">
          <cell r="E2701" t="str">
            <v>INDGUR0012891</v>
          </cell>
          <cell r="F2701" t="str">
            <v>06-12-2022 07:46 am</v>
          </cell>
        </row>
        <row r="2702">
          <cell r="E2702" t="str">
            <v>INDIVIDUAL2892</v>
          </cell>
          <cell r="F2702" t="str">
            <v>06-12-2022 10:02 pm</v>
          </cell>
        </row>
        <row r="2703">
          <cell r="E2703" t="str">
            <v>INDIVIDUAL2893</v>
          </cell>
          <cell r="F2703" t="str">
            <v>06-12-2022 10:14 pm</v>
          </cell>
        </row>
        <row r="2704">
          <cell r="E2704" t="str">
            <v>DM2894</v>
          </cell>
          <cell r="F2704" t="str">
            <v>07-12-2022 11:59 am</v>
          </cell>
        </row>
        <row r="2705">
          <cell r="E2705" t="str">
            <v>COMMUM0632895</v>
          </cell>
          <cell r="F2705" t="str">
            <v>07-12-2022 01:12 am</v>
          </cell>
        </row>
        <row r="2706">
          <cell r="E2706" t="str">
            <v>INDIVIDUAL2896</v>
          </cell>
          <cell r="F2706" t="str">
            <v>07-12-2022 02:52 pm</v>
          </cell>
        </row>
        <row r="2707">
          <cell r="E2707" t="str">
            <v>INDMUM0132897</v>
          </cell>
          <cell r="F2707" t="str">
            <v>07-12-2022 03:05 am</v>
          </cell>
        </row>
        <row r="2708">
          <cell r="E2708" t="str">
            <v>INDEAS4462898</v>
          </cell>
          <cell r="F2708" t="str">
            <v>07-12-2022 03:34 am</v>
          </cell>
        </row>
        <row r="2709">
          <cell r="E2709" t="str">
            <v>INDIVIDUAL2899</v>
          </cell>
          <cell r="F2709" t="str">
            <v>07-12-2022 06:22 pm</v>
          </cell>
        </row>
        <row r="2710">
          <cell r="E2710" t="str">
            <v>INDEAS4532900</v>
          </cell>
          <cell r="F2710" t="str">
            <v>07-12-2022 08:08 am</v>
          </cell>
        </row>
        <row r="2711">
          <cell r="E2711" t="str">
            <v>INDIVIDUAL2901</v>
          </cell>
          <cell r="F2711" t="str">
            <v>07-12-2022 08:25 pm</v>
          </cell>
        </row>
        <row r="2712">
          <cell r="E2712" t="str">
            <v>Karma2902</v>
          </cell>
          <cell r="F2712" t="str">
            <v>07-12-2022 09:09 pm</v>
          </cell>
        </row>
        <row r="2713">
          <cell r="E2713" t="str">
            <v>INDEAS4462903</v>
          </cell>
          <cell r="F2713" t="str">
            <v>07-12-2022 09:35 am</v>
          </cell>
        </row>
        <row r="2714">
          <cell r="E2714" t="str">
            <v>INDNAS0092904</v>
          </cell>
          <cell r="F2714" t="str">
            <v>08-12-2022 01:03 am</v>
          </cell>
        </row>
        <row r="2715">
          <cell r="E2715" t="str">
            <v>INDWES0592905</v>
          </cell>
          <cell r="F2715" t="str">
            <v>08-12-2022 01:23 am</v>
          </cell>
        </row>
        <row r="2716">
          <cell r="E2716" t="str">
            <v>INDEAS4492906</v>
          </cell>
          <cell r="F2716" t="str">
            <v>08-12-2022 03:57 am</v>
          </cell>
        </row>
        <row r="2717">
          <cell r="E2717" t="str">
            <v>INDBHO0432907</v>
          </cell>
          <cell r="F2717" t="str">
            <v>08-12-2022 03:59 am</v>
          </cell>
        </row>
        <row r="2718">
          <cell r="E2718" t="str">
            <v>INDGHA1022908</v>
          </cell>
          <cell r="F2718" t="str">
            <v>08-12-2022 07:45 am</v>
          </cell>
        </row>
        <row r="2719">
          <cell r="E2719" t="str">
            <v>INDIVIDUAL2909</v>
          </cell>
          <cell r="F2719" t="str">
            <v>08-12-2022 07:47 pm</v>
          </cell>
        </row>
        <row r="2720">
          <cell r="E2720" t="str">
            <v>INDIVIDUAL2910</v>
          </cell>
          <cell r="F2720" t="str">
            <v>09-12-2022 12:26 pm</v>
          </cell>
        </row>
        <row r="2721">
          <cell r="E2721" t="str">
            <v>INDMUM0132911</v>
          </cell>
          <cell r="F2721" t="str">
            <v>09-12-2022 12:56 pm</v>
          </cell>
        </row>
        <row r="2722">
          <cell r="E2722" t="str">
            <v>INDSOU0442912</v>
          </cell>
          <cell r="F2722" t="str">
            <v>09-12-2022 01:35 am</v>
          </cell>
        </row>
        <row r="2723">
          <cell r="E2723" t="str">
            <v>INDIVIDUAL2913</v>
          </cell>
          <cell r="F2723" t="str">
            <v>09-12-2022 02:11 pm</v>
          </cell>
        </row>
        <row r="2724">
          <cell r="E2724" t="str">
            <v>INDRAI2062914</v>
          </cell>
          <cell r="F2724" t="str">
            <v>09-12-2022 04:54 am</v>
          </cell>
        </row>
        <row r="2725">
          <cell r="E2725" t="str">
            <v>INDTHA7062915</v>
          </cell>
          <cell r="F2725" t="str">
            <v>09-12-2022 06:10 am</v>
          </cell>
        </row>
        <row r="2726">
          <cell r="E2726" t="str">
            <v>INDNOI3012916</v>
          </cell>
          <cell r="F2726" t="str">
            <v>09-12-2022 06:34 am</v>
          </cell>
        </row>
        <row r="2727">
          <cell r="E2727" t="str">
            <v>INDIVIDUAL2917</v>
          </cell>
          <cell r="F2727" t="str">
            <v>09-12-2022 08:04 pm</v>
          </cell>
        </row>
        <row r="2728">
          <cell r="E2728" t="str">
            <v>INDIVIDUAL2918</v>
          </cell>
          <cell r="F2728" t="str">
            <v>09-12-2022 08:10 pm</v>
          </cell>
        </row>
        <row r="2729">
          <cell r="E2729" t="str">
            <v>INDIVIDUAL2919</v>
          </cell>
          <cell r="F2729" t="str">
            <v>10-12-2022 04:47 pm</v>
          </cell>
        </row>
        <row r="2730">
          <cell r="E2730" t="str">
            <v>INDIVIDUAL2920</v>
          </cell>
          <cell r="F2730" t="str">
            <v>10-12-2022 04:57 pm</v>
          </cell>
        </row>
        <row r="2731">
          <cell r="E2731" t="str">
            <v>INDIVIDUAL2921</v>
          </cell>
          <cell r="F2731" t="str">
            <v>10-12-2022 05:55 pm</v>
          </cell>
        </row>
        <row r="2732">
          <cell r="E2732" t="str">
            <v>INDIVIDUAL2922</v>
          </cell>
          <cell r="F2732" t="str">
            <v>10-12-2022 06:10 pm</v>
          </cell>
        </row>
        <row r="2733">
          <cell r="E2733" t="str">
            <v>INDIVIDUAL2923</v>
          </cell>
          <cell r="F2733" t="str">
            <v>10-12-2022 06:14 pm</v>
          </cell>
        </row>
        <row r="2734">
          <cell r="E2734" t="str">
            <v>INDIVIDUAL2924</v>
          </cell>
          <cell r="F2734" t="str">
            <v>10-12-2022 06:15 pm</v>
          </cell>
        </row>
        <row r="2735">
          <cell r="E2735" t="str">
            <v>INDIVIDUAL2925</v>
          </cell>
          <cell r="F2735" t="str">
            <v>10-12-2022 06:18 pm</v>
          </cell>
        </row>
        <row r="2736">
          <cell r="E2736" t="str">
            <v>INDIVIDUAL2926</v>
          </cell>
          <cell r="F2736" t="str">
            <v>10-12-2022 06:27 pm</v>
          </cell>
        </row>
        <row r="2737">
          <cell r="E2737" t="str">
            <v>INDIVIDUAL2927</v>
          </cell>
          <cell r="F2737" t="str">
            <v>10-12-2022 06:36 pm</v>
          </cell>
        </row>
        <row r="2738">
          <cell r="E2738" t="str">
            <v>INDIVIDUAL2928</v>
          </cell>
          <cell r="F2738" t="str">
            <v>10-12-2022 06:37 pm</v>
          </cell>
        </row>
        <row r="2739">
          <cell r="E2739" t="str">
            <v>INDIVIDUAL2929</v>
          </cell>
          <cell r="F2739" t="str">
            <v>10-12-2022 06:41 pm</v>
          </cell>
        </row>
        <row r="2740">
          <cell r="E2740" t="str">
            <v>INDIVIDUAL2930</v>
          </cell>
          <cell r="F2740" t="str">
            <v>11-12-2022 10:00 am</v>
          </cell>
        </row>
        <row r="2741">
          <cell r="E2741" t="str">
            <v>INDIVIDUAL2931</v>
          </cell>
          <cell r="F2741" t="str">
            <v>11-12-2022 10:06 am</v>
          </cell>
        </row>
        <row r="2742">
          <cell r="E2742" t="str">
            <v>INDIVIDUAL2932</v>
          </cell>
          <cell r="F2742" t="str">
            <v>11-12-2022 12:45 pm</v>
          </cell>
        </row>
        <row r="2743">
          <cell r="E2743" t="str">
            <v>INDIVIDUAL2933</v>
          </cell>
          <cell r="F2743" t="str">
            <v>12-12-2022 09:55 am</v>
          </cell>
        </row>
        <row r="2744">
          <cell r="E2744" t="str">
            <v>INDIVIDUAL2934</v>
          </cell>
          <cell r="F2744" t="str">
            <v>12-12-2022 10:36 am</v>
          </cell>
        </row>
        <row r="2745">
          <cell r="E2745" t="str">
            <v>INDIVIDUAL2935</v>
          </cell>
          <cell r="F2745" t="str">
            <v>12-12-2022 01:53 pm</v>
          </cell>
        </row>
        <row r="2746">
          <cell r="E2746" t="str">
            <v>INDIVIDUAL2936</v>
          </cell>
          <cell r="F2746" t="str">
            <v>12-12-2022 02:34 pm</v>
          </cell>
        </row>
        <row r="2747">
          <cell r="E2747" t="str">
            <v>INDIVIDUAL2937</v>
          </cell>
          <cell r="F2747" t="str">
            <v>12-12-2022 03:34 pm</v>
          </cell>
        </row>
        <row r="2748">
          <cell r="E2748" t="str">
            <v>INDIVIDUAL2938</v>
          </cell>
          <cell r="F2748" t="str">
            <v>12-12-2022 06:34 pm</v>
          </cell>
        </row>
        <row r="2749">
          <cell r="E2749" t="str">
            <v>INDIVIDUAL2939</v>
          </cell>
          <cell r="F2749" t="str">
            <v>12-12-2022 08:27 pm</v>
          </cell>
        </row>
        <row r="2750">
          <cell r="E2750" t="str">
            <v>INDIVIDUAL2940</v>
          </cell>
          <cell r="F2750" t="str">
            <v>12-12-2022 10:12 pm</v>
          </cell>
        </row>
        <row r="2751">
          <cell r="E2751" t="str">
            <v>INDIVIDUAL2941</v>
          </cell>
          <cell r="F2751" t="str">
            <v>13-12-2022 08:34 am</v>
          </cell>
        </row>
        <row r="2752">
          <cell r="E2752" t="str">
            <v>INDTHA0022942</v>
          </cell>
          <cell r="F2752" t="str">
            <v>13-12-2022 10:36 am</v>
          </cell>
        </row>
        <row r="2753">
          <cell r="E2753" t="str">
            <v>INDDEL0192944</v>
          </cell>
          <cell r="F2753" t="str">
            <v>13-12-2022 12:17 pm</v>
          </cell>
        </row>
        <row r="2754">
          <cell r="E2754" t="str">
            <v>INDIVIDUAL2945</v>
          </cell>
          <cell r="F2754" t="str">
            <v>13-12-2022 12:35 pm</v>
          </cell>
        </row>
        <row r="2755">
          <cell r="E2755" t="str">
            <v>INDIVIDUAL2946</v>
          </cell>
          <cell r="F2755" t="str">
            <v>13-12-2022 01:34 pm</v>
          </cell>
        </row>
        <row r="2756">
          <cell r="E2756" t="str">
            <v>INDMUM0632947</v>
          </cell>
          <cell r="F2756" t="str">
            <v>13-12-2022 01:43 am</v>
          </cell>
        </row>
        <row r="2757">
          <cell r="E2757" t="str">
            <v>INDIVIDUAL2948</v>
          </cell>
          <cell r="F2757" t="str">
            <v>13-12-2022 01:53 pm</v>
          </cell>
        </row>
        <row r="2758">
          <cell r="E2758" t="str">
            <v>INDEAS4012949</v>
          </cell>
          <cell r="F2758" t="str">
            <v>13-12-2022 05:10 am</v>
          </cell>
        </row>
        <row r="2759">
          <cell r="E2759" t="str">
            <v>INDEAS4012950</v>
          </cell>
          <cell r="F2759" t="str">
            <v>13-12-2022 05:29 am</v>
          </cell>
        </row>
        <row r="2760">
          <cell r="E2760" t="str">
            <v>INDIVIDUAL2951</v>
          </cell>
          <cell r="F2760" t="str">
            <v>13-12-2022 06:37 pm</v>
          </cell>
        </row>
        <row r="2761">
          <cell r="E2761" t="str">
            <v>INDEAS4462952</v>
          </cell>
          <cell r="F2761" t="str">
            <v>13-12-2022 07:13 am</v>
          </cell>
        </row>
        <row r="2762">
          <cell r="E2762" t="str">
            <v>INDIVIDUAL2953</v>
          </cell>
          <cell r="F2762" t="str">
            <v>14-12-2022 09:30 am</v>
          </cell>
        </row>
        <row r="2763">
          <cell r="E2763" t="str">
            <v>INDIVIDUAL2954</v>
          </cell>
          <cell r="F2763" t="str">
            <v>14-12-2022 11:53 am</v>
          </cell>
        </row>
        <row r="2764">
          <cell r="E2764" t="str">
            <v>INDIVIDUAL2955</v>
          </cell>
          <cell r="F2764" t="str">
            <v>14-12-2022 12:58 pm</v>
          </cell>
        </row>
        <row r="2765">
          <cell r="E2765" t="str">
            <v>INDCEN0022956</v>
          </cell>
          <cell r="F2765" t="str">
            <v>14-12-2022 01:08 am</v>
          </cell>
        </row>
        <row r="2766">
          <cell r="E2766" t="str">
            <v>INDAHM7092957</v>
          </cell>
          <cell r="F2766" t="str">
            <v>14-12-2022 01:45 am</v>
          </cell>
        </row>
        <row r="2767">
          <cell r="E2767" t="str">
            <v>INDSON0012958</v>
          </cell>
          <cell r="F2767" t="str">
            <v>14-12-2022 02:33 am</v>
          </cell>
        </row>
        <row r="2768">
          <cell r="E2768" t="str">
            <v>Shubh2959</v>
          </cell>
          <cell r="F2768" t="str">
            <v>14-12-2022 04:25 pm</v>
          </cell>
        </row>
        <row r="2769">
          <cell r="E2769" t="str">
            <v>INDIVIDUAL2960</v>
          </cell>
          <cell r="F2769" t="str">
            <v>14-12-2022 04:26 pm</v>
          </cell>
        </row>
        <row r="2770">
          <cell r="E2770" t="str">
            <v>INDIVIDUAL2961</v>
          </cell>
          <cell r="F2770" t="str">
            <v>14-12-2022 05:04 pm</v>
          </cell>
        </row>
        <row r="2771">
          <cell r="E2771" t="str">
            <v>INDIVIDUAL2962</v>
          </cell>
          <cell r="F2771" t="str">
            <v>14-12-2022 05:17 pm</v>
          </cell>
        </row>
        <row r="2772">
          <cell r="E2772" t="str">
            <v>INDIVIDUAL2963</v>
          </cell>
          <cell r="F2772" t="str">
            <v>14-12-2022 08:10 pm</v>
          </cell>
        </row>
        <row r="2773">
          <cell r="E2773" t="str">
            <v>COMBAN0762964</v>
          </cell>
          <cell r="F2773" t="str">
            <v>14-12-2022 08:12 am</v>
          </cell>
        </row>
        <row r="2774">
          <cell r="E2774" t="str">
            <v>COMMUM1012965</v>
          </cell>
          <cell r="F2774" t="str">
            <v>15-12-2022 11:57 am</v>
          </cell>
        </row>
        <row r="2775">
          <cell r="E2775" t="str">
            <v>INDIVIDUAL2966</v>
          </cell>
          <cell r="F2775" t="str">
            <v>15-12-2022 12:07 pm</v>
          </cell>
        </row>
        <row r="2776">
          <cell r="E2776" t="str">
            <v>INDSAB0012967</v>
          </cell>
          <cell r="F2776" t="str">
            <v>15-12-2022 03:46 am</v>
          </cell>
        </row>
        <row r="2777">
          <cell r="E2777" t="str">
            <v>INDJAL5012968</v>
          </cell>
          <cell r="F2777" t="str">
            <v>15-12-2022 04:03 am</v>
          </cell>
        </row>
        <row r="2778">
          <cell r="E2778" t="str">
            <v>INDTHA6052969</v>
          </cell>
          <cell r="F2778" t="str">
            <v>15-12-2022 04:18 am</v>
          </cell>
        </row>
        <row r="2779">
          <cell r="E2779" t="str">
            <v>INDIVIDUAL2970</v>
          </cell>
          <cell r="F2779" t="str">
            <v>15-12-2022 04:43 pm</v>
          </cell>
        </row>
        <row r="2780">
          <cell r="E2780" t="str">
            <v>INDIVIDUAL2971</v>
          </cell>
          <cell r="F2780" t="str">
            <v>16-12-2022 09:00 am</v>
          </cell>
        </row>
        <row r="2781">
          <cell r="E2781" t="str">
            <v>INDIVIDUAL2972</v>
          </cell>
          <cell r="F2781" t="str">
            <v>16-12-2022 11:06 am</v>
          </cell>
        </row>
        <row r="2782">
          <cell r="E2782" t="str">
            <v>INDIVIDUAL2973</v>
          </cell>
          <cell r="F2782" t="str">
            <v>16-12-2022 12:27 pm</v>
          </cell>
        </row>
        <row r="2783">
          <cell r="E2783" t="str">
            <v>INDEAS4462974</v>
          </cell>
          <cell r="F2783" t="str">
            <v>16-12-2022 01:14 am</v>
          </cell>
        </row>
        <row r="2784">
          <cell r="E2784" t="str">
            <v>INDIVIDUAL2975</v>
          </cell>
          <cell r="F2784" t="str">
            <v>16-12-2022 06:12 pm</v>
          </cell>
        </row>
        <row r="2785">
          <cell r="E2785" t="str">
            <v>INDIVIDUAL2976</v>
          </cell>
          <cell r="F2785" t="str">
            <v>17-12-2022 08:45 am</v>
          </cell>
        </row>
        <row r="2786">
          <cell r="E2786" t="str">
            <v>INDIVIDUAL2977</v>
          </cell>
          <cell r="F2786" t="str">
            <v>17-12-2022 12:21 pm</v>
          </cell>
        </row>
        <row r="2787">
          <cell r="E2787" t="str">
            <v>Shubh2978</v>
          </cell>
          <cell r="F2787" t="str">
            <v>17-12-2022 03:39 pm</v>
          </cell>
        </row>
        <row r="2788">
          <cell r="E2788" t="str">
            <v>INDIVIDUAL2979</v>
          </cell>
          <cell r="F2788" t="str">
            <v>18-12-2022 11:36 am</v>
          </cell>
        </row>
        <row r="2789">
          <cell r="E2789" t="str">
            <v>INDIVIDUAL2980</v>
          </cell>
          <cell r="F2789" t="str">
            <v>18-12-2022 11:51 am</v>
          </cell>
        </row>
        <row r="2790">
          <cell r="E2790" t="str">
            <v>INDIVIDUAL2981</v>
          </cell>
          <cell r="F2790" t="str">
            <v>18-12-2022 11:51 am</v>
          </cell>
        </row>
        <row r="2791">
          <cell r="E2791" t="str">
            <v>INDIVIDUAL2982</v>
          </cell>
          <cell r="F2791" t="str">
            <v>19-12-2022 12:26 pm</v>
          </cell>
        </row>
        <row r="2792">
          <cell r="E2792" t="str">
            <v>INDIVIDUAL2983</v>
          </cell>
          <cell r="F2792" t="str">
            <v>19-12-2022 12:33 pm</v>
          </cell>
        </row>
        <row r="2793">
          <cell r="E2793" t="str">
            <v>INDEAS4412984</v>
          </cell>
          <cell r="F2793" t="str">
            <v>19-12-2022 01:05 am</v>
          </cell>
        </row>
        <row r="2794">
          <cell r="E2794" t="str">
            <v>INDEAS4552985</v>
          </cell>
          <cell r="F2794" t="str">
            <v>19-12-2022 01:32 am</v>
          </cell>
        </row>
        <row r="2795">
          <cell r="E2795" t="str">
            <v>INDEAS4552986</v>
          </cell>
          <cell r="F2795" t="str">
            <v>19-12-2022 01:47 am</v>
          </cell>
        </row>
        <row r="2796">
          <cell r="E2796" t="str">
            <v>INDIVIDUAL2987</v>
          </cell>
          <cell r="F2796" t="str">
            <v>19-12-2022 01:47 pm</v>
          </cell>
        </row>
        <row r="2797">
          <cell r="E2797" t="str">
            <v>INDEAS4552988</v>
          </cell>
          <cell r="F2797" t="str">
            <v>19-12-2022 02:06 am</v>
          </cell>
        </row>
        <row r="2798">
          <cell r="E2798" t="str">
            <v>INDIVIDUAL2989</v>
          </cell>
          <cell r="F2798" t="str">
            <v>19-12-2022 02:28 pm</v>
          </cell>
        </row>
        <row r="2799">
          <cell r="E2799" t="str">
            <v>INDBHO0472990</v>
          </cell>
          <cell r="F2799" t="str">
            <v>19-12-2022 02:31 am</v>
          </cell>
        </row>
        <row r="2800">
          <cell r="E2800" t="str">
            <v>INDIVIDUAL2991</v>
          </cell>
          <cell r="F2800" t="str">
            <v>19-12-2022 02:38 pm</v>
          </cell>
        </row>
        <row r="2801">
          <cell r="E2801" t="str">
            <v>INDTHA6052992</v>
          </cell>
          <cell r="F2801" t="str">
            <v>19-12-2022 03:28 am</v>
          </cell>
        </row>
        <row r="2802">
          <cell r="E2802" t="str">
            <v>INDIVIDUAL2993</v>
          </cell>
          <cell r="F2802" t="str">
            <v>19-12-2022 06:28 pm</v>
          </cell>
        </row>
        <row r="2803">
          <cell r="E2803" t="str">
            <v>INDEAS4552994</v>
          </cell>
          <cell r="F2803" t="str">
            <v>19-12-2022 07:29 am</v>
          </cell>
        </row>
        <row r="2804">
          <cell r="E2804" t="str">
            <v>INDEAS4552995</v>
          </cell>
          <cell r="F2804" t="str">
            <v>19-12-2022 07:45 am</v>
          </cell>
        </row>
        <row r="2805">
          <cell r="E2805" t="str">
            <v>INDIVIDUAL2996</v>
          </cell>
          <cell r="F2805" t="str">
            <v>19-12-2022 08:34 pm</v>
          </cell>
        </row>
        <row r="2806">
          <cell r="E2806" t="str">
            <v>INDEAS4552997</v>
          </cell>
          <cell r="F2806" t="str">
            <v>20-12-2022 11:11 am</v>
          </cell>
        </row>
        <row r="2807">
          <cell r="E2807" t="str">
            <v>INDIVIDUAL2998</v>
          </cell>
          <cell r="F2807" t="str">
            <v>20-12-2022 11:57 am</v>
          </cell>
        </row>
        <row r="2808">
          <cell r="E2808" t="str">
            <v>INDIVIDUAL2999</v>
          </cell>
          <cell r="F2808" t="str">
            <v>20-12-2022 12:08 pm</v>
          </cell>
        </row>
        <row r="2809">
          <cell r="E2809" t="str">
            <v>INDMUM0933000</v>
          </cell>
          <cell r="F2809" t="str">
            <v>20-12-2022 12:51 pm</v>
          </cell>
        </row>
        <row r="2810">
          <cell r="E2810" t="str">
            <v>INDJAI0393001</v>
          </cell>
          <cell r="F2810" t="str">
            <v>20-12-2022 01:52 am</v>
          </cell>
        </row>
        <row r="2811">
          <cell r="E2811" t="str">
            <v>INDIVIDUAL3002</v>
          </cell>
          <cell r="F2811" t="str">
            <v>20-12-2022 02:44 pm</v>
          </cell>
        </row>
        <row r="2812">
          <cell r="E2812" t="str">
            <v>INDMUM0223003</v>
          </cell>
          <cell r="F2812" t="str">
            <v>20-12-2022 03:57 am</v>
          </cell>
        </row>
        <row r="2813">
          <cell r="E2813" t="str">
            <v>INDEAS4553004</v>
          </cell>
          <cell r="F2813" t="str">
            <v>20-12-2022 04:33 am</v>
          </cell>
        </row>
        <row r="2814">
          <cell r="E2814" t="str">
            <v>INDIVIDUAL3005</v>
          </cell>
          <cell r="F2814" t="str">
            <v>20-12-2022 04:37 pm</v>
          </cell>
        </row>
        <row r="2815">
          <cell r="E2815" t="str">
            <v>INDEAS4013006</v>
          </cell>
          <cell r="F2815" t="str">
            <v>20-12-2022 05:03 am</v>
          </cell>
        </row>
        <row r="2816">
          <cell r="E2816" t="str">
            <v>INDIVIDUAL3007</v>
          </cell>
          <cell r="F2816" t="str">
            <v>20-12-2022 05:46 pm</v>
          </cell>
        </row>
        <row r="2817">
          <cell r="E2817" t="str">
            <v>INDIVIDUAL3008</v>
          </cell>
          <cell r="F2817" t="str">
            <v>20-12-2022 06:19 pm</v>
          </cell>
        </row>
        <row r="2818">
          <cell r="E2818" t="str">
            <v>INDIVIDUAL3009</v>
          </cell>
          <cell r="F2818" t="str">
            <v>20-12-2022 06:31 pm</v>
          </cell>
        </row>
        <row r="2819">
          <cell r="E2819" t="str">
            <v>INDSUR1013010</v>
          </cell>
          <cell r="F2819" t="str">
            <v>20-12-2022 07:25 am</v>
          </cell>
        </row>
        <row r="2820">
          <cell r="E2820" t="str">
            <v>INDIVIDUAL3011</v>
          </cell>
          <cell r="F2820" t="str">
            <v>20-12-2022 07:48 pm</v>
          </cell>
        </row>
        <row r="2821">
          <cell r="E2821" t="str">
            <v>INDIVIDUAL3012</v>
          </cell>
          <cell r="F2821" t="str">
            <v>20-12-2022 07:53 pm</v>
          </cell>
        </row>
        <row r="2822">
          <cell r="E2822" t="str">
            <v>INDIVIDUAL3013</v>
          </cell>
          <cell r="F2822" t="str">
            <v>20-12-2022 08:04 pm</v>
          </cell>
        </row>
        <row r="2823">
          <cell r="E2823" t="str">
            <v>INDIVIDUAL3014</v>
          </cell>
          <cell r="F2823" t="str">
            <v>21-12-2022 09:39 am</v>
          </cell>
        </row>
        <row r="2824">
          <cell r="E2824" t="str">
            <v>INDIVIDUAL3015</v>
          </cell>
          <cell r="F2824" t="str">
            <v>21-12-2022 12:42 pm</v>
          </cell>
        </row>
        <row r="2825">
          <cell r="E2825" t="str">
            <v>INDIVIDUAL3016</v>
          </cell>
          <cell r="F2825" t="str">
            <v>21-12-2022 12:50 pm</v>
          </cell>
        </row>
        <row r="2826">
          <cell r="E2826" t="str">
            <v>INDUDA0013017</v>
          </cell>
          <cell r="F2826" t="str">
            <v>21-12-2022 02:07 am</v>
          </cell>
        </row>
        <row r="2827">
          <cell r="E2827" t="str">
            <v>INDIVIDUAL3018</v>
          </cell>
          <cell r="F2827" t="str">
            <v>21-12-2022 08:11 pm</v>
          </cell>
        </row>
        <row r="2828">
          <cell r="E2828" t="str">
            <v>INDIVIDUAL3019</v>
          </cell>
          <cell r="F2828" t="str">
            <v>22-12-2022 09:14 am</v>
          </cell>
        </row>
        <row r="2829">
          <cell r="E2829" t="str">
            <v>INDIVIDUAL3020</v>
          </cell>
          <cell r="F2829" t="str">
            <v>22-12-2022 02:33 pm</v>
          </cell>
        </row>
        <row r="2830">
          <cell r="E2830" t="str">
            <v>INDIVIDUAL3021</v>
          </cell>
          <cell r="F2830" t="str">
            <v>22-12-2022 03:08 pm</v>
          </cell>
        </row>
        <row r="2831">
          <cell r="E2831" t="str">
            <v>INDIVIDUAL3022</v>
          </cell>
          <cell r="F2831" t="str">
            <v>22-12-2022 03:50 pm</v>
          </cell>
        </row>
        <row r="2832">
          <cell r="E2832" t="str">
            <v>INDMUM0803023</v>
          </cell>
          <cell r="F2832" t="str">
            <v>22-12-2022 06:50 am</v>
          </cell>
        </row>
        <row r="2833">
          <cell r="E2833" t="str">
            <v>INDIVIDUAL3024</v>
          </cell>
          <cell r="F2833" t="str">
            <v>22-12-2022 10:21 pm</v>
          </cell>
        </row>
        <row r="2834">
          <cell r="E2834" t="str">
            <v>AUSEV3025</v>
          </cell>
          <cell r="F2834" t="str">
            <v>23-12-2022 12:10 pm</v>
          </cell>
        </row>
        <row r="2835">
          <cell r="E2835" t="str">
            <v>INDIVIDUAL3026</v>
          </cell>
          <cell r="F2835" t="str">
            <v>23-12-2022 04:01 pm</v>
          </cell>
        </row>
        <row r="2836">
          <cell r="E2836" t="str">
            <v>INDIVIDUAL3027</v>
          </cell>
          <cell r="F2836" t="str">
            <v>24-12-2022 10:43 am</v>
          </cell>
        </row>
        <row r="2837">
          <cell r="E2837" t="str">
            <v>INDIVIDUAL3028</v>
          </cell>
          <cell r="F2837" t="str">
            <v>24-12-2022 10:49 am</v>
          </cell>
        </row>
        <row r="2838">
          <cell r="E2838" t="str">
            <v>INDNOR1453029</v>
          </cell>
          <cell r="F2838" t="str">
            <v>24-12-2022 11:47 am</v>
          </cell>
        </row>
        <row r="2839">
          <cell r="E2839" t="str">
            <v>INDBHO0233030</v>
          </cell>
          <cell r="F2839" t="str">
            <v>24-12-2022 12:24 pm</v>
          </cell>
        </row>
        <row r="2840">
          <cell r="E2840" t="str">
            <v>INDBAR3033031</v>
          </cell>
          <cell r="F2840" t="str">
            <v>24-12-2022 03:02 am</v>
          </cell>
        </row>
        <row r="2841">
          <cell r="E2841" t="str">
            <v>INDIVIDUAL3032</v>
          </cell>
          <cell r="F2841" t="str">
            <v>24-12-2022 03:53 pm</v>
          </cell>
        </row>
        <row r="2842">
          <cell r="E2842" t="str">
            <v>INDIVIDUAL3033</v>
          </cell>
          <cell r="F2842" t="str">
            <v>24-12-2022 04:08 pm</v>
          </cell>
        </row>
        <row r="2843">
          <cell r="E2843" t="str">
            <v>INDIVIDUAL3034</v>
          </cell>
          <cell r="F2843" t="str">
            <v>25-12-2022 08:45 pm</v>
          </cell>
        </row>
        <row r="2844">
          <cell r="E2844" t="str">
            <v>INDIVIDUAL3035</v>
          </cell>
          <cell r="F2844" t="str">
            <v>26-12-2022 01:44 am</v>
          </cell>
        </row>
        <row r="2845">
          <cell r="E2845" t="str">
            <v>INDEAS4553036</v>
          </cell>
          <cell r="F2845" t="str">
            <v>26-12-2022 11:12 am</v>
          </cell>
        </row>
        <row r="2846">
          <cell r="E2846" t="str">
            <v>INDEAS4553037</v>
          </cell>
          <cell r="F2846" t="str">
            <v>26-12-2022 01:50 am</v>
          </cell>
        </row>
        <row r="2847">
          <cell r="E2847" t="str">
            <v>INDIVIDUAL3038</v>
          </cell>
          <cell r="F2847" t="str">
            <v>26-12-2022 04:28 pm</v>
          </cell>
        </row>
        <row r="2848">
          <cell r="E2848" t="str">
            <v>INDMUM0633039</v>
          </cell>
          <cell r="F2848" t="str">
            <v>26-12-2022 08:12 am</v>
          </cell>
        </row>
        <row r="2849">
          <cell r="E2849" t="str">
            <v>INDIVIDUAL3040</v>
          </cell>
          <cell r="F2849" t="str">
            <v>27-12-2022 01:30 pm</v>
          </cell>
        </row>
        <row r="2850">
          <cell r="E2850" t="str">
            <v>INDMAH3153041</v>
          </cell>
          <cell r="F2850" t="str">
            <v>27-12-2022 04:10 am</v>
          </cell>
        </row>
        <row r="2851">
          <cell r="E2851" t="str">
            <v>INDPAT2653042</v>
          </cell>
          <cell r="F2851" t="str">
            <v>27-12-2022 04:23 am</v>
          </cell>
        </row>
        <row r="2852">
          <cell r="E2852" t="str">
            <v>INDMUM0663043</v>
          </cell>
          <cell r="F2852" t="str">
            <v>27-12-2022 07:47 am</v>
          </cell>
        </row>
        <row r="2853">
          <cell r="E2853" t="str">
            <v>INDWES0593044</v>
          </cell>
          <cell r="F2853" t="str">
            <v>28-12-2022 09:54 am</v>
          </cell>
        </row>
        <row r="2854">
          <cell r="E2854" t="str">
            <v>INDIVIDUAL3045</v>
          </cell>
          <cell r="F2854" t="str">
            <v>28-12-2022 10:00 am</v>
          </cell>
        </row>
        <row r="2855">
          <cell r="E2855" t="str">
            <v>INDIVIDUAL3046</v>
          </cell>
          <cell r="F2855" t="str">
            <v>28-12-2022 12:44 pm</v>
          </cell>
        </row>
        <row r="2856">
          <cell r="E2856" t="str">
            <v>INDMUM0563047</v>
          </cell>
          <cell r="F2856" t="str">
            <v>28-12-2022 04:52 am</v>
          </cell>
        </row>
        <row r="2857">
          <cell r="E2857" t="str">
            <v>INDHOO1023048</v>
          </cell>
          <cell r="F2857" t="str">
            <v>28-12-2022 05:21 am</v>
          </cell>
        </row>
        <row r="2858">
          <cell r="E2858" t="str">
            <v>INDIVIDUAL3049</v>
          </cell>
          <cell r="F2858" t="str">
            <v>28-12-2022 08:25 pm</v>
          </cell>
        </row>
        <row r="2859">
          <cell r="E2859" t="str">
            <v>INDIVIDUAL3050</v>
          </cell>
          <cell r="F2859" t="str">
            <v>29-12-2022 11:43 am</v>
          </cell>
        </row>
        <row r="2860">
          <cell r="E2860" t="str">
            <v>INDIVIDUAL3051</v>
          </cell>
          <cell r="F2860" t="str">
            <v>29-12-2022 01:33 pm</v>
          </cell>
        </row>
        <row r="2861">
          <cell r="E2861" t="str">
            <v>INDPUN5043052</v>
          </cell>
          <cell r="F2861" t="str">
            <v>30-12-2022 12:53 pm</v>
          </cell>
        </row>
        <row r="2862">
          <cell r="E2862" t="str">
            <v>INDIVIDUAL3053</v>
          </cell>
          <cell r="F2862" t="str">
            <v>30-12-2022 06:42 pm</v>
          </cell>
        </row>
        <row r="2863">
          <cell r="E2863" t="str">
            <v>INDIND4413054</v>
          </cell>
          <cell r="F2863" t="str">
            <v>31-12-2022 05:37 am</v>
          </cell>
        </row>
        <row r="2864">
          <cell r="E2864" t="str">
            <v>INDMUM0953055</v>
          </cell>
          <cell r="F2864" t="str">
            <v>01-01-2023 08:53 am</v>
          </cell>
        </row>
        <row r="2865">
          <cell r="E2865" t="str">
            <v>INDTHA2033056</v>
          </cell>
          <cell r="F2865" t="str">
            <v>02-01-2023 11:26 am</v>
          </cell>
        </row>
        <row r="2866">
          <cell r="E2866" t="str">
            <v>INDIVIDUAL3057</v>
          </cell>
          <cell r="F2866" t="str">
            <v>02-01-2023 09:09 pm</v>
          </cell>
        </row>
        <row r="2867">
          <cell r="E2867" t="str">
            <v>INDIVIDUAL3058</v>
          </cell>
          <cell r="F2867" t="str">
            <v>03-01-2023 12:30 pm</v>
          </cell>
        </row>
        <row r="2868">
          <cell r="E2868" t="str">
            <v>INDMUM0973059</v>
          </cell>
          <cell r="F2868" t="str">
            <v>03-01-2023 01:32 am</v>
          </cell>
        </row>
        <row r="2869">
          <cell r="E2869" t="str">
            <v>INDIVIDUAL3060</v>
          </cell>
          <cell r="F2869" t="str">
            <v>03-01-2023 01:46 pm</v>
          </cell>
        </row>
        <row r="2870">
          <cell r="E2870" t="str">
            <v>INDIVIDUAL3061</v>
          </cell>
          <cell r="F2870" t="str">
            <v>03-01-2023 01:51 pm</v>
          </cell>
        </row>
        <row r="2871">
          <cell r="E2871" t="str">
            <v>INDIVIDUAL3062</v>
          </cell>
          <cell r="F2871" t="str">
            <v>03-01-2023 02:20 pm</v>
          </cell>
        </row>
        <row r="2872">
          <cell r="E2872" t="str">
            <v>INDIVIDUAL3063</v>
          </cell>
          <cell r="F2872" t="str">
            <v>03-01-2023 02:42 pm</v>
          </cell>
        </row>
        <row r="2873">
          <cell r="E2873" t="str">
            <v>INDIVIDUAL3064</v>
          </cell>
          <cell r="F2873" t="str">
            <v>03-01-2023 02:48 pm</v>
          </cell>
        </row>
        <row r="2874">
          <cell r="E2874" t="str">
            <v>INDIVIDUAL3065</v>
          </cell>
          <cell r="F2874" t="str">
            <v>03-01-2023 02:56 pm</v>
          </cell>
        </row>
        <row r="2875">
          <cell r="E2875" t="str">
            <v>INDMUM0983066</v>
          </cell>
          <cell r="F2875" t="str">
            <v>03-01-2023 04:58 am</v>
          </cell>
        </row>
        <row r="2876">
          <cell r="E2876" t="str">
            <v>INDIVIDUAL3067</v>
          </cell>
          <cell r="F2876" t="str">
            <v>03-01-2023 05:24 pm</v>
          </cell>
        </row>
        <row r="2877">
          <cell r="E2877" t="str">
            <v>INDIVIDUAL3068</v>
          </cell>
          <cell r="F2877" t="str">
            <v>03-01-2023 05:49 pm</v>
          </cell>
        </row>
        <row r="2878">
          <cell r="E2878" t="str">
            <v>INDIVIDUAL3069</v>
          </cell>
          <cell r="F2878" t="str">
            <v>03-01-2023 07:09 pm</v>
          </cell>
        </row>
        <row r="2879">
          <cell r="E2879" t="str">
            <v>INDIVIDUAL3070</v>
          </cell>
          <cell r="F2879" t="str">
            <v>04-01-2023 01:07 pm</v>
          </cell>
        </row>
        <row r="2880">
          <cell r="E2880" t="str">
            <v>INDIVIDUAL3071</v>
          </cell>
          <cell r="F2880" t="str">
            <v>04-01-2023 01:29 pm</v>
          </cell>
        </row>
        <row r="2881">
          <cell r="E2881" t="str">
            <v>INDTHA6013072</v>
          </cell>
          <cell r="F2881" t="str">
            <v>04-01-2023 01:52 am</v>
          </cell>
        </row>
        <row r="2882">
          <cell r="E2882" t="str">
            <v>Watchful3073</v>
          </cell>
          <cell r="F2882" t="str">
            <v>04-01-2023 03:24 pm</v>
          </cell>
        </row>
        <row r="2883">
          <cell r="E2883" t="str">
            <v>INDIVIDUAL3074</v>
          </cell>
          <cell r="F2883" t="str">
            <v>04-01-2023 04:28 pm</v>
          </cell>
        </row>
        <row r="2884">
          <cell r="E2884" t="str">
            <v>INDIVIDUAL3075</v>
          </cell>
          <cell r="F2884" t="str">
            <v>04-01-2023 04:46 pm</v>
          </cell>
        </row>
        <row r="2885">
          <cell r="E2885" t="str">
            <v>INDIVIDUAL3076</v>
          </cell>
          <cell r="F2885" t="str">
            <v>04-01-2023 05:11 pm</v>
          </cell>
        </row>
        <row r="2886">
          <cell r="E2886" t="str">
            <v>INDIVIDUAL3077</v>
          </cell>
          <cell r="F2886" t="str">
            <v>04-01-2023 06:29 pm</v>
          </cell>
        </row>
        <row r="2887">
          <cell r="E2887" t="str">
            <v>INDIVIDUAL3078</v>
          </cell>
          <cell r="F2887" t="str">
            <v>04-01-2023 09:14 pm</v>
          </cell>
        </row>
        <row r="2888">
          <cell r="E2888" t="str">
            <v>Affinity3079</v>
          </cell>
          <cell r="F2888" t="str">
            <v>05-01-2023 01:15 am</v>
          </cell>
        </row>
        <row r="2889">
          <cell r="E2889" t="str">
            <v>Suprem3080</v>
          </cell>
          <cell r="F2889" t="str">
            <v>05-01-2023 11:35 am</v>
          </cell>
        </row>
        <row r="2890">
          <cell r="E2890" t="str">
            <v>INDIVIDUAL3081</v>
          </cell>
          <cell r="F2890" t="str">
            <v>05-01-2023 12:32 pm</v>
          </cell>
        </row>
        <row r="2891">
          <cell r="E2891" t="str">
            <v>INDIVIDUAL3082</v>
          </cell>
          <cell r="F2891" t="str">
            <v>05-01-2023 12:36 pm</v>
          </cell>
        </row>
        <row r="2892">
          <cell r="E2892" t="str">
            <v>INDIVIDUAL3083</v>
          </cell>
          <cell r="F2892" t="str">
            <v>05-01-2023 12:36 pm</v>
          </cell>
        </row>
        <row r="2893">
          <cell r="E2893" t="str">
            <v>INDIVIDUAL3084</v>
          </cell>
          <cell r="F2893" t="str">
            <v>05-01-2023 12:40 pm</v>
          </cell>
        </row>
        <row r="2894">
          <cell r="E2894" t="str">
            <v>INDIVIDUAL3085</v>
          </cell>
          <cell r="F2894" t="str">
            <v>05-01-2023 12:43 pm</v>
          </cell>
        </row>
        <row r="2895">
          <cell r="E2895" t="str">
            <v>SMDL3086</v>
          </cell>
          <cell r="F2895" t="str">
            <v>05-01-2023 01:34 pm</v>
          </cell>
        </row>
        <row r="2896">
          <cell r="E2896" t="str">
            <v>INDAHM0043087</v>
          </cell>
          <cell r="F2896" t="str">
            <v>05-01-2023 02:58 am</v>
          </cell>
        </row>
        <row r="2897">
          <cell r="E2897" t="str">
            <v>INDJAB0013088</v>
          </cell>
          <cell r="F2897" t="str">
            <v>05-01-2023 03:37 am</v>
          </cell>
        </row>
        <row r="2898">
          <cell r="E2898" t="str">
            <v>INDIVIDUAL3089</v>
          </cell>
          <cell r="F2898" t="str">
            <v>05-01-2023 04:52 pm</v>
          </cell>
        </row>
        <row r="2899">
          <cell r="E2899" t="str">
            <v>INDIVIDUAL3090</v>
          </cell>
          <cell r="F2899" t="str">
            <v>05-01-2023 08:22 pm</v>
          </cell>
        </row>
        <row r="2900">
          <cell r="E2900" t="str">
            <v>INDIVIDUAL3091</v>
          </cell>
          <cell r="F2900" t="str">
            <v>06-01-2023 10:06 am</v>
          </cell>
        </row>
        <row r="2901">
          <cell r="E2901" t="str">
            <v>INDSOU7023092</v>
          </cell>
          <cell r="F2901" t="str">
            <v>06-01-2023 11:32 am</v>
          </cell>
        </row>
        <row r="2902">
          <cell r="E2902" t="str">
            <v>INDMUM0673093</v>
          </cell>
          <cell r="F2902" t="str">
            <v>06-01-2023 12:10 pm</v>
          </cell>
        </row>
        <row r="2903">
          <cell r="E2903" t="str">
            <v>INDIVIDUAL3094</v>
          </cell>
          <cell r="F2903" t="str">
            <v>06-01-2023 06:05 pm</v>
          </cell>
        </row>
        <row r="2904">
          <cell r="E2904" t="str">
            <v>INDIVIDUAL3095</v>
          </cell>
          <cell r="F2904" t="str">
            <v>06-01-2023 06:14 pm</v>
          </cell>
        </row>
        <row r="2905">
          <cell r="E2905" t="str">
            <v>INDMUM0703096</v>
          </cell>
          <cell r="F2905" t="str">
            <v>07-01-2023 12:03 pm</v>
          </cell>
        </row>
        <row r="2906">
          <cell r="E2906" t="str">
            <v>INDIVIDUAL3097</v>
          </cell>
          <cell r="F2906" t="str">
            <v>07-01-2023 12:15 pm</v>
          </cell>
        </row>
        <row r="2907">
          <cell r="E2907" t="str">
            <v>COMPUN0143098</v>
          </cell>
          <cell r="F2907" t="str">
            <v>07-01-2023 12:50 pm</v>
          </cell>
        </row>
        <row r="2908">
          <cell r="E2908" t="str">
            <v>INDIVIDUAL3099</v>
          </cell>
          <cell r="F2908" t="str">
            <v>08-01-2023 08:06 pm</v>
          </cell>
        </row>
        <row r="2909">
          <cell r="E2909" t="str">
            <v>INDIVIDUAL3100</v>
          </cell>
          <cell r="F2909" t="str">
            <v>08-01-2023 10:38 pm</v>
          </cell>
        </row>
        <row r="2910">
          <cell r="E2910" t="str">
            <v>INDIVIDUAL3101</v>
          </cell>
          <cell r="F2910" t="str">
            <v>09-01-2023 11:53 am</v>
          </cell>
        </row>
        <row r="2911">
          <cell r="E2911" t="str">
            <v>Adani3102</v>
          </cell>
          <cell r="F2911" t="str">
            <v>09-01-2023 12:21 pm</v>
          </cell>
        </row>
        <row r="2912">
          <cell r="E2912" t="str">
            <v>INDIVIDUAL3103</v>
          </cell>
          <cell r="F2912" t="str">
            <v>09-01-2023 12:21 pm</v>
          </cell>
        </row>
        <row r="2913">
          <cell r="E2913" t="str">
            <v>INDIVIDUAL3104</v>
          </cell>
          <cell r="F2913" t="str">
            <v>09-01-2023 02:17 pm</v>
          </cell>
        </row>
        <row r="2914">
          <cell r="E2914" t="str">
            <v>Finqy3105</v>
          </cell>
          <cell r="F2914" t="str">
            <v>09-01-2023 03:17 pm</v>
          </cell>
        </row>
        <row r="2915">
          <cell r="E2915" t="str">
            <v>Finqy3106</v>
          </cell>
          <cell r="F2915" t="str">
            <v>09-01-2023 03:27 pm</v>
          </cell>
        </row>
        <row r="2916">
          <cell r="E2916" t="str">
            <v>Finqy3107</v>
          </cell>
          <cell r="F2916" t="str">
            <v>09-01-2023 03:32 pm</v>
          </cell>
        </row>
        <row r="2917">
          <cell r="E2917" t="str">
            <v>Finqy3108</v>
          </cell>
          <cell r="F2917" t="str">
            <v>09-01-2023 03:35 pm</v>
          </cell>
        </row>
        <row r="2918">
          <cell r="E2918" t="str">
            <v>Finqy3109</v>
          </cell>
          <cell r="F2918" t="str">
            <v>09-01-2023 03:38 pm</v>
          </cell>
        </row>
        <row r="2919">
          <cell r="E2919" t="str">
            <v>FINQY3110</v>
          </cell>
          <cell r="F2919" t="str">
            <v>09-01-2023 03:39 pm</v>
          </cell>
        </row>
        <row r="2920">
          <cell r="E2920" t="str">
            <v>Finqy3111</v>
          </cell>
          <cell r="F2920" t="str">
            <v>09-01-2023 03:41 pm</v>
          </cell>
        </row>
        <row r="2921">
          <cell r="E2921" t="str">
            <v>INDIVIDUAL3112</v>
          </cell>
          <cell r="F2921" t="str">
            <v>09-01-2023 03:41 pm</v>
          </cell>
        </row>
        <row r="2922">
          <cell r="E2922" t="str">
            <v>Finqy3113</v>
          </cell>
          <cell r="F2922" t="str">
            <v>09-01-2023 03:42 pm</v>
          </cell>
        </row>
        <row r="2923">
          <cell r="E2923" t="str">
            <v>Finqy3114</v>
          </cell>
          <cell r="F2923" t="str">
            <v>09-01-2023 03:42 pm</v>
          </cell>
        </row>
        <row r="2924">
          <cell r="E2924" t="str">
            <v>INDIVIDUAL3115</v>
          </cell>
          <cell r="F2924" t="str">
            <v>09-01-2023 03:47 pm</v>
          </cell>
        </row>
        <row r="2925">
          <cell r="E2925" t="str">
            <v>INDIVIDUAL3116</v>
          </cell>
          <cell r="F2925" t="str">
            <v>09-01-2023 03:58 pm</v>
          </cell>
        </row>
        <row r="2926">
          <cell r="E2926" t="str">
            <v>INDCHA0023117</v>
          </cell>
          <cell r="F2926" t="str">
            <v>09-01-2023 04:20 am</v>
          </cell>
        </row>
        <row r="2927">
          <cell r="E2927" t="str">
            <v>INDBEE5173118</v>
          </cell>
          <cell r="F2927" t="str">
            <v>09-01-2023 04:55 am</v>
          </cell>
        </row>
        <row r="2928">
          <cell r="E2928" t="str">
            <v>INDPUN0193119</v>
          </cell>
          <cell r="F2928" t="str">
            <v>09-01-2023 05:15 am</v>
          </cell>
        </row>
        <row r="2929">
          <cell r="E2929" t="str">
            <v>INDTHA2033120</v>
          </cell>
          <cell r="F2929" t="str">
            <v>09-01-2023 05:22 am</v>
          </cell>
        </row>
        <row r="2930">
          <cell r="E2930" t="str">
            <v>INDIVIDUAL3121</v>
          </cell>
          <cell r="F2930" t="str">
            <v>09-01-2023 05:32 pm</v>
          </cell>
        </row>
        <row r="2931">
          <cell r="E2931" t="str">
            <v>INDIVIDUAL3122</v>
          </cell>
          <cell r="F2931" t="str">
            <v>09-01-2023 05:33 pm</v>
          </cell>
        </row>
        <row r="2932">
          <cell r="E2932" t="str">
            <v>INDIVIDUAL3123</v>
          </cell>
          <cell r="F2932" t="str">
            <v>09-01-2023 05:35 pm</v>
          </cell>
        </row>
        <row r="2933">
          <cell r="E2933" t="str">
            <v>INDIVIDUAL3124</v>
          </cell>
          <cell r="F2933" t="str">
            <v>09-01-2023 05:41 pm</v>
          </cell>
        </row>
        <row r="2934">
          <cell r="E2934" t="str">
            <v>Finqy3125</v>
          </cell>
          <cell r="F2934" t="str">
            <v>09-01-2023 06:15 pm</v>
          </cell>
        </row>
        <row r="2935">
          <cell r="E2935" t="str">
            <v>Finqy3126</v>
          </cell>
          <cell r="F2935" t="str">
            <v>09-01-2023 06:16 pm</v>
          </cell>
        </row>
        <row r="2936">
          <cell r="E2936" t="str">
            <v>Finqy3127</v>
          </cell>
          <cell r="F2936" t="str">
            <v>09-01-2023 06:19 pm</v>
          </cell>
        </row>
        <row r="2937">
          <cell r="E2937" t="str">
            <v>INDIVIDUAL3128</v>
          </cell>
          <cell r="F2937" t="str">
            <v>09-01-2023 06:19 pm</v>
          </cell>
        </row>
        <row r="2938">
          <cell r="E2938" t="str">
            <v>Finqy3129</v>
          </cell>
          <cell r="F2938" t="str">
            <v>09-01-2023 06:20 pm</v>
          </cell>
        </row>
        <row r="2939">
          <cell r="E2939" t="str">
            <v>Finqy3130</v>
          </cell>
          <cell r="F2939" t="str">
            <v>09-01-2023 06:21 pm</v>
          </cell>
        </row>
        <row r="2940">
          <cell r="E2940" t="str">
            <v>Finqy3131</v>
          </cell>
          <cell r="F2940" t="str">
            <v>09-01-2023 06:22 pm</v>
          </cell>
        </row>
        <row r="2941">
          <cell r="E2941" t="str">
            <v>Finqy3132</v>
          </cell>
          <cell r="F2941" t="str">
            <v>09-01-2023 06:27 pm</v>
          </cell>
        </row>
        <row r="2942">
          <cell r="E2942" t="str">
            <v>Finqy3133</v>
          </cell>
          <cell r="F2942" t="str">
            <v>09-01-2023 06:30 pm</v>
          </cell>
        </row>
        <row r="2943">
          <cell r="E2943" t="str">
            <v>INDIVIDUAL3134</v>
          </cell>
          <cell r="F2943" t="str">
            <v>09-01-2023 06:34 pm</v>
          </cell>
        </row>
        <row r="2944">
          <cell r="E2944" t="str">
            <v>INDAHM4243135</v>
          </cell>
          <cell r="F2944" t="str">
            <v>09-01-2023 06:53 am</v>
          </cell>
        </row>
        <row r="2945">
          <cell r="E2945" t="str">
            <v>INDIVIDUAL3136</v>
          </cell>
          <cell r="F2945" t="str">
            <v>09-01-2023 10:21 pm</v>
          </cell>
        </row>
        <row r="2946">
          <cell r="E2946" t="str">
            <v>INDIVIDUAL3137</v>
          </cell>
          <cell r="F2946" t="str">
            <v>10-01-2023 10:57 am</v>
          </cell>
        </row>
        <row r="2947">
          <cell r="E2947" t="str">
            <v>INDIVIDUAL3138</v>
          </cell>
          <cell r="F2947" t="str">
            <v>10-01-2023 11:02 am</v>
          </cell>
        </row>
        <row r="2948">
          <cell r="E2948" t="str">
            <v>INDMUM0753139</v>
          </cell>
          <cell r="F2948" t="str">
            <v>10-01-2023 11:41 am</v>
          </cell>
        </row>
        <row r="2949">
          <cell r="E2949" t="str">
            <v>INDAHM3303140</v>
          </cell>
          <cell r="F2949" t="str">
            <v>10-01-2023 12:54 pm</v>
          </cell>
        </row>
        <row r="2950">
          <cell r="E2950" t="str">
            <v>INDIVIDUAL3141</v>
          </cell>
          <cell r="F2950" t="str">
            <v>10-01-2023 02:05 pm</v>
          </cell>
        </row>
        <row r="2951">
          <cell r="E2951" t="str">
            <v>INDIVIDUAL3142</v>
          </cell>
          <cell r="F2951" t="str">
            <v>10-01-2023 02:07 pm</v>
          </cell>
        </row>
        <row r="2952">
          <cell r="E2952" t="str">
            <v>INDIVIDUAL3143</v>
          </cell>
          <cell r="F2952" t="str">
            <v>10-01-2023 02:11 pm</v>
          </cell>
        </row>
        <row r="2953">
          <cell r="E2953" t="str">
            <v>INDIVIDUAL3144</v>
          </cell>
          <cell r="F2953" t="str">
            <v>10-01-2023 02:23 pm</v>
          </cell>
        </row>
        <row r="2954">
          <cell r="E2954" t="str">
            <v>INDIVIDUAL3145</v>
          </cell>
          <cell r="F2954" t="str">
            <v>10-01-2023 03:57 pm</v>
          </cell>
        </row>
        <row r="2955">
          <cell r="E2955" t="str">
            <v>INDIVIDUAL3146</v>
          </cell>
          <cell r="F2955" t="str">
            <v>10-01-2023 04:36 pm</v>
          </cell>
        </row>
        <row r="2956">
          <cell r="E2956" t="str">
            <v>INDIVIDUAL3147</v>
          </cell>
          <cell r="F2956" t="str">
            <v>10-01-2023 06:30 pm</v>
          </cell>
        </row>
        <row r="2957">
          <cell r="E2957" t="str">
            <v>INDIVIDUAL3148</v>
          </cell>
          <cell r="F2957" t="str">
            <v>11-01-2023 10:42 am</v>
          </cell>
        </row>
        <row r="2958">
          <cell r="E2958" t="str">
            <v>INDMUM0603149</v>
          </cell>
          <cell r="F2958" t="str">
            <v>11-01-2023 11:21 am</v>
          </cell>
        </row>
        <row r="2959">
          <cell r="E2959" t="str">
            <v>Finqy3150</v>
          </cell>
          <cell r="F2959" t="str">
            <v>11-01-2023 01:33 pm</v>
          </cell>
        </row>
        <row r="2960">
          <cell r="E2960" t="str">
            <v>INDIVIDUAL3151</v>
          </cell>
          <cell r="F2960" t="str">
            <v>11-01-2023 01:40 pm</v>
          </cell>
        </row>
        <row r="2961">
          <cell r="E2961" t="str">
            <v>Shree3152</v>
          </cell>
          <cell r="F2961" t="str">
            <v>11-01-2023 02:27 pm</v>
          </cell>
        </row>
        <row r="2962">
          <cell r="E2962" t="str">
            <v>INDIVIDUAL3153</v>
          </cell>
          <cell r="F2962" t="str">
            <v>11-01-2023 02:49 pm</v>
          </cell>
        </row>
        <row r="2963">
          <cell r="E2963" t="str">
            <v>INDAHM0023154</v>
          </cell>
          <cell r="F2963" t="str">
            <v>11-01-2023 03:00 am</v>
          </cell>
        </row>
        <row r="2964">
          <cell r="E2964" t="str">
            <v>INDIVIDUAL3155</v>
          </cell>
          <cell r="F2964" t="str">
            <v>11-01-2023 03:37 pm</v>
          </cell>
        </row>
        <row r="2965">
          <cell r="E2965" t="str">
            <v>Finqy3156</v>
          </cell>
          <cell r="F2965" t="str">
            <v>11-01-2023 04:50 pm</v>
          </cell>
        </row>
        <row r="2966">
          <cell r="E2966" t="str">
            <v>Finqy3157</v>
          </cell>
          <cell r="F2966" t="str">
            <v>11-01-2023 05:15 pm</v>
          </cell>
        </row>
        <row r="2967">
          <cell r="E2967" t="str">
            <v>INDIVIDUAL3158</v>
          </cell>
          <cell r="F2967" t="str">
            <v>11-01-2023 05:41 pm</v>
          </cell>
        </row>
        <row r="2968">
          <cell r="E2968" t="str">
            <v>RDS3159</v>
          </cell>
          <cell r="F2968" t="str">
            <v>11-01-2023 06:34 pm</v>
          </cell>
        </row>
        <row r="2969">
          <cell r="E2969" t="str">
            <v>INDIVIDUAL3160</v>
          </cell>
          <cell r="F2969" t="str">
            <v>11-01-2023 09:16 pm</v>
          </cell>
        </row>
        <row r="2970">
          <cell r="E2970" t="str">
            <v>INDIVIDUAL3161</v>
          </cell>
          <cell r="F2970" t="str">
            <v>11-01-2023 09:44 pm</v>
          </cell>
        </row>
        <row r="2971">
          <cell r="E2971" t="str">
            <v>INDIVIDUAL3162</v>
          </cell>
          <cell r="F2971" t="str">
            <v>12-01-2023 10:36 am</v>
          </cell>
        </row>
        <row r="2972">
          <cell r="E2972" t="str">
            <v>INDIVIDUAL3163</v>
          </cell>
          <cell r="F2972" t="str">
            <v>12-01-2023 11:19 am</v>
          </cell>
        </row>
        <row r="2973">
          <cell r="E2973" t="str">
            <v>Finqy3164</v>
          </cell>
          <cell r="F2973" t="str">
            <v>12-01-2023 11:45 am</v>
          </cell>
        </row>
        <row r="2974">
          <cell r="E2974" t="str">
            <v>Rb3165</v>
          </cell>
          <cell r="F2974" t="str">
            <v>12-01-2023 11:48 am</v>
          </cell>
        </row>
        <row r="2975">
          <cell r="E2975" t="str">
            <v>INDIVIDUAL3166</v>
          </cell>
          <cell r="F2975" t="str">
            <v>12-01-2023 01:32 pm</v>
          </cell>
        </row>
        <row r="2976">
          <cell r="E2976" t="str">
            <v>INDIVIDUAL3167</v>
          </cell>
          <cell r="F2976" t="str">
            <v>12-01-2023 01:48 pm</v>
          </cell>
        </row>
        <row r="2977">
          <cell r="E2977" t="str">
            <v>INDAHM4243168</v>
          </cell>
          <cell r="F2977" t="str">
            <v>12-01-2023 02:35 am</v>
          </cell>
        </row>
        <row r="2978">
          <cell r="E2978" t="str">
            <v>INDIVIDUAL3169</v>
          </cell>
          <cell r="F2978" t="str">
            <v>12-01-2023 05:56 pm</v>
          </cell>
        </row>
        <row r="2979">
          <cell r="E2979" t="str">
            <v>INDIVIDUAL3170</v>
          </cell>
          <cell r="F2979" t="str">
            <v>12-01-2023 06:02 pm</v>
          </cell>
        </row>
        <row r="2980">
          <cell r="E2980" t="str">
            <v>INDIVIDUAL3171</v>
          </cell>
          <cell r="F2980" t="str">
            <v>13-01-2023 09:54 am</v>
          </cell>
        </row>
        <row r="2981">
          <cell r="E2981" t="str">
            <v>INDMUM0713172</v>
          </cell>
          <cell r="F2981" t="str">
            <v>13-01-2023 01:28 am</v>
          </cell>
        </row>
        <row r="2982">
          <cell r="E2982" t="str">
            <v>INDIVIDUAL3173</v>
          </cell>
          <cell r="F2982" t="str">
            <v>13-01-2023 02:11 pm</v>
          </cell>
        </row>
        <row r="2983">
          <cell r="E2983" t="str">
            <v>INDCUT0013174</v>
          </cell>
          <cell r="F2983" t="str">
            <v>13-01-2023 02:19 am</v>
          </cell>
        </row>
        <row r="2984">
          <cell r="E2984" t="str">
            <v>FINQY3175</v>
          </cell>
          <cell r="F2984" t="str">
            <v>13-01-2023 03:23 pm</v>
          </cell>
        </row>
        <row r="2985">
          <cell r="E2985" t="str">
            <v>INDIVIDUAL3176</v>
          </cell>
          <cell r="F2985" t="str">
            <v>13-01-2023 03:37 pm</v>
          </cell>
        </row>
        <row r="2986">
          <cell r="E2986" t="str">
            <v>INDPUN0483177</v>
          </cell>
          <cell r="F2986" t="str">
            <v>13-01-2023 04:08 am</v>
          </cell>
        </row>
        <row r="2987">
          <cell r="E2987" t="str">
            <v>INDDAR2093178</v>
          </cell>
          <cell r="F2987" t="str">
            <v>13-01-2023 04:21 am</v>
          </cell>
        </row>
        <row r="2988">
          <cell r="E2988" t="str">
            <v>INDPUN0413179</v>
          </cell>
          <cell r="F2988" t="str">
            <v>13-01-2023 04:31 am</v>
          </cell>
        </row>
        <row r="2989">
          <cell r="E2989" t="str">
            <v>INDIVIDUAL3180</v>
          </cell>
          <cell r="F2989" t="str">
            <v>13-01-2023 04:59 pm</v>
          </cell>
        </row>
        <row r="2990">
          <cell r="E2990" t="str">
            <v>INDRAI2183181</v>
          </cell>
          <cell r="F2990" t="str">
            <v>13-01-2023 05:28 am</v>
          </cell>
        </row>
        <row r="2991">
          <cell r="E2991" t="str">
            <v>Alpine3182</v>
          </cell>
          <cell r="F2991" t="str">
            <v>13-01-2023 05:45 pm</v>
          </cell>
        </row>
        <row r="2992">
          <cell r="E2992" t="str">
            <v>INDTHA2013183</v>
          </cell>
          <cell r="F2992" t="str">
            <v>14-01-2023 12:34 pm</v>
          </cell>
        </row>
        <row r="2993">
          <cell r="E2993" t="str">
            <v>INDMUM0633184</v>
          </cell>
          <cell r="F2993" t="str">
            <v>14-01-2023 09:03 am</v>
          </cell>
        </row>
        <row r="2994">
          <cell r="E2994" t="str">
            <v>INDIVIDUAL3185</v>
          </cell>
          <cell r="F2994" t="str">
            <v>15-01-2023 01:24 pm</v>
          </cell>
        </row>
        <row r="2995">
          <cell r="E2995" t="str">
            <v>INDNOR1593186</v>
          </cell>
          <cell r="F2995" t="str">
            <v>15-01-2023 03:28 am</v>
          </cell>
        </row>
        <row r="2996">
          <cell r="E2996" t="str">
            <v>INDIVIDUAL3187</v>
          </cell>
          <cell r="F2996" t="str">
            <v>15-01-2023 06:16 pm</v>
          </cell>
        </row>
        <row r="2997">
          <cell r="E2997" t="str">
            <v>INDKOL0533188</v>
          </cell>
          <cell r="F2997" t="str">
            <v>15-01-2023 09:56 am</v>
          </cell>
        </row>
        <row r="2998">
          <cell r="E2998" t="str">
            <v>INDIND1123189</v>
          </cell>
          <cell r="F2998" t="str">
            <v>16-01-2023 01:33 am</v>
          </cell>
        </row>
        <row r="2999">
          <cell r="E2999" t="str">
            <v>INDMUM0673190</v>
          </cell>
          <cell r="F2999" t="str">
            <v>16-01-2023 04:10 am</v>
          </cell>
        </row>
        <row r="3000">
          <cell r="E3000" t="str">
            <v>COMETA0013191</v>
          </cell>
          <cell r="F3000" t="str">
            <v>16-01-2023 04:38 am</v>
          </cell>
        </row>
        <row r="3001">
          <cell r="E3001" t="str">
            <v>INDRAN0013192</v>
          </cell>
          <cell r="F3001" t="str">
            <v>16-01-2023 06:10 am</v>
          </cell>
        </row>
        <row r="3002">
          <cell r="E3002" t="str">
            <v>COMNOI0103193</v>
          </cell>
          <cell r="F3002" t="str">
            <v>16-01-2023 07:00 am</v>
          </cell>
        </row>
        <row r="3003">
          <cell r="E3003" t="str">
            <v>INDIVIDUAL3194</v>
          </cell>
          <cell r="F3003" t="str">
            <v>17-01-2023 07:18 am</v>
          </cell>
        </row>
        <row r="3004">
          <cell r="E3004" t="str">
            <v>INDIVIDUAL3195</v>
          </cell>
          <cell r="F3004" t="str">
            <v>17-01-2023 12:16 pm</v>
          </cell>
        </row>
        <row r="3005">
          <cell r="E3005" t="str">
            <v>INDAHM0083196</v>
          </cell>
          <cell r="F3005" t="str">
            <v>17-01-2023 01:48 am</v>
          </cell>
        </row>
        <row r="3006">
          <cell r="E3006" t="str">
            <v>INDIVIDUAL3197</v>
          </cell>
          <cell r="F3006" t="str">
            <v>17-01-2023 01:59 pm</v>
          </cell>
        </row>
        <row r="3007">
          <cell r="E3007" t="str">
            <v>INDAHM0233198</v>
          </cell>
          <cell r="F3007" t="str">
            <v>17-01-2023 02:38 am</v>
          </cell>
        </row>
        <row r="3008">
          <cell r="E3008" t="str">
            <v>INDIVIDUAL3199</v>
          </cell>
          <cell r="F3008" t="str">
            <v>17-01-2023 03:10 pm</v>
          </cell>
        </row>
        <row r="3009">
          <cell r="E3009" t="str">
            <v>INDIVIDUAL3200</v>
          </cell>
          <cell r="F3009" t="str">
            <v>17-01-2023 03:33 pm</v>
          </cell>
        </row>
        <row r="3010">
          <cell r="E3010" t="str">
            <v>COMIND0063201</v>
          </cell>
          <cell r="F3010" t="str">
            <v>17-01-2023 03:48 am</v>
          </cell>
        </row>
        <row r="3011">
          <cell r="E3011" t="str">
            <v>INDIVIDUAL3202</v>
          </cell>
          <cell r="F3011" t="str">
            <v>17-01-2023 05:44 pm</v>
          </cell>
        </row>
        <row r="3012">
          <cell r="E3012" t="str">
            <v>Alpine3203</v>
          </cell>
          <cell r="F3012" t="str">
            <v>17-01-2023 05:58 pm</v>
          </cell>
        </row>
        <row r="3013">
          <cell r="E3013" t="str">
            <v>Tata3204</v>
          </cell>
          <cell r="F3013" t="str">
            <v>17-01-2023 08:11 pm</v>
          </cell>
        </row>
        <row r="3014">
          <cell r="E3014" t="str">
            <v>INDIVIDUAL3205</v>
          </cell>
          <cell r="F3014" t="str">
            <v>17-01-2023 10:05 pm</v>
          </cell>
        </row>
        <row r="3015">
          <cell r="E3015" t="str">
            <v>INDIVIDUAL3206</v>
          </cell>
          <cell r="F3015" t="str">
            <v>17-01-2023 11:12 pm</v>
          </cell>
        </row>
        <row r="3016">
          <cell r="E3016" t="str">
            <v>INDIVIDUAL3207</v>
          </cell>
          <cell r="F3016" t="str">
            <v>18-01-2023 12:43 am</v>
          </cell>
        </row>
        <row r="3017">
          <cell r="E3017" t="str">
            <v>INDIVIDUAL3208</v>
          </cell>
          <cell r="F3017" t="str">
            <v>18-01-2023 11:22 am</v>
          </cell>
        </row>
        <row r="3018">
          <cell r="E3018" t="str">
            <v>INDNAG0093209</v>
          </cell>
          <cell r="F3018" t="str">
            <v>18-01-2023 02:44 am</v>
          </cell>
        </row>
        <row r="3019">
          <cell r="E3019" t="str">
            <v>INDMUM0643210</v>
          </cell>
          <cell r="F3019" t="str">
            <v>18-01-2023 04:56 am</v>
          </cell>
        </row>
        <row r="3020">
          <cell r="E3020" t="str">
            <v>INDAHM0093211</v>
          </cell>
          <cell r="F3020" t="str">
            <v>18-01-2023 05:29 am</v>
          </cell>
        </row>
        <row r="3021">
          <cell r="E3021" t="str">
            <v>INDIVIDUAL3212</v>
          </cell>
          <cell r="F3021" t="str">
            <v>18-01-2023 05:49 pm</v>
          </cell>
        </row>
        <row r="3022">
          <cell r="E3022" t="str">
            <v>INDIVIDUAL3213</v>
          </cell>
          <cell r="F3022" t="str">
            <v>18-01-2023 07:04 pm</v>
          </cell>
        </row>
        <row r="3023">
          <cell r="E3023" t="str">
            <v>INDIVIDUAL3214</v>
          </cell>
          <cell r="F3023" t="str">
            <v>19-01-2023 11:42 am</v>
          </cell>
        </row>
        <row r="3024">
          <cell r="E3024" t="str">
            <v>INDIND0183215</v>
          </cell>
          <cell r="F3024" t="str">
            <v>19-01-2023 01:06 am</v>
          </cell>
        </row>
        <row r="3025">
          <cell r="E3025" t="str">
            <v>INDIVIDUAL3216</v>
          </cell>
          <cell r="F3025" t="str">
            <v>19-01-2023 03:41 pm</v>
          </cell>
        </row>
        <row r="3026">
          <cell r="E3026" t="str">
            <v>INDIVIDUAL3217</v>
          </cell>
          <cell r="F3026" t="str">
            <v>19-01-2023 04:15 pm</v>
          </cell>
        </row>
        <row r="3027">
          <cell r="E3027" t="str">
            <v>INDMUM0513218</v>
          </cell>
          <cell r="F3027" t="str">
            <v>19-01-2023 05:03 am</v>
          </cell>
        </row>
        <row r="3028">
          <cell r="E3028" t="str">
            <v>Erb3219</v>
          </cell>
          <cell r="F3028" t="str">
            <v>19-01-2023 06:09 pm</v>
          </cell>
        </row>
        <row r="3029">
          <cell r="E3029" t="str">
            <v>ERB3220</v>
          </cell>
          <cell r="F3029" t="str">
            <v>19-01-2023 06:10 pm</v>
          </cell>
        </row>
        <row r="3030">
          <cell r="E3030" t="str">
            <v>INDIVIDUAL3221</v>
          </cell>
          <cell r="F3030" t="str">
            <v>19-01-2023 06:54 pm</v>
          </cell>
        </row>
        <row r="3031">
          <cell r="E3031" t="str">
            <v>INDIVIDUAL3222</v>
          </cell>
          <cell r="F3031" t="str">
            <v>20-01-2023 02:41 pm</v>
          </cell>
        </row>
        <row r="3032">
          <cell r="E3032" t="str">
            <v>INDIVIDUAL3223</v>
          </cell>
          <cell r="F3032" t="str">
            <v>20-01-2023 03:32 pm</v>
          </cell>
        </row>
        <row r="3033">
          <cell r="E3033" t="str">
            <v>SDPS3224</v>
          </cell>
          <cell r="F3033" t="str">
            <v>20-01-2023 03:42 pm</v>
          </cell>
        </row>
        <row r="3034">
          <cell r="E3034" t="str">
            <v>INDJAB0023225</v>
          </cell>
          <cell r="F3034" t="str">
            <v>20-01-2023 04:05 am</v>
          </cell>
        </row>
        <row r="3035">
          <cell r="E3035" t="str">
            <v>INDEAS0913226</v>
          </cell>
          <cell r="F3035" t="str">
            <v>20-01-2023 04:49 am</v>
          </cell>
        </row>
        <row r="3036">
          <cell r="E3036" t="str">
            <v>INDIVIDUAL3227</v>
          </cell>
          <cell r="F3036" t="str">
            <v>21-01-2023 12:06 pm</v>
          </cell>
        </row>
        <row r="3037">
          <cell r="E3037" t="str">
            <v>INDIVIDUAL3228</v>
          </cell>
          <cell r="F3037" t="str">
            <v>21-01-2023 12:43 pm</v>
          </cell>
        </row>
        <row r="3038">
          <cell r="E3038" t="str">
            <v>INDNOR0943229</v>
          </cell>
          <cell r="F3038" t="str">
            <v>21-01-2023 01:48 am</v>
          </cell>
        </row>
        <row r="3039">
          <cell r="E3039" t="str">
            <v>INDNAG0183230</v>
          </cell>
          <cell r="F3039" t="str">
            <v>21-01-2023 01:59 am</v>
          </cell>
        </row>
        <row r="3040">
          <cell r="E3040" t="str">
            <v>INDSOU0753231</v>
          </cell>
          <cell r="F3040" t="str">
            <v>21-01-2023 03:12 am</v>
          </cell>
        </row>
        <row r="3041">
          <cell r="E3041" t="str">
            <v>INDTHA7093232</v>
          </cell>
          <cell r="F3041" t="str">
            <v>21-01-2023 03:27 am</v>
          </cell>
        </row>
        <row r="3042">
          <cell r="E3042" t="str">
            <v>INDBAR1223233</v>
          </cell>
          <cell r="F3042" t="str">
            <v>21-01-2023 06:24 am</v>
          </cell>
        </row>
        <row r="3043">
          <cell r="E3043" t="str">
            <v>INDIVIDUAL3234</v>
          </cell>
          <cell r="F3043" t="str">
            <v>21-01-2023 11:37 pm</v>
          </cell>
        </row>
        <row r="3044">
          <cell r="E3044" t="str">
            <v>Hmb3235</v>
          </cell>
          <cell r="F3044" t="str">
            <v>22-01-2023 09:22 pm</v>
          </cell>
        </row>
        <row r="3045">
          <cell r="E3045" t="str">
            <v>INDIVIDUAL3236</v>
          </cell>
          <cell r="F3045" t="str">
            <v>23-01-2023 10:05 am</v>
          </cell>
        </row>
        <row r="3046">
          <cell r="E3046" t="str">
            <v>INDIVIDUAL3237</v>
          </cell>
          <cell r="F3046" t="str">
            <v>23-01-2023 12:35 pm</v>
          </cell>
        </row>
        <row r="3047">
          <cell r="E3047" t="str">
            <v>INDMUM0703238</v>
          </cell>
          <cell r="F3047" t="str">
            <v>24-01-2023 05:06 am</v>
          </cell>
        </row>
        <row r="3048">
          <cell r="E3048" t="str">
            <v>INDTHA0023239</v>
          </cell>
          <cell r="F3048" t="str">
            <v>24-01-2023 06:37 am</v>
          </cell>
        </row>
        <row r="3049">
          <cell r="E3049" t="str">
            <v>INDMUM0373240</v>
          </cell>
          <cell r="F3049" t="str">
            <v>24-01-2023 06:44 am</v>
          </cell>
        </row>
        <row r="3050">
          <cell r="E3050" t="str">
            <v>INDGWA0113241</v>
          </cell>
          <cell r="F3050" t="str">
            <v>25-01-2023 11:10 am</v>
          </cell>
        </row>
        <row r="3051">
          <cell r="E3051" t="str">
            <v>AAAR3242</v>
          </cell>
          <cell r="F3051" t="str">
            <v>25-01-2023 12:12 pm</v>
          </cell>
        </row>
        <row r="3052">
          <cell r="E3052" t="str">
            <v>Envision3243</v>
          </cell>
          <cell r="F3052" t="str">
            <v>25-01-2023 01:12 pm</v>
          </cell>
        </row>
        <row r="3053">
          <cell r="E3053" t="str">
            <v>INDNOR0833244</v>
          </cell>
          <cell r="F3053" t="str">
            <v>25-01-2023 02:04 am</v>
          </cell>
        </row>
        <row r="3054">
          <cell r="E3054" t="str">
            <v>INDIVIDUAL3245</v>
          </cell>
          <cell r="F3054" t="str">
            <v>25-01-2023 02:43 pm</v>
          </cell>
        </row>
        <row r="3055">
          <cell r="E3055" t="str">
            <v>INDRAN0013246</v>
          </cell>
          <cell r="F3055" t="str">
            <v>25-01-2023 06:17 am</v>
          </cell>
        </row>
        <row r="3056">
          <cell r="E3056" t="str">
            <v>INDIND0203247</v>
          </cell>
          <cell r="F3056" t="str">
            <v>27-01-2023 11:22 am</v>
          </cell>
        </row>
        <row r="3057">
          <cell r="E3057" t="str">
            <v>INDIVIDUAL3248</v>
          </cell>
          <cell r="F3057" t="str">
            <v>27-01-2023 11:42 am</v>
          </cell>
        </row>
        <row r="3058">
          <cell r="E3058" t="str">
            <v>INDKEN2163249</v>
          </cell>
          <cell r="F3058" t="str">
            <v>27-01-2023 12:01 pm</v>
          </cell>
        </row>
        <row r="3059">
          <cell r="E3059" t="str">
            <v>IND3250</v>
          </cell>
          <cell r="F3059" t="str">
            <v>27-01-2023 03:11 am</v>
          </cell>
        </row>
        <row r="3060">
          <cell r="E3060" t="str">
            <v>INDMOH5073251</v>
          </cell>
          <cell r="F3060" t="str">
            <v>27-01-2023 06:03 am</v>
          </cell>
        </row>
        <row r="3061">
          <cell r="E3061" t="str">
            <v>INDJAL2033252</v>
          </cell>
          <cell r="F3061" t="str">
            <v>28-01-2023 11:32 am</v>
          </cell>
        </row>
        <row r="3062">
          <cell r="E3062" t="str">
            <v>INDIVIDUAL3253</v>
          </cell>
          <cell r="F3062" t="str">
            <v>28-01-2023 01:03 pm</v>
          </cell>
        </row>
        <row r="3063">
          <cell r="E3063" t="str">
            <v>INDEAS0123254</v>
          </cell>
          <cell r="F3063" t="str">
            <v>28-01-2023 04:37 am</v>
          </cell>
        </row>
        <row r="3064">
          <cell r="E3064" t="str">
            <v>INDTHA6013255</v>
          </cell>
          <cell r="F3064" t="str">
            <v>28-01-2023 05:39 am</v>
          </cell>
        </row>
        <row r="3065">
          <cell r="E3065" t="str">
            <v>INDIVIDUAL3256</v>
          </cell>
          <cell r="F3065" t="str">
            <v>30-01-2023 11:00 am</v>
          </cell>
        </row>
        <row r="3066">
          <cell r="E3066" t="str">
            <v>finqy3257</v>
          </cell>
          <cell r="F3066" t="str">
            <v>30-01-2023 12:23 pm</v>
          </cell>
        </row>
        <row r="3067">
          <cell r="E3067" t="str">
            <v>INDHAT1013258</v>
          </cell>
          <cell r="F3067" t="str">
            <v>30-01-2023 01:44 am</v>
          </cell>
        </row>
        <row r="3068">
          <cell r="E3068" t="str">
            <v>INDIVIDUAL3259</v>
          </cell>
          <cell r="F3068" t="str">
            <v>30-01-2023 01:44 pm</v>
          </cell>
        </row>
        <row r="3069">
          <cell r="E3069" t="str">
            <v>INDIVIDUAL3260</v>
          </cell>
          <cell r="F3069" t="str">
            <v>30-01-2023 02:18 pm</v>
          </cell>
        </row>
        <row r="3070">
          <cell r="E3070" t="str">
            <v>INDIVIDUAL3261</v>
          </cell>
          <cell r="F3070" t="str">
            <v>30-01-2023 08:37 pm</v>
          </cell>
        </row>
        <row r="3071">
          <cell r="E3071" t="str">
            <v>INDIVIDUAL3262</v>
          </cell>
          <cell r="F3071" t="str">
            <v>31-01-2023 12:58 pm</v>
          </cell>
        </row>
        <row r="3072">
          <cell r="E3072" t="str">
            <v>INDIVIDUAL3263</v>
          </cell>
          <cell r="F3072" t="str">
            <v>31-01-2023 01:11 pm</v>
          </cell>
        </row>
        <row r="3073">
          <cell r="E3073" t="str">
            <v>INDIVIDUAL3264</v>
          </cell>
          <cell r="F3073" t="str">
            <v>31-01-2023 01:14 pm</v>
          </cell>
        </row>
        <row r="3074">
          <cell r="E3074" t="str">
            <v>INDTHA2093265</v>
          </cell>
          <cell r="F3074" t="str">
            <v>31-01-2023 01:33 am</v>
          </cell>
        </row>
        <row r="3075">
          <cell r="E3075" t="str">
            <v>INDWES4383266</v>
          </cell>
          <cell r="F3075" t="str">
            <v>31-01-2023 02:15 am</v>
          </cell>
        </row>
        <row r="3076">
          <cell r="E3076" t="str">
            <v>INDIVIDUAL3267</v>
          </cell>
          <cell r="F3076" t="str">
            <v>31-01-2023 02:22 pm</v>
          </cell>
        </row>
        <row r="3077">
          <cell r="E3077" t="str">
            <v>INDIND0013268</v>
          </cell>
          <cell r="F3077" t="str">
            <v>01-02-2023 01:31 am</v>
          </cell>
        </row>
        <row r="3078">
          <cell r="E3078" t="str">
            <v>INDIVIDUAL3269</v>
          </cell>
          <cell r="F3078" t="str">
            <v>01-02-2023 02:51 pm</v>
          </cell>
        </row>
        <row r="3079">
          <cell r="E3079" t="str">
            <v>CAPITAL3270</v>
          </cell>
          <cell r="F3079" t="str">
            <v>01-02-2023 05:12 pm</v>
          </cell>
        </row>
        <row r="3080">
          <cell r="E3080" t="str">
            <v>SUPREME3271</v>
          </cell>
          <cell r="F3080" t="str">
            <v>01-02-2023 05:35 pm</v>
          </cell>
        </row>
        <row r="3081">
          <cell r="E3081" t="str">
            <v>INDRAI1013272</v>
          </cell>
          <cell r="F3081" t="str">
            <v>02-02-2023 06:06 am</v>
          </cell>
        </row>
        <row r="3082">
          <cell r="E3082" t="str">
            <v>INDMUM0043273</v>
          </cell>
          <cell r="F3082" t="str">
            <v>03-02-2023 11:25 am</v>
          </cell>
        </row>
        <row r="3083">
          <cell r="E3083" t="str">
            <v>INDTHA2033274</v>
          </cell>
          <cell r="F3083" t="str">
            <v>03-02-2023 05:18 am</v>
          </cell>
        </row>
        <row r="3084">
          <cell r="E3084" t="str">
            <v>Future3275</v>
          </cell>
          <cell r="F3084" t="str">
            <v>04-02-2023 03:41 pm</v>
          </cell>
        </row>
        <row r="3085">
          <cell r="E3085" t="str">
            <v>INDIVIDUAL3276</v>
          </cell>
          <cell r="F3085" t="str">
            <v>06-02-2023 02:43 pm</v>
          </cell>
        </row>
        <row r="3086">
          <cell r="E3086" t="str">
            <v>INDIVIDUAL3277</v>
          </cell>
          <cell r="F3086" t="str">
            <v>06-02-2023 02:55 pm</v>
          </cell>
        </row>
        <row r="3087">
          <cell r="E3087" t="str">
            <v>INDIVIDUAL3278</v>
          </cell>
          <cell r="F3087" t="str">
            <v>06-02-2023 03:58 pm</v>
          </cell>
        </row>
        <row r="3088">
          <cell r="E3088" t="str">
            <v>INDBHO0033279</v>
          </cell>
          <cell r="F3088" t="str">
            <v>06-02-2023 06:04 am</v>
          </cell>
        </row>
        <row r="3089">
          <cell r="E3089" t="str">
            <v>INDSOU0463280</v>
          </cell>
          <cell r="F3089" t="str">
            <v>07-02-2023 11:02 am</v>
          </cell>
        </row>
        <row r="3090">
          <cell r="E3090" t="str">
            <v>INDIND0033281</v>
          </cell>
          <cell r="F3090" t="str">
            <v>07-02-2023 11:41 am</v>
          </cell>
        </row>
        <row r="3091">
          <cell r="E3091" t="str">
            <v>INDEAS0533282</v>
          </cell>
          <cell r="F3091" t="str">
            <v>07-02-2023 12:40 pm</v>
          </cell>
        </row>
        <row r="3092">
          <cell r="E3092" t="str">
            <v>INDIVIDUAL3283</v>
          </cell>
          <cell r="F3092" t="str">
            <v>07-02-2023 01:04 pm</v>
          </cell>
        </row>
        <row r="3093">
          <cell r="E3093" t="str">
            <v>INDIVIDUAL3284</v>
          </cell>
          <cell r="F3093" t="str">
            <v>07-02-2023 05:07 pm</v>
          </cell>
        </row>
        <row r="3094">
          <cell r="E3094" t="str">
            <v>INDLUC0013285</v>
          </cell>
          <cell r="F3094" t="str">
            <v>07-02-2023 05:31 am</v>
          </cell>
        </row>
        <row r="3095">
          <cell r="E3095" t="str">
            <v>INDIVIDUAL3286</v>
          </cell>
          <cell r="F3095" t="str">
            <v>07-02-2023 06:09 pm</v>
          </cell>
        </row>
        <row r="3096">
          <cell r="E3096" t="str">
            <v>INDIVIDUAL3287</v>
          </cell>
          <cell r="F3096" t="str">
            <v>08-02-2023 08:32 am</v>
          </cell>
        </row>
        <row r="3097">
          <cell r="E3097" t="str">
            <v>INDSUR0053288</v>
          </cell>
          <cell r="F3097" t="str">
            <v>08-02-2023 12:02 pm</v>
          </cell>
        </row>
        <row r="3098">
          <cell r="E3098" t="str">
            <v>INDIVIDUAL3289</v>
          </cell>
          <cell r="F3098" t="str">
            <v>08-02-2023 03:19 pm</v>
          </cell>
        </row>
        <row r="3099">
          <cell r="E3099" t="str">
            <v>INDSOL2053290</v>
          </cell>
          <cell r="F3099" t="str">
            <v>09-02-2023 11:41 am</v>
          </cell>
        </row>
        <row r="3100">
          <cell r="E3100" t="str">
            <v>INDTHA6043291</v>
          </cell>
          <cell r="F3100" t="str">
            <v>09-02-2023 11:43 am</v>
          </cell>
        </row>
        <row r="3101">
          <cell r="E3101" t="str">
            <v>SWIPE3292</v>
          </cell>
          <cell r="F3101" t="str">
            <v>09-02-2023 01:45 pm</v>
          </cell>
        </row>
        <row r="3102">
          <cell r="E3102" t="str">
            <v>INDNOR0343293</v>
          </cell>
          <cell r="F3102" t="str">
            <v>09-02-2023 03:14 am</v>
          </cell>
        </row>
        <row r="3103">
          <cell r="E3103" t="str">
            <v>INDRAI2063294</v>
          </cell>
          <cell r="F3103" t="str">
            <v>09-02-2023 04:16 am</v>
          </cell>
        </row>
        <row r="3104">
          <cell r="E3104" t="str">
            <v>INDPUN0163295</v>
          </cell>
          <cell r="F3104" t="str">
            <v>09-02-2023 04:52 am</v>
          </cell>
        </row>
        <row r="3105">
          <cell r="E3105" t="str">
            <v>INDBIR2343296</v>
          </cell>
          <cell r="F3105" t="str">
            <v>09-02-2023 07:16 am</v>
          </cell>
        </row>
        <row r="3106">
          <cell r="E3106" t="str">
            <v>INDIVIDUAL3297</v>
          </cell>
          <cell r="F3106" t="str">
            <v>10-02-2023 12:30 pm</v>
          </cell>
        </row>
        <row r="3107">
          <cell r="E3107" t="str">
            <v>INDIVIDUAL3298</v>
          </cell>
          <cell r="F3107" t="str">
            <v>10-02-2023 03:58 pm</v>
          </cell>
        </row>
        <row r="3108">
          <cell r="E3108" t="str">
            <v>INDIVIDUAL3299</v>
          </cell>
          <cell r="F3108" t="str">
            <v>10-02-2023 04:44 pm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67.666580439814" createdVersion="7" refreshedVersion="7" minRefreshableVersion="3" recordCount="1077" xr:uid="{B057B185-C171-4555-8B9D-7A1957604E94}">
  <cacheSource type="worksheet">
    <worksheetSource ref="A1:CC1078" sheet="DATA"/>
  </cacheSource>
  <cacheFields count="81">
    <cacheField name="Unique Id" numFmtId="0">
      <sharedItems containsNonDate="0" containsString="0" containsBlank="1"/>
    </cacheField>
    <cacheField name="Finqy Id" numFmtId="0">
      <sharedItems containsNonDate="0" containsString="0" containsBlank="1"/>
    </cacheField>
    <cacheField name="Lead Month" numFmtId="0">
      <sharedItems containsSemiMixedTypes="0" containsNonDate="0" containsDate="1" containsString="0" minDate="2022-12-12T00:00:00" maxDate="2023-01-02T00:00:00" count="2">
        <d v="2023-01-01T00:00:00"/>
        <d v="2022-12-12T00:00:00"/>
      </sharedItems>
    </cacheField>
    <cacheField name="Location" numFmtId="0">
      <sharedItems containsBlank="1"/>
    </cacheField>
    <cacheField name="Biz Sourcing type" numFmtId="0">
      <sharedItems count="2">
        <s v="Call Centre"/>
        <s v="E2E"/>
      </sharedItems>
    </cacheField>
    <cacheField name="Card Status" numFmtId="0">
      <sharedItems/>
    </cacheField>
    <cacheField name="RM Name" numFmtId="0">
      <sharedItems containsBlank="1"/>
    </cacheField>
    <cacheField name="Application No" numFmtId="0">
      <sharedItems containsMixedTypes="1" containsNumber="1" containsInteger="1" minValue="7500975" maxValue="2603008052926"/>
    </cacheField>
    <cacheField name="Customer Name" numFmtId="0">
      <sharedItems containsBlank="1" containsMixedTypes="1" containsNumber="1" containsInteger="1" minValue="0" maxValue="0"/>
    </cacheField>
    <cacheField name="Login Bank" numFmtId="0">
      <sharedItems count="7">
        <s v="Axis"/>
        <s v="IDFC"/>
        <s v="YES "/>
        <s v="Indusind"/>
        <s v="SBI"/>
        <s v="AU"/>
        <s v="HDFC"/>
      </sharedItems>
    </cacheField>
    <cacheField name="Login Date" numFmtId="0">
      <sharedItems containsDate="1" containsBlank="1" containsMixedTypes="1" minDate="2022-11-16T00:00:00" maxDate="2023-02-01T00:00:00"/>
    </cacheField>
    <cacheField name="Card CAT" numFmtId="0">
      <sharedItems containsBlank="1"/>
    </cacheField>
    <cacheField name="Card Type" numFmtId="0">
      <sharedItems containsBlank="1"/>
    </cacheField>
    <cacheField name="Company CAT/Credit limit" numFmtId="0">
      <sharedItems containsBlank="1" containsMixedTypes="1" containsNumber="1" containsInteger="1" minValue="0" maxValue="3500"/>
    </cacheField>
    <cacheField name="Biz Company" numFmtId="0">
      <sharedItems/>
    </cacheField>
    <cacheField name="Setup date" numFmtId="0">
      <sharedItems containsDate="1" containsBlank="1" containsMixedTypes="1" minDate="2022-12-21T00:00:00" maxDate="2023-02-01T00:00:00"/>
    </cacheField>
    <cacheField name="Status Month" numFmtId="0">
      <sharedItems containsSemiMixedTypes="0" containsNonDate="0" containsDate="1" containsString="0" minDate="2022-12-12T00:00:00" maxDate="2023-01-02T00:00:00"/>
    </cacheField>
    <cacheField name="ERB Payin" numFmtId="0">
      <sharedItems containsSemiMixedTypes="0" containsString="0" containsNumber="1" minValue="1500" maxValue="3432.2033898305085"/>
    </cacheField>
    <cacheField name="Bank Payin" numFmtId="0">
      <sharedItems containsNonDate="0" containsString="0" containsBlank="1"/>
    </cacheField>
    <cacheField name="Payin Gap" numFmtId="1">
      <sharedItems containsSemiMixedTypes="0" containsString="0" containsNumber="1" minValue="1500" maxValue="3432.2033898305085"/>
    </cacheField>
    <cacheField name="Contest" numFmtId="1">
      <sharedItems containsString="0" containsBlank="1" containsNumber="1" minValue="169.49152542372883" maxValue="338.98305084745766"/>
    </cacheField>
    <cacheField name="Deduction" numFmtId="1">
      <sharedItems containsNonDate="0" containsString="0" containsBlank="1"/>
    </cacheField>
    <cacheField name="Total Payin" numFmtId="1">
      <sharedItems containsSemiMixedTypes="0" containsString="0" containsNumber="1" minValue="1500" maxValue="3771.1864406779659"/>
    </cacheField>
    <cacheField name="GST" numFmtId="1">
      <sharedItems containsSemiMixedTypes="0" containsString="0" containsNumber="1" minValue="270" maxValue="678.81355932203383"/>
    </cacheField>
    <cacheField name="TDS Rate" numFmtId="0">
      <sharedItems containsSemiMixedTypes="0" containsString="0" containsNumber="1" minValue="0.05" maxValue="0.05"/>
    </cacheField>
    <cacheField name="TDS Amt" numFmtId="1">
      <sharedItems containsSemiMixedTypes="0" containsString="0" containsNumber="1" minValue="75" maxValue="188.5593220338983"/>
    </cacheField>
    <cacheField name="Payin Receivable" numFmtId="1">
      <sharedItems containsSemiMixedTypes="0" containsString="0" containsNumber="1" minValue="1695" maxValue="4261.4406779661022"/>
    </cacheField>
    <cacheField name="Payin Received" numFmtId="1">
      <sharedItems containsNonDate="0" containsString="0" containsBlank="1"/>
    </cacheField>
    <cacheField name="Payin Rced GAP" numFmtId="1">
      <sharedItems containsSemiMixedTypes="0" containsString="0" containsNumber="1" minValue="1695" maxValue="4261.4406779661022"/>
    </cacheField>
    <cacheField name="Bank Dump Status" numFmtId="1">
      <sharedItems/>
    </cacheField>
    <cacheField name="Payin Recd Status" numFmtId="1">
      <sharedItems containsNonDate="0" containsString="0" containsBlank="1"/>
    </cacheField>
    <cacheField name="GST Revd Status" numFmtId="1">
      <sharedItems containsNonDate="0" containsString="0" containsBlank="1"/>
    </cacheField>
    <cacheField name="Payin Recd Date" numFmtId="1">
      <sharedItems containsNonDate="0" containsString="0" containsBlank="1"/>
    </cacheField>
    <cacheField name="GST Recd Date" numFmtId="1">
      <sharedItems containsNonDate="0" containsString="0" containsBlank="1"/>
    </cacheField>
    <cacheField name="Invoice Date" numFmtId="1">
      <sharedItems containsNonDate="0" containsString="0" containsBlank="1"/>
    </cacheField>
    <cacheField name="Invoice Number" numFmtId="1">
      <sharedItems containsNonDate="0" containsString="0" containsBlank="1"/>
    </cacheField>
    <cacheField name="Received in Name of" numFmtId="1">
      <sharedItems containsNonDate="0" containsString="0" containsBlank="1"/>
    </cacheField>
    <cacheField name="Payin Remark" numFmtId="1">
      <sharedItems containsNonDate="0" containsString="0" containsBlank="1"/>
    </cacheField>
    <cacheField name="PP Finqy ID" numFmtId="1">
      <sharedItems containsNonDate="0" containsString="0" containsBlank="1"/>
    </cacheField>
    <cacheField name="PP Name" numFmtId="1">
      <sharedItems containsNonDate="0" containsString="0" containsBlank="1"/>
    </cacheField>
    <cacheField name="Proposed Payout" numFmtId="1">
      <sharedItems containsNonDate="0" containsString="0" containsBlank="1"/>
    </cacheField>
    <cacheField name="Partner Ref Code" numFmtId="1">
      <sharedItems containsNonDate="0" containsString="0" containsBlank="1"/>
    </cacheField>
    <cacheField name="Partner Name" numFmtId="0">
      <sharedItems count="52">
        <s v="Delhi CC"/>
        <s v="Arpit"/>
        <s v="Pallavi Pawar"/>
        <s v="Krishna "/>
        <s v="Dharamraj"/>
        <s v="Manoj Chauhan"/>
        <s v="Sagar Singh"/>
        <s v="Pankaj Kaushik"/>
        <s v="Aakash Kumar"/>
        <s v="Imran Khan"/>
        <s v="Gaurav"/>
        <s v="GOVINDA KUMAR JAISWAL"/>
        <s v="Unknown"/>
        <s v="Tarun Kampi"/>
        <s v="Tamal Barman"/>
        <s v="Ashish Gera"/>
        <s v="Unity Financial Services"/>
        <s v="Subhodh "/>
        <s v="Anna Chakraborty"/>
        <s v="Sajid"/>
        <s v="Rishabh Jaiswal"/>
        <s v="Huzefa ( Nector International)"/>
        <s v="Sameer Khan"/>
        <s v="Pune CC"/>
        <s v="Sabita Middya"/>
        <s v="Aashu Verma"/>
        <s v="JIT SAHA"/>
        <s v="Raja Sikdar"/>
        <s v="Abdullah RDS"/>
        <s v="Manoj Jha"/>
        <s v="Ajith k babu"/>
        <s v="Mumbai CC"/>
        <s v="Mahee Pal"/>
        <s v="DHIRAJ"/>
        <s v="Rahul Deo Gautam"/>
        <s v="Dayanand Arya"/>
        <s v="Mohan MS Enterprises"/>
        <s v="Prabhjot"/>
        <s v="Sukhminder"/>
        <s v="Jitender"/>
        <s v="SHIKHAR"/>
        <s v="Deeksha Lohani"/>
        <s v="Prashant Jaiswal"/>
        <s v="Shriram Wealth"/>
        <s v="Abhijeet Soni"/>
        <s v="Paresh "/>
        <s v="Subhankar Chakraborty"/>
        <s v="Jasvir Kaur"/>
        <s v="ANITA"/>
        <s v="GOMATI KUMARI"/>
        <s v="Daya"/>
        <s v="Kiran Khadse"/>
      </sharedItems>
    </cacheField>
    <cacheField name="Actual Payout Per Card" numFmtId="0">
      <sharedItems containsSemiMixedTypes="0" containsString="0" containsNumber="1" containsInteger="1" minValue="0" maxValue="4000"/>
    </cacheField>
    <cacheField name="Invoice Discounting payout" numFmtId="0">
      <sharedItems containsNonDate="0" containsString="0" containsBlank="1"/>
    </cacheField>
    <cacheField name="PO Contest" numFmtId="0">
      <sharedItems containsNonDate="0" containsString="0" containsBlank="1"/>
    </cacheField>
    <cacheField name="PO Deduction" numFmtId="0">
      <sharedItems containsNonDate="0" containsString="0" containsBlank="1"/>
    </cacheField>
    <cacheField name="Advance deduction" numFmtId="0">
      <sharedItems containsNonDate="0" containsString="0" containsBlank="1"/>
    </cacheField>
    <cacheField name="Actual Payout" numFmtId="1">
      <sharedItems containsSemiMixedTypes="0" containsString="0" containsNumber="1" containsInteger="1" minValue="0" maxValue="4000"/>
    </cacheField>
    <cacheField name="PO GST" numFmtId="1">
      <sharedItems containsNonDate="0" containsString="0" containsBlank="1"/>
    </cacheField>
    <cacheField name="TDS Rate_PO" numFmtId="0">
      <sharedItems containsSemiMixedTypes="0" containsString="0" containsNumber="1" minValue="0.05" maxValue="0.05"/>
    </cacheField>
    <cacheField name="TDS Amt_PO" numFmtId="1">
      <sharedItems containsSemiMixedTypes="0" containsString="0" containsNumber="1" minValue="0" maxValue="200"/>
    </cacheField>
    <cacheField name="Payout Payable" numFmtId="1">
      <sharedItems containsSemiMixedTypes="0" containsString="0" containsNumber="1" minValue="0" maxValue="3800"/>
    </cacheField>
    <cacheField name="Payout Paid" numFmtId="1">
      <sharedItems containsNonDate="0" containsString="0" containsBlank="1"/>
    </cacheField>
    <cacheField name="Gap Payable" numFmtId="1">
      <sharedItems containsSemiMixedTypes="0" containsString="0" containsNumber="1" minValue="-3800" maxValue="0"/>
    </cacheField>
    <cacheField name="Payout status" numFmtId="1">
      <sharedItems containsNonDate="0" containsString="0" containsBlank="1"/>
    </cacheField>
    <cacheField name="GST Paid status" numFmtId="1">
      <sharedItems containsNonDate="0" containsString="0" containsBlank="1"/>
    </cacheField>
    <cacheField name="Payout paid Date" numFmtId="1">
      <sharedItems containsNonDate="0" containsString="0" containsBlank="1"/>
    </cacheField>
    <cacheField name="Reference No" numFmtId="1">
      <sharedItems containsNonDate="0" containsString="0" containsBlank="1"/>
    </cacheField>
    <cacheField name="GST Paid Date" numFmtId="1">
      <sharedItems containsNonDate="0" containsString="0" containsBlank="1"/>
    </cacheField>
    <cacheField name="Payout Remark" numFmtId="1">
      <sharedItems containsNonDate="0" containsString="0" containsBlank="1"/>
    </cacheField>
    <cacheField name="PP Payout Per Card" numFmtId="1">
      <sharedItems containsNonDate="0" containsString="0" containsBlank="1"/>
    </cacheField>
    <cacheField name="PP ID Payout" numFmtId="1">
      <sharedItems containsNonDate="0" containsString="0" containsBlank="1"/>
    </cacheField>
    <cacheField name="PP PO Contest" numFmtId="1">
      <sharedItems containsNonDate="0" containsString="0" containsBlank="1"/>
    </cacheField>
    <cacheField name="PP PO Deduction" numFmtId="1">
      <sharedItems containsNonDate="0" containsString="0" containsBlank="1"/>
    </cacheField>
    <cacheField name="PP Advance deduction" numFmtId="1">
      <sharedItems containsNonDate="0" containsString="0" containsBlank="1"/>
    </cacheField>
    <cacheField name="PP Actual Payout" numFmtId="1">
      <sharedItems containsNonDate="0" containsString="0" containsBlank="1"/>
    </cacheField>
    <cacheField name="PP GST" numFmtId="1">
      <sharedItems containsNonDate="0" containsString="0" containsBlank="1"/>
    </cacheField>
    <cacheField name="TDS Rate_PP" numFmtId="1">
      <sharedItems containsNonDate="0" containsString="0" containsBlank="1"/>
    </cacheField>
    <cacheField name="TDS Amt_PP" numFmtId="1">
      <sharedItems containsNonDate="0" containsString="0" containsBlank="1"/>
    </cacheField>
    <cacheField name="PP Payout Payable" numFmtId="1">
      <sharedItems containsNonDate="0" containsString="0" containsBlank="1"/>
    </cacheField>
    <cacheField name="PP Payout Paid" numFmtId="1">
      <sharedItems containsNonDate="0" containsString="0" containsBlank="1"/>
    </cacheField>
    <cacheField name="Gap PP Payable" numFmtId="1">
      <sharedItems containsNonDate="0" containsString="0" containsBlank="1"/>
    </cacheField>
    <cacheField name="PP Payout status" numFmtId="1">
      <sharedItems containsNonDate="0" containsString="0" containsBlank="1"/>
    </cacheField>
    <cacheField name="PP GST Paid status" numFmtId="1">
      <sharedItems containsNonDate="0" containsString="0" containsBlank="1"/>
    </cacheField>
    <cacheField name="PP Payout paid Date" numFmtId="1">
      <sharedItems containsNonDate="0" containsString="0" containsBlank="1"/>
    </cacheField>
    <cacheField name="PP GST Paid Date" numFmtId="1">
      <sharedItems containsNonDate="0" containsString="0" containsBlank="1"/>
    </cacheField>
    <cacheField name="PP Payout Remark" numFmtId="1">
      <sharedItems containsNonDate="0" containsString="0" containsBlank="1"/>
    </cacheField>
    <cacheField name="Audit Payin" numFmtId="1">
      <sharedItems containsNonDate="0" containsString="0" containsBlank="1"/>
    </cacheField>
    <cacheField name="Audit Payout" numFmtId="1">
      <sharedItems containsNonDate="0" containsString="0" containsBlank="1"/>
    </cacheField>
    <cacheField name="Retention" numFmtId="1">
      <sharedItems containsSemiMixedTypes="0" containsString="0" containsNumber="1" minValue="-65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7">
  <r>
    <m/>
    <m/>
    <x v="0"/>
    <s v="FARIDABAD"/>
    <x v="0"/>
    <s v="Approved"/>
    <m/>
    <s v="C1-00000032241160-C1"/>
    <s v="ANIL KUMAR"/>
    <x v="0"/>
    <d v="2022-12-02T00:00:00"/>
    <s v="NTB"/>
    <s v="My Zone Visa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GURGAON"/>
    <x v="0"/>
    <s v="Approved"/>
    <m/>
    <s v="C1-00000033712629-C1"/>
    <s v="KRISHAN SINGH"/>
    <x v="0"/>
    <d v="2023-01-11T00:00:00"/>
    <s v="NTB"/>
    <s v="My Zone Visa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REWARI"/>
    <x v="0"/>
    <s v="Approved"/>
    <m/>
    <s v="C1-00000033713225-C1"/>
    <s v="PARVEEN KUMAR"/>
    <x v="0"/>
    <d v="2023-01-11T00:00:00"/>
    <s v="NTB"/>
    <s v="Axis Bank Flipkart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FARIDABAD"/>
    <x v="0"/>
    <s v="Approved"/>
    <m/>
    <s v="C1-00000033710252-C1"/>
    <s v="VIJAY KUMAR GOSWAMI"/>
    <x v="0"/>
    <d v="2023-01-11T00:00:00"/>
    <s v="ETB"/>
    <s v="My Zone Visa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3751745-C1"/>
    <s v="SURAJ SINGH"/>
    <x v="0"/>
    <d v="2023-01-12T00:00:00"/>
    <s v="NTB"/>
    <s v="My Zone Visa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FARIDABAD"/>
    <x v="0"/>
    <s v="Approved"/>
    <m/>
    <s v="C1-00000033850421-C1"/>
    <s v="RAHUL  SONI"/>
    <x v="0"/>
    <d v="2023-01-14T00:00:00"/>
    <s v="NTB"/>
    <s v="My Zone Visa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KAITHAL"/>
    <x v="0"/>
    <s v="Approved"/>
    <m/>
    <s v="C1-00000033818691-C1"/>
    <s v="VIVEK LATKA"/>
    <x v="0"/>
    <d v="2023-01-13T00:00:00"/>
    <s v="NTB"/>
    <s v="My Zone Visa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3841742-C1"/>
    <s v="VIKRAM SINGH"/>
    <x v="0"/>
    <d v="2023-01-14T00:00:00"/>
    <s v="NTB"/>
    <s v="My Zone Visa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NEW DELHI"/>
    <x v="0"/>
    <s v="Approved"/>
    <m/>
    <s v="C1-00000033844186-C1"/>
    <s v="ANIL KUMAR ROY"/>
    <x v="0"/>
    <d v="2023-01-14T00:00:00"/>
    <s v="NTB"/>
    <s v="My Zone Visa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3844706-C1"/>
    <s v="SHARIF JAWAD"/>
    <x v="0"/>
    <d v="2023-01-14T00:00:00"/>
    <s v="NTB"/>
    <s v="Axis Bank Flipkart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GURGAON"/>
    <x v="0"/>
    <s v="Approved"/>
    <m/>
    <s v="C1-00000033850932-C1"/>
    <s v="MUSHARRAT ALI KHAN"/>
    <x v="0"/>
    <d v="2023-01-14T00:00:00"/>
    <s v="NTB"/>
    <s v="My Zone Visa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NEW DELHI"/>
    <x v="0"/>
    <s v="Approved"/>
    <m/>
    <s v="C1-00000033912589-C1"/>
    <s v="NISHANT KUMAR"/>
    <x v="0"/>
    <d v="2023-01-16T00:00:00"/>
    <s v="NTB"/>
    <s v="My Zone Visa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4041520-C1"/>
    <s v="SANDEEP  KUMAR"/>
    <x v="0"/>
    <d v="2023-01-19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FARIDABAD"/>
    <x v="0"/>
    <s v="Approved"/>
    <m/>
    <s v="C1-00000034066604-C1"/>
    <s v="DHARMENDER DHARMENDER"/>
    <x v="0"/>
    <d v="2023-01-20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4067632-C1"/>
    <s v="MR VIKESH"/>
    <x v="0"/>
    <d v="2023-01-20T00:00:00"/>
    <s v="NTB"/>
    <s v="My Zone Visa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4168559-C1"/>
    <s v="MAYANK JAIN"/>
    <x v="0"/>
    <d v="2023-01-23T00:00:00"/>
    <s v="NTB"/>
    <s v="My Zone Visa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GHALSARAI"/>
    <x v="0"/>
    <s v="Approved"/>
    <m/>
    <s v="C1-00000034184028-C1"/>
    <s v="DEEPAK KUMAR YADAV"/>
    <x v="0"/>
    <d v="2023-01-23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DELHI"/>
    <x v="0"/>
    <s v="Approved"/>
    <m/>
    <s v="C1-00000034187880-C1"/>
    <s v="NAVEEN CHANDRA"/>
    <x v="0"/>
    <d v="2023-01-23T00:00:00"/>
    <s v="NTB"/>
    <s v="My Zone Visa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NOIDA"/>
    <x v="0"/>
    <s v="Approved"/>
    <m/>
    <s v="C1-00000034225990-C1"/>
    <s v="LAKSHAY SHARMA"/>
    <x v="0"/>
    <d v="2023-01-24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GHAZIABAD"/>
    <x v="0"/>
    <s v="Approved"/>
    <m/>
    <s v="C1-00000034244741-C1"/>
    <s v="ASHISH KUMAR"/>
    <x v="0"/>
    <d v="2023-01-25T00:00:00"/>
    <s v="NTB"/>
    <s v="My Zone Visa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GHAZIABAD"/>
    <x v="0"/>
    <s v="Approved"/>
    <m/>
    <s v="C1-00000034363882-C1"/>
    <s v="ABHAY TIWARI"/>
    <x v="0"/>
    <d v="2023-01-28T00:00:00"/>
    <s v="NTB"/>
    <s v="My Zone Visa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0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KARNAL"/>
    <x v="1"/>
    <s v="Approved"/>
    <m/>
    <s v="C1-00000033183661-C1"/>
    <s v="REKHA  DEVI"/>
    <x v="0"/>
    <d v="2022-12-27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RNAL"/>
    <x v="1"/>
    <s v="Approved"/>
    <m/>
    <s v="C1-00000033225967-C1"/>
    <s v="KULDEEP SINGH"/>
    <x v="0"/>
    <d v="2022-12-28T00:00:00"/>
    <s v="NTB"/>
    <s v="My Zone Visa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RNAL"/>
    <x v="1"/>
    <s v="Approved"/>
    <m/>
    <s v="C1-00000033443112-C1"/>
    <s v="MANOJ KUMAR"/>
    <x v="0"/>
    <d v="2023-01-03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MBALA"/>
    <x v="1"/>
    <s v="Approved"/>
    <m/>
    <s v="C1-00000033755015-C1"/>
    <s v="ATAM PARKASH"/>
    <x v="0"/>
    <d v="2023-01-12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RNAL"/>
    <x v="1"/>
    <s v="Approved"/>
    <m/>
    <s v="C1-00000033765626-C1"/>
    <s v="SATPAL SINGH"/>
    <x v="0"/>
    <d v="2023-01-12T00:00:00"/>
    <s v="NTB"/>
    <s v="My Zone Visa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IND"/>
    <x v="1"/>
    <s v="Approved"/>
    <m/>
    <s v="C1-00000033844789-C1"/>
    <s v="DEEPAK GAUTAM"/>
    <x v="0"/>
    <d v="2023-01-14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210217-C1"/>
    <s v="HUZEFA  AHMED MANSOOR"/>
    <x v="0"/>
    <d v="2022-12-28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URANGABAD"/>
    <x v="1"/>
    <s v="Approved"/>
    <m/>
    <s v="C1-00000033310617-C1"/>
    <s v="GANESH RAMESH BAVANE"/>
    <x v="0"/>
    <d v="2022-12-30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398758-C1"/>
    <s v="SIDDHARTH SUNIL JOSHI"/>
    <x v="0"/>
    <d v="2023-01-02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427292-C1"/>
    <s v="NAVNATA AJINATH GOLHAR"/>
    <x v="0"/>
    <d v="2023-01-03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SHIK"/>
    <x v="1"/>
    <s v="Approved"/>
    <m/>
    <s v="C1-00000033459414-C1"/>
    <s v="AMOL DNYANESHWAR KUMAWAT"/>
    <x v="0"/>
    <d v="2023-01-04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470205-C1"/>
    <s v="ASHUTOSH ARUN MOKATE"/>
    <x v="0"/>
    <d v="2023-01-04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OA"/>
    <x v="1"/>
    <s v="Approved"/>
    <m/>
    <s v="C1-00000033478057-C1"/>
    <s v="MAHAMMAD RAFIQ"/>
    <x v="0"/>
    <d v="2023-01-04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501470-C1"/>
    <s v="SANTOSH VILASRAO JAWLE"/>
    <x v="0"/>
    <d v="2023-01-05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URANGABAD"/>
    <x v="1"/>
    <s v="Approved"/>
    <m/>
    <s v="C1-00000033501605-C1"/>
    <s v="PATHAN HAMEEDKHAN MOHAMMEDKHAN"/>
    <x v="0"/>
    <d v="2023-01-05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505709-C1"/>
    <s v="DATTATRAY SURYABHAN GAIKWAD"/>
    <x v="0"/>
    <d v="2023-01-05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574686-C1"/>
    <s v="SACHIN GOKUL LIMKAR"/>
    <x v="0"/>
    <d v="2023-01-07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SHIK"/>
    <x v="1"/>
    <s v="Approved"/>
    <m/>
    <s v="C1-00000033577436-C1"/>
    <s v="PAWAN RAMESHSINGH PAARDESHI"/>
    <x v="0"/>
    <d v="2023-01-07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688405-C1"/>
    <s v="UTTAM  JAYSHING KALE"/>
    <x v="0"/>
    <d v="2023-01-10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711676-C1"/>
    <s v="ARUNDHATI SUNIL JOSHI"/>
    <x v="0"/>
    <d v="2023-01-11T00:00:00"/>
    <s v="NTB"/>
    <s v="IndianOil Axis Bank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USAWAL"/>
    <x v="1"/>
    <s v="Approved"/>
    <m/>
    <s v="C1-00000033718097-C1"/>
    <s v="MAYUR SUKDEV SURWADE"/>
    <x v="0"/>
    <d v="2023-01-11T00:00:00"/>
    <s v="NTB"/>
    <s v="IndianOil Axis Bank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723445-C1"/>
    <s v="PANDURANG TUKARAM TELKAR"/>
    <x v="0"/>
    <d v="2023-01-11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URANGABAD"/>
    <x v="1"/>
    <s v="Approved"/>
    <m/>
    <s v="C1-00000033758941-C1"/>
    <s v="SHAILENDRA RAMRAO SALUNKHE"/>
    <x v="0"/>
    <d v="2023-01-12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842510-C1"/>
    <s v="KAUTUK LAXMAN RAUT"/>
    <x v="0"/>
    <d v="2023-01-14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843492-C1"/>
    <s v="PRABHAT KUMAR SHARMA"/>
    <x v="0"/>
    <d v="2023-01-14T00:00:00"/>
    <s v="NTB"/>
    <s v="Axis Bank Flipkart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ANCHAR"/>
    <x v="1"/>
    <s v="Approved"/>
    <m/>
    <s v="C1-00000033952635-C1"/>
    <s v="BHAVESH VILAS LOHOTE"/>
    <x v="0"/>
    <d v="2023-01-17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952842-C1"/>
    <s v="VIJAY NAVNATH DIGHE"/>
    <x v="0"/>
    <d v="2023-01-17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4028321-C1"/>
    <s v="SIDDHARTH LAXMAN BHINGARDIVE"/>
    <x v="0"/>
    <d v="2023-01-19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4034199-C1"/>
    <s v="SATISH CHANDRAKANT SHIRSATH"/>
    <x v="0"/>
    <d v="2023-01-19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YAVATMAL"/>
    <x v="1"/>
    <s v="Approved"/>
    <m/>
    <s v="C1-00000034034256-C1"/>
    <s v="SAYYED YUSUF  SHAIZAD"/>
    <x v="0"/>
    <d v="2023-01-19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4074746-C1"/>
    <s v="ROHIT SHIVSHARAN CHIKAMAL"/>
    <x v="0"/>
    <d v="2023-01-20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KOLA"/>
    <x v="1"/>
    <s v="Approved"/>
    <m/>
    <s v="C1-00000034318139-C1"/>
    <s v="MOHAMMAD REHAN"/>
    <x v="0"/>
    <d v="2023-01-2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URANGABAD"/>
    <x v="1"/>
    <s v="Approved"/>
    <m/>
    <s v="C1-00000034326188-C1"/>
    <s v="SANDEEP PUNJARAM BUVA"/>
    <x v="0"/>
    <d v="2023-01-27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4363534-C1"/>
    <s v="SUBHASH SHAMRAO NARWADE"/>
    <x v="0"/>
    <d v="2023-01-28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177740-C1"/>
    <s v="MOHAMMAD BILAL"/>
    <x v="0"/>
    <d v="2023-01-23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3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THANE"/>
    <x v="1"/>
    <s v="Approved"/>
    <m/>
    <s v="C1-00000034329933-C1"/>
    <s v="DHARAMRAJ  GUPTA"/>
    <x v="0"/>
    <d v="2023-01-2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4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GURGAON"/>
    <x v="1"/>
    <s v="Approved"/>
    <m/>
    <s v="C1-00000033802963-C1"/>
    <s v="YATIN  BHATAI"/>
    <x v="0"/>
    <d v="2023-01-13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5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GURGAON"/>
    <x v="1"/>
    <s v="Approved"/>
    <m/>
    <s v="C1-00000032649069-C1"/>
    <s v="SHIVAM  YADAV"/>
    <x v="0"/>
    <d v="2022-12-14T00:00:00"/>
    <s v="NTB"/>
    <s v="My Zone Visa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SOUTH 24 PARGANAS"/>
    <x v="1"/>
    <s v="Approved"/>
    <m/>
    <s v="C1-00000033426763-C1"/>
    <s v="PIJUSH MONDAL"/>
    <x v="0"/>
    <d v="2023-01-03T00:00:00"/>
    <s v="NTB"/>
    <s v="My Zone Visa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Indore"/>
    <x v="1"/>
    <s v="Approved"/>
    <m/>
    <s v="C1-00000033433202-C1"/>
    <s v="SHERU KHAN"/>
    <x v="0"/>
    <d v="2023-01-03T00:00:00"/>
    <s v="NTB"/>
    <s v="My Zone Visa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PUNE"/>
    <x v="1"/>
    <s v="Approved"/>
    <m/>
    <s v="C1-00000033460768-C1"/>
    <s v="PARSAD RAGHUNATH LAD"/>
    <x v="0"/>
    <d v="2023-01-04T00:00:00"/>
    <s v="NTB"/>
    <s v="My Zone Visa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JHANSI"/>
    <x v="1"/>
    <s v="Approved"/>
    <m/>
    <s v="C1-00000033499325-C1"/>
    <s v="BABLU SINGH"/>
    <x v="0"/>
    <d v="2023-01-05T00:00:00"/>
    <s v="NTB"/>
    <s v="My Zone Visa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LUCKNOW"/>
    <x v="1"/>
    <s v="Approved"/>
    <m/>
    <s v="C1-00000033508115-C1"/>
    <s v="GURU PRASAD TYAGI"/>
    <x v="0"/>
    <d v="2023-01-05T00:00:00"/>
    <s v="NTB"/>
    <s v="My Zone Visa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LUCKNOW"/>
    <x v="1"/>
    <s v="Approved"/>
    <m/>
    <s v="C1-00000033534901-C1"/>
    <s v="PRIYANKA TYAGI"/>
    <x v="0"/>
    <d v="2023-01-06T00:00:00"/>
    <s v="NTB"/>
    <s v="My Zone Visa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UDGIR"/>
    <x v="1"/>
    <s v="Approved"/>
    <m/>
    <s v="C1-00000033582961-C1"/>
    <s v="MADAR MAKBUL SHAIKH"/>
    <x v="0"/>
    <d v="2023-01-07T00:00:00"/>
    <s v="NTB"/>
    <s v="My Zone Visa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REWARI"/>
    <x v="1"/>
    <s v="Approved"/>
    <m/>
    <s v="C1-00000033588358-C1"/>
    <s v="PAWAN KUMAR PANDEY"/>
    <x v="0"/>
    <d v="2023-01-07T00:00:00"/>
    <s v="NTB"/>
    <s v="My Zone Visa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CHOPAN"/>
    <x v="1"/>
    <s v="Approved"/>
    <m/>
    <s v="C1-00000033589081-C1"/>
    <s v="JITENDRA KUMAR"/>
    <x v="0"/>
    <d v="2023-01-07T00:00:00"/>
    <s v="NTB"/>
    <s v="My Zone Visa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DELHI"/>
    <x v="1"/>
    <s v="Approved"/>
    <m/>
    <s v="C1-00000033672878-C1"/>
    <s v="DHARMENDRA KUMAR"/>
    <x v="0"/>
    <d v="2023-01-10T00:00:00"/>
    <s v="NTB"/>
    <s v="My Zone Visa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NASHIK"/>
    <x v="1"/>
    <s v="Approved"/>
    <m/>
    <s v="C1-00000033674764-C1"/>
    <s v="MAHMOOD AHMAD"/>
    <x v="0"/>
    <d v="2023-01-10T00:00:00"/>
    <s v="NTB"/>
    <s v="Axis Bank Flipkart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DELHI"/>
    <x v="1"/>
    <s v="Approved"/>
    <m/>
    <s v="C1-00000033724309-C1"/>
    <s v="VIKASH KUMAR"/>
    <x v="0"/>
    <d v="2023-01-11T00:00:00"/>
    <s v="NTB"/>
    <s v="My Zone Visa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6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JAMMU"/>
    <x v="1"/>
    <s v="Approved"/>
    <m/>
    <s v="C1-00000033211266-C1"/>
    <s v="RAJESH  GUPTA"/>
    <x v="0"/>
    <d v="2022-12-28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FARIDABAD"/>
    <x v="1"/>
    <s v="Approved"/>
    <m/>
    <s v="C1-00000033403644-C1"/>
    <s v="MOHD RAHEESH ANSARI"/>
    <x v="0"/>
    <d v="2023-01-02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SONIPAT"/>
    <x v="1"/>
    <s v="Approved"/>
    <m/>
    <s v="C1-00000033630025-C1"/>
    <s v="SIRAJUDDIN KHAN"/>
    <x v="0"/>
    <d v="2023-01-09T00:00:00"/>
    <s v="NTB"/>
    <s v="Axis Bank Flipkart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NOIDA"/>
    <x v="1"/>
    <s v="Approved"/>
    <m/>
    <s v="C1-00000033804909-C1"/>
    <s v="VIKASH PAL"/>
    <x v="0"/>
    <d v="2023-01-13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ELHI"/>
    <x v="1"/>
    <s v="Approved"/>
    <m/>
    <s v="C1-00000033810460-C1"/>
    <s v="ROORAN YADAV"/>
    <x v="0"/>
    <d v="2023-01-13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ELHI"/>
    <x v="1"/>
    <s v="Approved"/>
    <m/>
    <s v="C1-00000033849676-C1"/>
    <s v="SUJIT KUMAR MISHRA"/>
    <x v="0"/>
    <d v="2023-01-14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FARIDABAD"/>
    <x v="1"/>
    <s v="Approved"/>
    <m/>
    <s v="C1-00000034024429-C1"/>
    <s v="SOHNA BEER VARMA"/>
    <x v="0"/>
    <d v="2023-01-19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URG"/>
    <x v="1"/>
    <s v="Approved"/>
    <m/>
    <s v="C1-00000034078183-C1"/>
    <s v="ANUP KUMAR"/>
    <x v="0"/>
    <d v="2023-01-20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BAREILLY"/>
    <x v="1"/>
    <s v="Approved"/>
    <m/>
    <s v="C1-00000034117666-C1"/>
    <s v="NIKHIL ANAND"/>
    <x v="0"/>
    <d v="2023-01-21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KAITHAL"/>
    <x v="1"/>
    <s v="Approved"/>
    <m/>
    <s v="C1-00000034332948-C1"/>
    <s v="SUMANSHU SUMANSHU"/>
    <x v="0"/>
    <d v="2023-01-2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NEW DELHI"/>
    <x v="1"/>
    <s v="Approved"/>
    <m/>
    <s v="C1-00000032881946-C1"/>
    <s v="SHEETAL PANDEY"/>
    <x v="0"/>
    <d v="2022-12-20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2998734-C1"/>
    <s v="MAHENDRA"/>
    <x v="0"/>
    <d v="2022-12-22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035255-C1"/>
    <s v="TERASANTH  YADAV"/>
    <x v="0"/>
    <d v="2022-12-23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s v="C1-00000033035850-C1"/>
    <s v="GAIL ROBINSON DSOUZA"/>
    <x v="0"/>
    <d v="2022-12-23T00:00:00"/>
    <s v="NTB"/>
    <s v="Axis Bank Flipkart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NPUR"/>
    <x v="1"/>
    <s v="Approved"/>
    <m/>
    <s v="C1-00000033071459-C1"/>
    <s v="SHIV  RAM"/>
    <x v="0"/>
    <d v="2022-12-24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IKAR"/>
    <x v="1"/>
    <s v="Approved"/>
    <m/>
    <s v="C1-00000033081994-C1"/>
    <s v="VIKASH  JANGID"/>
    <x v="0"/>
    <d v="2022-12-24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s v="C1-00000033077156-C1"/>
    <s v="ANKIT  AGARWAL"/>
    <x v="0"/>
    <d v="2022-12-24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LNA"/>
    <x v="1"/>
    <s v="Approved"/>
    <m/>
    <s v="C1-00000033108358-C1"/>
    <s v="ISWARWAD"/>
    <x v="0"/>
    <d v="2022-12-25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096498-C1"/>
    <s v="RAVINDRA"/>
    <x v="0"/>
    <d v="2022-12-25T00:00:00"/>
    <s v="NTB"/>
    <s v="Axis Bank Flipkart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098175-C1"/>
    <s v="ATUL  JAIN"/>
    <x v="0"/>
    <d v="2022-12-25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105749-C1"/>
    <s v="SRINIVAS  GORU"/>
    <x v="0"/>
    <d v="2022-12-25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105438-C1"/>
    <s v="MOHD  KHALEEL"/>
    <x v="0"/>
    <d v="2022-12-25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042060-C1"/>
    <s v="PRAVEEN GUPTA"/>
    <x v="0"/>
    <d v="2022-12-23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044762-C1"/>
    <s v="DEEPAK AGGARWAL"/>
    <x v="0"/>
    <d v="2022-12-23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062067-C1"/>
    <s v="ABDUL KALAM"/>
    <x v="0"/>
    <d v="2022-12-24T00:00:00"/>
    <s v="NTB"/>
    <s v="IndianOil Axis Bank Credit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073004-C1"/>
    <s v="DEEPA VIJAY"/>
    <x v="0"/>
    <d v="2022-12-24T00:00:00"/>
    <s v="NTB"/>
    <s v="Axis Bank Flipkart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104818-C1"/>
    <s v="IMTIAZ KUMAR"/>
    <x v="0"/>
    <d v="2022-12-25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105792-C1"/>
    <s v="VAIBHAV SHUBHAH RAO DEHMUKH"/>
    <x v="0"/>
    <d v="2022-12-25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ALI"/>
    <x v="1"/>
    <s v="Approved"/>
    <m/>
    <s v="C1-00000033121650-C1"/>
    <s v="GAJENDRA SINGH"/>
    <x v="0"/>
    <d v="2022-12-26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125446-C1"/>
    <s v="SAMEER KUMAR SHA"/>
    <x v="0"/>
    <d v="2022-12-26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THANE"/>
    <x v="1"/>
    <s v="Approved"/>
    <m/>
    <s v="C1-00000033129192-C1"/>
    <s v="JYOTI RANJAN PRADHAN"/>
    <x v="0"/>
    <d v="2022-12-26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127339-C1"/>
    <s v="SAJAN  RANA"/>
    <x v="0"/>
    <d v="2022-12-26T00:00:00"/>
    <s v="NTB"/>
    <s v="Axis Bank Flipkart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135845-C1"/>
    <s v="ASSIM  AHUJA"/>
    <x v="0"/>
    <d v="2022-12-26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136258-C1"/>
    <s v="MOHAN  SINGH"/>
    <x v="0"/>
    <d v="2022-12-26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OPAL"/>
    <x v="1"/>
    <s v="Approved"/>
    <m/>
    <s v="C1-00000033129596-C1"/>
    <s v="GOVIND RATHORE"/>
    <x v="0"/>
    <d v="2022-12-26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133232-C1"/>
    <s v="SUBODH KUMAR"/>
    <x v="0"/>
    <d v="2022-12-26T00:00:00"/>
    <s v="NTB"/>
    <s v="Axis Bank Flipkart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RUKHABAD"/>
    <x v="1"/>
    <s v="Approved"/>
    <m/>
    <s v="C1-00000033138261-C1"/>
    <s v="RAVENDR PRTAP SINGH"/>
    <x v="0"/>
    <d v="2022-12-26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HAJJAR"/>
    <x v="1"/>
    <s v="Approved"/>
    <m/>
    <s v="C1-00000033160213-C1"/>
    <s v="NRENDAR SINGH"/>
    <x v="0"/>
    <d v="2022-12-27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161160-C1"/>
    <s v="SACHIN KANOJIA"/>
    <x v="0"/>
    <d v="2022-12-27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163921-C1"/>
    <s v="YOGESH KUMAR YADAV"/>
    <x v="0"/>
    <d v="2022-12-27T00:00:00"/>
    <s v="NTB"/>
    <s v="IndianOil Axis Bank Credit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NPUR"/>
    <x v="1"/>
    <s v="Approved"/>
    <m/>
    <s v="C1-00000033166839-C1"/>
    <s v="SUNNY SRIVATAVA"/>
    <x v="0"/>
    <d v="2022-12-27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180308-C1"/>
    <s v="SUKUMAR  SAMANTA"/>
    <x v="0"/>
    <d v="2022-12-27T00:00:00"/>
    <s v="NTB"/>
    <s v="Axis Bank Flipkart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174566-C1"/>
    <s v="SONU KAMAR"/>
    <x v="0"/>
    <d v="2022-12-27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181523-C1"/>
    <s v="RAJEEV JHARIYA"/>
    <x v="0"/>
    <d v="2022-12-27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EW DELHI"/>
    <x v="1"/>
    <s v="Approved"/>
    <m/>
    <s v="C1-00000033202614-C1"/>
    <s v="SUMIT KUMAR"/>
    <x v="0"/>
    <d v="2022-12-28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ARUCH"/>
    <x v="1"/>
    <s v="Approved"/>
    <m/>
    <s v="C1-00000033203807-C1"/>
    <s v="PARMAR GHANSHYAM PARAGBHAI"/>
    <x v="0"/>
    <d v="2022-12-28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LLIA"/>
    <x v="1"/>
    <s v="Approved"/>
    <m/>
    <s v="C1-00000033204541-C1"/>
    <s v="AMIT KUMAR SINGH"/>
    <x v="0"/>
    <d v="2022-12-28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ANCHKULA"/>
    <x v="1"/>
    <s v="Approved"/>
    <m/>
    <s v="C1-00000033208519-C1"/>
    <s v="MANJIT SINGH SOODHI"/>
    <x v="0"/>
    <d v="2022-12-28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EW DELHI"/>
    <x v="1"/>
    <s v="Approved"/>
    <m/>
    <s v="C1-00000033224138-C1"/>
    <s v="ASIF"/>
    <x v="0"/>
    <d v="2022-12-28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GPUR"/>
    <x v="1"/>
    <s v="Approved"/>
    <m/>
    <s v="C1-00000033227054-C1"/>
    <s v="AKSHAY GUJAR"/>
    <x v="0"/>
    <d v="2022-12-28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258568-C1"/>
    <s v="SACHIN SINGH"/>
    <x v="0"/>
    <d v="2022-12-29T00:00:00"/>
    <s v="NTB"/>
    <s v="IndianOil Axis Bank Credit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249267-C1"/>
    <s v="SAYYAD  PARVEZ"/>
    <x v="0"/>
    <d v="2022-12-29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280938-C1"/>
    <s v="SATISH  KUMAR"/>
    <x v="0"/>
    <d v="2022-12-29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TUPM"/>
    <x v="1"/>
    <s v="Approved"/>
    <m/>
    <s v="C1-00000033268318-C1"/>
    <s v="VIGNEESH  KUMAR"/>
    <x v="0"/>
    <d v="2022-12-29T00:00:00"/>
    <s v="NTB"/>
    <s v="Axis Bank Flipkart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254605-C1"/>
    <s v="SHRAVAN KUMBHAR"/>
    <x v="0"/>
    <d v="2022-12-29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266028-C1"/>
    <s v="SMIT CHOUKSEY"/>
    <x v="0"/>
    <d v="2022-12-29T00:00:00"/>
    <s v="NTB"/>
    <s v="Axis Bank Flipkart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268527-C1"/>
    <s v="PINKY SONKAR"/>
    <x v="0"/>
    <d v="2022-12-29T00:00:00"/>
    <s v="NTB"/>
    <s v="Axis Bank Flipkart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269125-C1"/>
    <s v="MANGESH VITEKAR"/>
    <x v="0"/>
    <d v="2022-12-29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AUTAM BUDDHA NAGAR"/>
    <x v="1"/>
    <s v="Approved"/>
    <m/>
    <s v="C1-00000033269932-C1"/>
    <s v="BEER PAL"/>
    <x v="0"/>
    <d v="2022-12-29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HAHABAD"/>
    <x v="1"/>
    <s v="Approved"/>
    <m/>
    <s v="C1-00000033274653-C1"/>
    <s v="NEERAJ JOHAR"/>
    <x v="0"/>
    <d v="2022-12-29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VI MUMBAI"/>
    <x v="1"/>
    <s v="Approved"/>
    <m/>
    <s v="C1-00000033276318-C1"/>
    <s v="ALOK KUMAR"/>
    <x v="0"/>
    <d v="2022-12-29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302727-C1"/>
    <s v="VIKAS MAHAJAN"/>
    <x v="0"/>
    <d v="2022-12-30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ATAUDI"/>
    <x v="1"/>
    <s v="Approved"/>
    <m/>
    <s v="C1-00000033305605-C1"/>
    <s v="JIT PAL SINGH"/>
    <x v="0"/>
    <d v="2022-12-30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OPAL"/>
    <x v="1"/>
    <s v="Approved"/>
    <m/>
    <s v="C1-00000033314474-C1"/>
    <s v="ABHIJEET RAIKWAR RAIKWAR"/>
    <x v="0"/>
    <d v="2022-12-30T00:00:00"/>
    <s v="NTB"/>
    <s v="IndianOil Axis Bank Credit Card"/>
    <m/>
    <s v="RKPL"/>
    <d v="2023-01-0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EW DELHI"/>
    <x v="1"/>
    <s v="Approved"/>
    <m/>
    <s v="C1-00000033315549-C1"/>
    <s v="HEMANT SINGH HOODA"/>
    <x v="0"/>
    <d v="2022-12-30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ABAD"/>
    <x v="1"/>
    <s v="Approved"/>
    <m/>
    <s v="C1-00000033312858-C1"/>
    <s v="ABDULLAH VAHID ANSARI"/>
    <x v="0"/>
    <d v="2022-12-30T00:00:00"/>
    <s v="NTB"/>
    <s v="Axis Bank Flipkart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s v="C1-00000033311287-C1"/>
    <s v="SHOBHIT KUMAR MISHRA"/>
    <x v="0"/>
    <d v="2022-12-30T00:00:00"/>
    <s v="NTB"/>
    <s v="Axis Bank Flipkart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311088-C1"/>
    <s v="SHABNAM"/>
    <x v="0"/>
    <d v="2022-12-30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NCHI"/>
    <x v="1"/>
    <s v="Approved"/>
    <m/>
    <s v="C1-00000033317865-C1"/>
    <s v="RITESH  KUMAR"/>
    <x v="0"/>
    <d v="2022-12-30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3322405-C1"/>
    <s v="MITRASEN  RAO"/>
    <x v="0"/>
    <d v="2022-12-30T00:00:00"/>
    <s v="NTB"/>
    <s v="Axis Bank Flipkart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SHIK"/>
    <x v="1"/>
    <s v="Approved"/>
    <m/>
    <s v="C1-00000033307150-C1"/>
    <s v="GAURI  SANKAR"/>
    <x v="0"/>
    <d v="2022-12-30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URG"/>
    <x v="1"/>
    <s v="Approved"/>
    <m/>
    <s v="C1-00000033318320-C1"/>
    <s v="ASHUTOSH PIPERIA"/>
    <x v="0"/>
    <d v="2022-12-30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IDABAD"/>
    <x v="1"/>
    <s v="Approved"/>
    <m/>
    <s v="C1-00000033321553-C1"/>
    <s v="DILIP KUMAR SINGH"/>
    <x v="0"/>
    <d v="2022-12-30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391442-C1"/>
    <s v="JAYWANT  AHER"/>
    <x v="0"/>
    <d v="2023-01-02T00:00:00"/>
    <s v="NTB"/>
    <s v="IndianOil Axis Bank Credit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394933-C1"/>
    <s v="GAURAV  SINGH"/>
    <x v="0"/>
    <d v="2023-01-02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404102-C1"/>
    <s v="NIHAR  SINGH"/>
    <x v="0"/>
    <d v="2023-01-02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THANE"/>
    <x v="1"/>
    <s v="Approved"/>
    <m/>
    <s v="C1-00000033386263-C1"/>
    <s v="MOAZZAM SOHARAB SHAIKH"/>
    <x v="0"/>
    <d v="2023-01-02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389681-C1"/>
    <s v="PAWAN KUMAR"/>
    <x v="0"/>
    <d v="2023-01-02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390533-C1"/>
    <s v="PRASENJIT SEN"/>
    <x v="0"/>
    <d v="2023-01-02T00:00:00"/>
    <s v="NTB"/>
    <s v="IndianOil Axis Bank Credit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394667-C1"/>
    <s v="ARVIND KUMAR"/>
    <x v="0"/>
    <d v="2023-01-02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JKOT"/>
    <x v="1"/>
    <s v="Approved"/>
    <m/>
    <s v="C1-00000033396697-C1"/>
    <s v="AMARISH PARMAR"/>
    <x v="0"/>
    <d v="2023-01-02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LASORE"/>
    <x v="1"/>
    <s v="Approved"/>
    <m/>
    <s v="C1-00000033397612-C1"/>
    <s v="ABHILASH MITRA"/>
    <x v="0"/>
    <d v="2023-01-02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400579-C1"/>
    <s v="SANDEEP BABURAO MOGHEKAR"/>
    <x v="0"/>
    <d v="2023-01-02T00:00:00"/>
    <s v="NTB"/>
    <s v="Axis Bank Flipkart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402340-C1"/>
    <s v="RAHUL KUMAR"/>
    <x v="0"/>
    <d v="2023-01-02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21696-C1"/>
    <s v="HARSH KUMAR RAIZADA"/>
    <x v="0"/>
    <d v="2023-01-03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URUKSHETRA"/>
    <x v="1"/>
    <s v="Approved"/>
    <m/>
    <s v="C1-00000033421746-C1"/>
    <s v="SUNIL KUMAR"/>
    <x v="0"/>
    <d v="2023-01-03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22511-C1"/>
    <s v="ANIL KUMAR SINGH"/>
    <x v="0"/>
    <d v="2023-01-03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22709-C1"/>
    <s v="BHARAT KUMAR RAJPOO"/>
    <x v="0"/>
    <d v="2023-01-03T00:00:00"/>
    <s v="NTB"/>
    <s v="Axis Bank Flipkart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23061-C1"/>
    <s v="RAMAN KUMAR RAY"/>
    <x v="0"/>
    <d v="2023-01-03T00:00:00"/>
    <s v="NTB"/>
    <s v="IndianOil Axis Bank Credit Card"/>
    <m/>
    <s v="RKPL"/>
    <d v="2023-01-0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24604-C1"/>
    <s v="RAHUL SRIVASTAVA"/>
    <x v="0"/>
    <d v="2023-01-03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ORIA"/>
    <x v="1"/>
    <s v="Approved"/>
    <m/>
    <s v="C1-00000033424912-C1"/>
    <s v="PRAVEEN KUMAR JAISWAL"/>
    <x v="0"/>
    <d v="2023-01-03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425127-C1"/>
    <s v="HIMANI  VATS"/>
    <x v="0"/>
    <d v="2023-01-03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3426430-C1"/>
    <s v="BAGHWAN KALVURGI"/>
    <x v="0"/>
    <d v="2023-01-03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26977-C1"/>
    <s v="MOHD RAHEEL KHAN"/>
    <x v="0"/>
    <d v="2023-01-03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429247-C1"/>
    <s v="AJAY KUMAR"/>
    <x v="0"/>
    <d v="2023-01-03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32183-C1"/>
    <s v="ANIL  KUMAR"/>
    <x v="0"/>
    <d v="2023-01-03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31732-C1"/>
    <s v="ANIL KUMAR"/>
    <x v="0"/>
    <d v="2023-01-03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32862-C1"/>
    <s v="SAURABH TOMAR"/>
    <x v="0"/>
    <d v="2023-01-03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HAR"/>
    <x v="1"/>
    <s v="Approved"/>
    <m/>
    <s v="C1-00000033434626-C1"/>
    <s v="RAHUL KUSHWAHA"/>
    <x v="0"/>
    <d v="2023-01-03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434784-C1"/>
    <s v="RAMADENI HARI  BABU"/>
    <x v="0"/>
    <d v="2023-01-03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OWRAH"/>
    <x v="1"/>
    <s v="Approved"/>
    <m/>
    <s v="C1-00000033435870-C1"/>
    <s v="AMAL A"/>
    <x v="0"/>
    <d v="2023-01-03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EW DELHI"/>
    <x v="1"/>
    <s v="Approved"/>
    <m/>
    <s v="C1-00000033437330-C1"/>
    <s v="GAURAV TIWARI"/>
    <x v="0"/>
    <d v="2023-01-03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438983-C1"/>
    <s v="VIKAS SRIVASTAV"/>
    <x v="0"/>
    <d v="2023-01-03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3456035-C1"/>
    <s v="SUNIL KUMAR"/>
    <x v="0"/>
    <d v="2023-01-04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457902-C1"/>
    <s v="NIKHIL NARENDRA NAWAR"/>
    <x v="0"/>
    <d v="2023-01-04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RAN"/>
    <x v="1"/>
    <s v="Approved"/>
    <m/>
    <s v="C1-00000033458042-C1"/>
    <s v="AJEET SINGH"/>
    <x v="0"/>
    <d v="2023-01-04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CHANDIGARH"/>
    <x v="1"/>
    <s v="Approved"/>
    <m/>
    <s v="C1-00000033459690-C1"/>
    <s v="GUR PREET KAUR"/>
    <x v="0"/>
    <d v="2023-01-04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CHANDIGARH"/>
    <x v="1"/>
    <s v="Approved"/>
    <m/>
    <s v="C1-00000033460633-C1"/>
    <s v="DEEPAK KUMAR YADAV"/>
    <x v="0"/>
    <d v="2023-01-04T00:00:00"/>
    <s v="NTB"/>
    <s v="IndianOil Axis Bank Credit Card"/>
    <m/>
    <s v="RKPL"/>
    <d v="2023-01-0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61998-C1"/>
    <s v="SUNIL KUMAR"/>
    <x v="0"/>
    <d v="2023-01-04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62617-C1"/>
    <s v="GIRJA NAND BANWAL"/>
    <x v="0"/>
    <d v="2023-01-04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463160-C1"/>
    <s v="VIKAS KUMAR BASANTANI"/>
    <x v="0"/>
    <d v="2023-01-04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ABAD"/>
    <x v="1"/>
    <s v="Approved"/>
    <m/>
    <s v="C1-00000033458894-C1"/>
    <s v="PRIYANK KUMAR SHAH"/>
    <x v="0"/>
    <d v="2023-01-04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461281-C1"/>
    <s v="AMIT KUMAR YADAV"/>
    <x v="0"/>
    <d v="2023-01-04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62015-C1"/>
    <s v="RAJIV  KHANNA"/>
    <x v="0"/>
    <d v="2023-01-04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LIYAGANJ"/>
    <x v="1"/>
    <s v="Approved"/>
    <m/>
    <s v="C1-00000033462242-C1"/>
    <s v="MITESH  JAJODIA"/>
    <x v="0"/>
    <d v="2023-01-04T00:00:00"/>
    <s v="NTB"/>
    <s v="Axis Bank Flipkart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466308-C1"/>
    <s v="HARISH BABURAM VARUN"/>
    <x v="0"/>
    <d v="2023-01-04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IRANA"/>
    <x v="1"/>
    <s v="Approved"/>
    <m/>
    <s v="C1-00000033466950-C1"/>
    <s v="ANTRIKSH KUMAR"/>
    <x v="0"/>
    <d v="2023-01-04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67201-C1"/>
    <s v="REKHA DEVI"/>
    <x v="0"/>
    <d v="2023-01-04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OPAL"/>
    <x v="1"/>
    <s v="Approved"/>
    <m/>
    <s v="C1-00000033469198-C1"/>
    <s v="SANJAY KUMAR PATEL"/>
    <x v="0"/>
    <d v="2023-01-04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471037-C1"/>
    <s v="MOLUGU REDDY"/>
    <x v="0"/>
    <d v="2023-01-04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494627-C1"/>
    <s v="OM PRAKASH"/>
    <x v="0"/>
    <d v="2023-01-05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495028-C1"/>
    <s v="TUKARAM VILAS KUMBHAR"/>
    <x v="0"/>
    <d v="2023-01-05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THANE"/>
    <x v="1"/>
    <s v="Approved"/>
    <m/>
    <s v="C1-00000033496971-C1"/>
    <s v="SATISH SADASHIV VISHWASE"/>
    <x v="0"/>
    <d v="2023-01-05T00:00:00"/>
    <s v="NTB"/>
    <s v="IndianOil Axis Bank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499849-C1"/>
    <s v="KAILASH ASHOK TUPE"/>
    <x v="0"/>
    <d v="2023-01-05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CHANDIGARH"/>
    <x v="1"/>
    <s v="Approved"/>
    <m/>
    <s v="C1-00000033500459-C1"/>
    <s v="SHASHIDHAR"/>
    <x v="0"/>
    <d v="2023-01-05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500797-C1"/>
    <s v="SACHINDRA JHA"/>
    <x v="0"/>
    <d v="2023-01-05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01537-C1"/>
    <s v="RAM ASHISH"/>
    <x v="0"/>
    <d v="2023-01-05T00:00:00"/>
    <s v="NTB"/>
    <s v="IndianOil Axis Bank Credit Card"/>
    <m/>
    <s v="RKPL"/>
    <d v="2023-01-0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ANDLAPENTA"/>
    <x v="1"/>
    <s v="Approved"/>
    <m/>
    <s v="C1-00000033503220-C1"/>
    <s v="S HABIBULLA"/>
    <x v="0"/>
    <d v="2023-01-05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3505083-C1"/>
    <s v="MAHANLINGAPPA MAHANLIN"/>
    <x v="0"/>
    <d v="2023-01-05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14115-C1"/>
    <s v="UMESH"/>
    <x v="0"/>
    <d v="2023-01-05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14834-C1"/>
    <s v="NARENER  KUMAR"/>
    <x v="0"/>
    <d v="2023-01-05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505570-C1"/>
    <s v="AMIT KUMAR"/>
    <x v="0"/>
    <d v="2023-01-05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10106-C1"/>
    <s v="NEERAJ UPADHYAY"/>
    <x v="0"/>
    <d v="2023-01-05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ISHANGANJ"/>
    <x v="1"/>
    <s v="Approved"/>
    <m/>
    <s v="C1-00000033513722-C1"/>
    <s v="RISHI KUMAR JHA"/>
    <x v="0"/>
    <d v="2023-01-05T00:00:00"/>
    <s v="NTB"/>
    <s v="Axis Bank Flipkart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514559-C1"/>
    <s v="SUNIL YADAV"/>
    <x v="0"/>
    <d v="2023-01-05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533565-C1"/>
    <s v="GOPAL SAHA"/>
    <x v="0"/>
    <d v="2023-01-06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IWADI"/>
    <x v="1"/>
    <s v="Approved"/>
    <m/>
    <s v="C1-00000033535450-C1"/>
    <s v="RAM SHANKAR"/>
    <x v="0"/>
    <d v="2023-01-06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35465-C1"/>
    <s v="VASEEM AKRAM"/>
    <x v="0"/>
    <d v="2023-01-06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GPAT"/>
    <x v="1"/>
    <s v="Approved"/>
    <m/>
    <s v="C1-00000033539387-C1"/>
    <s v="SAURABH TYAGI"/>
    <x v="0"/>
    <d v="2023-01-06T00:00:00"/>
    <s v="NTB"/>
    <s v="IndianOil Axis Bank Credit Card"/>
    <m/>
    <s v="RKPL"/>
    <d v="2023-01-0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540563-C1"/>
    <s v="SUMIT KHARE"/>
    <x v="0"/>
    <d v="2023-01-06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48728-C1"/>
    <s v="MRITUNJAY  ACHARYA"/>
    <x v="0"/>
    <d v="2023-01-06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543643-C1"/>
    <s v="ANAND LAL  PRAJAPATI"/>
    <x v="0"/>
    <d v="2023-01-06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545816-C1"/>
    <s v="RAHUL KOKATE"/>
    <x v="0"/>
    <d v="2023-01-06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45870-C1"/>
    <s v="DEEPAK SINGH  DHAMI"/>
    <x v="0"/>
    <d v="2023-01-06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HRAICH"/>
    <x v="1"/>
    <s v="Approved"/>
    <m/>
    <s v="C1-00000033547878-C1"/>
    <s v="MAHESH KUMAR SINGH"/>
    <x v="0"/>
    <d v="2023-01-06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49310-C1"/>
    <s v="BAZID SAIFI"/>
    <x v="0"/>
    <d v="2023-01-06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ALITPUR"/>
    <x v="1"/>
    <s v="Approved"/>
    <m/>
    <s v="C1-00000033553300-C1"/>
    <s v="ANYYARALAM"/>
    <x v="0"/>
    <d v="2023-01-06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ZIRAKPUR"/>
    <x v="1"/>
    <s v="Approved"/>
    <m/>
    <s v="C1-00000033554029-C1"/>
    <s v="BHUPENDRA KAGRA"/>
    <x v="0"/>
    <d v="2023-01-06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571183-C1"/>
    <s v="RAMESH SAHEBRAO CHAUDHARI"/>
    <x v="0"/>
    <d v="2023-01-0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577348-C1"/>
    <s v="MANOJ DNYANOBA DESHMUKH"/>
    <x v="0"/>
    <d v="2023-01-07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579128-C1"/>
    <s v="MOBIN ANWARALI BHIMANI"/>
    <x v="0"/>
    <d v="2023-01-07T00:00:00"/>
    <s v="NTB"/>
    <s v="IndianOil Axis Bank Credit Card"/>
    <m/>
    <s v="RKPL"/>
    <d v="2023-01-0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OUTH 24 PARGANAS"/>
    <x v="1"/>
    <s v="Approved"/>
    <m/>
    <s v="C1-00000033580384-C1"/>
    <s v="DEBABRATA HALDER"/>
    <x v="0"/>
    <d v="2023-01-07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HANBAD"/>
    <x v="1"/>
    <s v="Approved"/>
    <m/>
    <s v="C1-00000033582017-C1"/>
    <s v="NIRAJ THAKUR"/>
    <x v="0"/>
    <d v="2023-01-07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OPAR"/>
    <x v="1"/>
    <s v="Approved"/>
    <m/>
    <s v="C1-00000033573797-C1"/>
    <s v="BALJINDER  SINGH"/>
    <x v="0"/>
    <d v="2023-01-07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576327-C1"/>
    <s v="RAMESH KUMAR VERMA"/>
    <x v="0"/>
    <d v="2023-01-07T00:00:00"/>
    <s v="NTB"/>
    <s v="Axis Bank Flipkart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YAMUNA NAGAR"/>
    <x v="1"/>
    <s v="Approved"/>
    <m/>
    <s v="C1-00000033576216-C1"/>
    <s v="RUCHIN  KUMAR"/>
    <x v="0"/>
    <d v="2023-01-07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86577-C1"/>
    <s v="PRADEEP  KUMAR"/>
    <x v="0"/>
    <d v="2023-01-07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586875-C1"/>
    <s v="AAZAD  RAJPUT"/>
    <x v="0"/>
    <d v="2023-01-07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585648-C1"/>
    <s v="SUMIT  KUMAR"/>
    <x v="0"/>
    <d v="2023-01-07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582449-C1"/>
    <s v="DHRUBAJYOTI ROY"/>
    <x v="0"/>
    <d v="2023-01-07T00:00:00"/>
    <s v="NTB"/>
    <s v="My Zone Visa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RAN"/>
    <x v="1"/>
    <s v="Approved"/>
    <m/>
    <s v="C1-00000033585918-C1"/>
    <s v="RAJENDRA SAHU"/>
    <x v="0"/>
    <d v="2023-01-07T00:00:00"/>
    <s v="NTB"/>
    <s v="Axis Bank Health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ANDSAUR"/>
    <x v="1"/>
    <s v="Approved"/>
    <m/>
    <s v="C1-00000033587826-C1"/>
    <s v="SHRI PAL SINGH"/>
    <x v="0"/>
    <d v="2023-01-07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589809-C1"/>
    <s v="AJAY MAHAWAR"/>
    <x v="0"/>
    <d v="2023-01-07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IWADI"/>
    <x v="1"/>
    <s v="Approved"/>
    <m/>
    <s v="C1-00000033590142-C1"/>
    <s v="ANOJ KUMAR"/>
    <x v="0"/>
    <d v="2023-01-07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PPAL"/>
    <x v="1"/>
    <s v="Approved"/>
    <m/>
    <s v="C1-00000033630449-C1"/>
    <s v="AMARESH B"/>
    <x v="0"/>
    <d v="2023-01-09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632426-C1"/>
    <s v="RAJKUMAR KARRA"/>
    <x v="0"/>
    <d v="2023-01-09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632562-C1"/>
    <s v="SUMIT"/>
    <x v="0"/>
    <d v="2023-01-09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LANDHAR"/>
    <x v="1"/>
    <s v="Approved"/>
    <m/>
    <s v="C1-00000033638963-C1"/>
    <s v="RAVNEED SINGH"/>
    <x v="0"/>
    <d v="2023-01-09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 NAGAR"/>
    <x v="1"/>
    <s v="Approved"/>
    <m/>
    <s v="C1-00000033634465-C1"/>
    <s v="SACHIN ASHOK TAKTE"/>
    <x v="0"/>
    <d v="2023-01-09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3649579-C1"/>
    <s v="MOHD ABID HUSSAIN"/>
    <x v="0"/>
    <d v="2023-01-09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UBANESWAR"/>
    <x v="1"/>
    <s v="Approved"/>
    <m/>
    <s v="C1-00000033649204-C1"/>
    <s v="ASHIRBAD PATTANAIK"/>
    <x v="0"/>
    <d v="2023-01-09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NGAREDDY"/>
    <x v="1"/>
    <s v="Approved"/>
    <m/>
    <s v="C1-00000033652727-C1"/>
    <s v="ABDUL NAYEEM"/>
    <x v="0"/>
    <d v="2023-01-09T00:00:00"/>
    <s v="NTB"/>
    <s v="IndianOil Axis Bank Credit Card"/>
    <m/>
    <s v="RKPL"/>
    <d v="2023-01-1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669803-C1"/>
    <s v="AJAY"/>
    <x v="0"/>
    <d v="2023-01-10T00:00:00"/>
    <s v="NTB"/>
    <s v="Axis Bank Flipkart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673929-C1"/>
    <s v="ARVIND YADAV"/>
    <x v="0"/>
    <d v="2023-01-10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676173-C1"/>
    <s v="AKHILESH KUMAR  RAI"/>
    <x v="0"/>
    <d v="2023-01-10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677229-C1"/>
    <s v="PANKAJ KATOCH"/>
    <x v="0"/>
    <d v="2023-01-10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675757-C1"/>
    <s v="NEHA  SHARMA"/>
    <x v="0"/>
    <d v="2023-01-10T00:00:00"/>
    <s v="NTB"/>
    <s v="IndianOil Axis Bank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674120-C1"/>
    <s v="ASHOK  KUMAR"/>
    <x v="0"/>
    <d v="2023-01-10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IDABAD"/>
    <x v="1"/>
    <s v="Approved"/>
    <m/>
    <s v="C1-00000033675340-C1"/>
    <s v="NASEEM  KHAN"/>
    <x v="0"/>
    <d v="2023-01-10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679376-C1"/>
    <s v="PARVEEN"/>
    <x v="0"/>
    <d v="2023-01-10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IDABAD"/>
    <x v="1"/>
    <s v="Approved"/>
    <m/>
    <s v="C1-00000033681079-C1"/>
    <s v="RAJ KUMAR"/>
    <x v="0"/>
    <d v="2023-01-10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ZAFFARNAGAR"/>
    <x v="1"/>
    <s v="Approved"/>
    <m/>
    <s v="C1-00000033683216-C1"/>
    <s v="AVNISH KUMAR"/>
    <x v="0"/>
    <d v="2023-01-10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688442-C1"/>
    <s v="RITESH M KHANDAGALE"/>
    <x v="0"/>
    <d v="2023-01-10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AUTAM BUDDHA NAGAR"/>
    <x v="1"/>
    <s v="Approved"/>
    <m/>
    <s v="C1-00000033689122-C1"/>
    <s v="VIVEK SAXENA"/>
    <x v="0"/>
    <d v="2023-01-10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08590-C1"/>
    <s v="KAILASH SINGH GUSAIN"/>
    <x v="0"/>
    <d v="2023-01-11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710012-C1"/>
    <s v="LAXMAN SINGH"/>
    <x v="0"/>
    <d v="2023-01-11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IDABAD"/>
    <x v="1"/>
    <s v="Approved"/>
    <m/>
    <s v="C1-00000033710093-C1"/>
    <s v="SHASHI ANAND"/>
    <x v="0"/>
    <d v="2023-01-11T00:00:00"/>
    <s v="NTB"/>
    <s v="IndianOil Axis Bank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11424-C1"/>
    <s v="AMAR PAL SINGH"/>
    <x v="0"/>
    <d v="2023-01-11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16006-C1"/>
    <s v="PRABHASH KUMAR"/>
    <x v="0"/>
    <d v="2023-01-11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717112-C1"/>
    <s v="GAURAV  MAJUMDAR"/>
    <x v="0"/>
    <d v="2023-01-11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18233-C1"/>
    <s v="ANKUL KUMAR"/>
    <x v="0"/>
    <d v="2023-01-11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TINSUKIA"/>
    <x v="1"/>
    <s v="Approved"/>
    <m/>
    <s v="C1-00000033719864-C1"/>
    <s v="JAYASHREE DUARAH"/>
    <x v="0"/>
    <d v="2023-01-11T00:00:00"/>
    <s v="NTB"/>
    <s v="Axis Bank Flipkart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720053-C1"/>
    <s v="VIJAY SUBBAYYA NAIK"/>
    <x v="0"/>
    <d v="2023-01-11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723196-C1"/>
    <s v="HARIOM SHARMA"/>
    <x v="0"/>
    <d v="2023-01-11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723928-C1"/>
    <s v="LYDIA ANTHONY"/>
    <x v="0"/>
    <d v="2023-01-11T00:00:00"/>
    <s v="NTB"/>
    <s v="IndianOil Axis Bank Credit Card"/>
    <m/>
    <s v="RKPL"/>
    <d v="2023-01-1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AHARANPUR"/>
    <x v="1"/>
    <s v="Approved"/>
    <m/>
    <s v="C1-00000033724227-C1"/>
    <s v="GAGAN MITTAL"/>
    <x v="0"/>
    <d v="2023-01-11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24437-C1"/>
    <s v="ASHOK KUMAR"/>
    <x v="0"/>
    <d v="2023-01-11T00:00:00"/>
    <s v="NTB"/>
    <s v="Axis Bank Flipkart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724506-C1"/>
    <s v="ARSHAN MOHAMMAD"/>
    <x v="0"/>
    <d v="2023-01-11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OHINDERGARH"/>
    <x v="1"/>
    <s v="Approved"/>
    <m/>
    <s v="C1-00000033728287-C1"/>
    <s v="BHARAT YADAV"/>
    <x v="0"/>
    <d v="2023-01-11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29699-C1"/>
    <s v="VIJAY MISHRA"/>
    <x v="0"/>
    <d v="2023-01-11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47980-C1"/>
    <s v="RASHMI JOSHI"/>
    <x v="0"/>
    <d v="2023-01-12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49974-C1"/>
    <s v="PRADEEP SHARMA"/>
    <x v="0"/>
    <d v="2023-01-12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750743-C1"/>
    <s v="MAHIPAL"/>
    <x v="0"/>
    <d v="2023-01-12T00:00:00"/>
    <s v="NTB"/>
    <s v="Axis Bank Flipkart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752566-C1"/>
    <s v="KHAGENDRA RAWAL"/>
    <x v="0"/>
    <d v="2023-01-12T00:00:00"/>
    <s v="NTB"/>
    <s v="IndianOil Axis Bank Credit Card"/>
    <m/>
    <s v="RKPL"/>
    <d v="2023-01-12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752826-C1"/>
    <s v="SACHIN SAXENA"/>
    <x v="0"/>
    <d v="2023-01-12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760926-C1"/>
    <s v="ANAND PORWAAL"/>
    <x v="0"/>
    <d v="2023-01-12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760983-C1"/>
    <s v="VIVEK PANDEY"/>
    <x v="0"/>
    <d v="2023-01-12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761924-C1"/>
    <s v="RAJU PANDEY"/>
    <x v="0"/>
    <d v="2023-01-12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767561-C1"/>
    <s v="SUNEEL KUMAR PATEL"/>
    <x v="0"/>
    <d v="2023-01-12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802236-C1"/>
    <s v="UJJAWAL KUMAR SHUKLA"/>
    <x v="0"/>
    <d v="2023-01-13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803861-C1"/>
    <s v="RAMIT SINGH"/>
    <x v="0"/>
    <d v="2023-01-13T00:00:00"/>
    <s v="NTB"/>
    <s v="Axis Bank Flipkart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805643-C1"/>
    <s v="SHANKAR BHUMKAR"/>
    <x v="0"/>
    <d v="2023-01-13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06547-C1"/>
    <s v="RAJESH MABIAN"/>
    <x v="0"/>
    <d v="2023-01-13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AUTAM BUDDHA NAGAR"/>
    <x v="1"/>
    <s v="Approved"/>
    <m/>
    <s v="C1-00000033807210-C1"/>
    <s v="NEHA"/>
    <x v="0"/>
    <d v="2023-01-13T00:00:00"/>
    <s v="NTB"/>
    <s v="Axis Bank Flipkart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807597-C1"/>
    <s v="RISHI DEV SINGH"/>
    <x v="0"/>
    <d v="2023-01-13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811251-C1"/>
    <s v="NILESH  PATEL"/>
    <x v="0"/>
    <d v="2023-01-13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3842780-C1"/>
    <s v="SATISH KUMAR GANTA"/>
    <x v="0"/>
    <d v="2023-01-14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CHITTORGARH"/>
    <x v="1"/>
    <s v="Approved"/>
    <m/>
    <s v="C1-00000033811440-C1"/>
    <s v="SHAILENDRA BHATNAGAR"/>
    <x v="0"/>
    <d v="2023-01-13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811590-C1"/>
    <s v="ASGAR ALI"/>
    <x v="0"/>
    <d v="2023-01-13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IRYALAGUDA"/>
    <x v="1"/>
    <s v="Approved"/>
    <m/>
    <s v="C1-00000033811945-C1"/>
    <s v="SUNIL KUMAR KANHAR"/>
    <x v="0"/>
    <d v="2023-01-13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MGARH"/>
    <x v="1"/>
    <s v="Approved"/>
    <m/>
    <s v="C1-00000033812774-C1"/>
    <s v="SUBHAJIT MUKHERJEE"/>
    <x v="0"/>
    <d v="2023-01-13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HMEDABAD"/>
    <x v="1"/>
    <s v="Approved"/>
    <m/>
    <s v="C1-00000033813469-C1"/>
    <s v="SANJAY JAIN"/>
    <x v="0"/>
    <d v="2023-01-13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UDRAPUR"/>
    <x v="1"/>
    <s v="Approved"/>
    <m/>
    <s v="C1-00000033814224-C1"/>
    <s v="RIMANSHU KUMAR"/>
    <x v="0"/>
    <d v="2023-01-13T00:00:00"/>
    <s v="NTB"/>
    <s v="Axis Bank Flipkart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3814278-C1"/>
    <s v="VIJAY ANAJI MOKASHI"/>
    <x v="0"/>
    <d v="2023-01-13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ARBHANGA"/>
    <x v="1"/>
    <s v="Approved"/>
    <m/>
    <s v="C1-00000033815184-C1"/>
    <s v="SAURABH KUMAR RAMAN"/>
    <x v="0"/>
    <d v="2023-01-13T00:00:00"/>
    <s v="NTB"/>
    <s v="Axis Bank Flipkart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WARANGAL"/>
    <x v="1"/>
    <s v="Approved"/>
    <m/>
    <s v="C1-00000033815696-C1"/>
    <s v="OORUGONDA KRISHNA"/>
    <x v="0"/>
    <d v="2023-01-13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ZAMGARH"/>
    <x v="1"/>
    <s v="Approved"/>
    <m/>
    <s v="C1-00000033816163-C1"/>
    <s v="ARUN KUMAR GAUR"/>
    <x v="0"/>
    <d v="2023-01-13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21621-C1"/>
    <s v="AMIT KUMAR ASHARFILAL"/>
    <x v="0"/>
    <d v="2023-01-13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39860-C1"/>
    <s v="AJAY BISHT"/>
    <x v="0"/>
    <d v="2023-01-14T00:00:00"/>
    <s v="NTB"/>
    <s v="Vistara Platinum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40938-C1"/>
    <s v="RADHIKA BASSI"/>
    <x v="0"/>
    <d v="2023-01-14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AUTAM BUDDHA NAGAR"/>
    <x v="1"/>
    <s v="Approved"/>
    <m/>
    <s v="C1-00000033840953-C1"/>
    <s v="KAMLA PATI  SHARMA"/>
    <x v="0"/>
    <d v="2023-01-14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841675-C1"/>
    <s v="SHUBHAM VIJAY"/>
    <x v="0"/>
    <d v="2023-01-14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843297-C1"/>
    <s v="MAHESH GOLLA"/>
    <x v="0"/>
    <d v="2023-01-14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46103-C1"/>
    <s v="NARESHKUMAR SHARMA"/>
    <x v="0"/>
    <d v="2023-01-14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847383-C1"/>
    <s v="RANBIR KUMAR GUPTA"/>
    <x v="0"/>
    <d v="2023-01-14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48578-C1"/>
    <s v="KHALID PARWEZ"/>
    <x v="0"/>
    <d v="2023-01-14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ADRAUNA"/>
    <x v="1"/>
    <s v="Approved"/>
    <m/>
    <s v="C1-00000033849047-C1"/>
    <s v="MOHAMMAD NADEEM ALAM"/>
    <x v="0"/>
    <d v="2023-01-14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SHIK"/>
    <x v="1"/>
    <s v="Approved"/>
    <m/>
    <s v="C1-00000033850104-C1"/>
    <s v="AMOL ARUN KAMBLE"/>
    <x v="0"/>
    <d v="2023-01-14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853554-C1"/>
    <s v="BINOY BARUI"/>
    <x v="0"/>
    <d v="2023-01-14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EBARELI"/>
    <x v="1"/>
    <s v="Approved"/>
    <m/>
    <s v="C1-00000033854822-C1"/>
    <s v="SUSHEEL KUMAR"/>
    <x v="0"/>
    <d v="2023-01-14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858422-C1"/>
    <s v="LAXMI SINGH"/>
    <x v="0"/>
    <d v="2023-01-14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HAZIABAD"/>
    <x v="1"/>
    <s v="Approved"/>
    <m/>
    <s v="C1-00000033907325-C1"/>
    <s v="PRINCE RAJPUT"/>
    <x v="0"/>
    <d v="2023-01-16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HAPUR"/>
    <x v="1"/>
    <s v="Approved"/>
    <m/>
    <s v="C1-00000033910093-C1"/>
    <s v="SIDDHI PEDNEKAR"/>
    <x v="0"/>
    <d v="2023-01-16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OPAL"/>
    <x v="1"/>
    <s v="Approved"/>
    <m/>
    <s v="C1-00000033905651-C1"/>
    <s v="DINESH  JAISWAL"/>
    <x v="0"/>
    <d v="2023-01-16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ADRA"/>
    <x v="1"/>
    <s v="Approved"/>
    <m/>
    <s v="C1-00000033908773-C1"/>
    <s v="AKHILESH  YADAV"/>
    <x v="0"/>
    <d v="2023-01-16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IKAR"/>
    <x v="1"/>
    <s v="Approved"/>
    <m/>
    <s v="C1-00000033913266-C1"/>
    <s v="BHAWANI SHANKAR SAINI"/>
    <x v="0"/>
    <d v="2023-01-16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OIDA"/>
    <x v="1"/>
    <s v="Approved"/>
    <m/>
    <s v="C1-00000033914110-C1"/>
    <s v="MUNNA KUMAR JAISWAL"/>
    <x v="0"/>
    <d v="2023-01-16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SHIK"/>
    <x v="1"/>
    <s v="Approved"/>
    <m/>
    <s v="C1-00000033916220-C1"/>
    <s v="BHUSHAN KISHOR BHAVSAR"/>
    <x v="0"/>
    <d v="2023-01-16T00:00:00"/>
    <s v="NTB"/>
    <s v="Axis Bank Flipkart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916935-C1"/>
    <s v="SACHIN KUMAR JAIN"/>
    <x v="0"/>
    <d v="2023-01-16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3923766-C1"/>
    <s v="SANJOY DAS"/>
    <x v="0"/>
    <d v="2023-01-16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UBANESWAR"/>
    <x v="1"/>
    <s v="Approved"/>
    <m/>
    <s v="C1-00000033924527-C1"/>
    <s v="SAMBIT KUMAR PASAYAT"/>
    <x v="0"/>
    <d v="2023-01-16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925567-C1"/>
    <s v="ADITI MAHESHWARI"/>
    <x v="0"/>
    <d v="2023-01-16T00:00:00"/>
    <s v="NTB"/>
    <s v="My Zone Visa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3929231-C1"/>
    <s v="SABA ANJUM"/>
    <x v="0"/>
    <d v="2023-01-16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IRIGUPPA"/>
    <x v="1"/>
    <s v="Approved"/>
    <m/>
    <s v="C1-00000033945238-C1"/>
    <s v="R NAGARJUN"/>
    <x v="0"/>
    <d v="2023-01-17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UJJAIN"/>
    <x v="1"/>
    <s v="Approved"/>
    <m/>
    <s v="C1-00000033949015-C1"/>
    <s v="VIKAS JAIN"/>
    <x v="0"/>
    <d v="2023-01-17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ANJAM"/>
    <x v="1"/>
    <s v="Approved"/>
    <m/>
    <s v="C1-00000033952539-C1"/>
    <s v="AMIT KUMAR PATTANAIK"/>
    <x v="0"/>
    <d v="2023-01-17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3955704-C1"/>
    <s v="VIJAY KUMAR BETHDE"/>
    <x v="0"/>
    <d v="2023-01-1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URANGABAD"/>
    <x v="1"/>
    <s v="Approved"/>
    <m/>
    <s v="C1-00000033960047-C1"/>
    <s v="MUKESH KUMAR"/>
    <x v="0"/>
    <d v="2023-01-17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3987365-C1"/>
    <s v="MEETA BHATT"/>
    <x v="0"/>
    <d v="2023-01-18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3995636-C1"/>
    <s v="ARUN  ASHISH"/>
    <x v="0"/>
    <d v="2023-01-18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MRUP"/>
    <x v="1"/>
    <s v="Approved"/>
    <m/>
    <s v="C1-00000033998176-C1"/>
    <s v="DIGANTA KUMAR SARMA"/>
    <x v="0"/>
    <d v="2023-01-18T00:00:00"/>
    <s v="NTB"/>
    <s v="IndianOil Axis Bank Credit Card"/>
    <m/>
    <s v="RKPL"/>
    <d v="2023-01-2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3999869-C1"/>
    <s v="GULAB JAGTAP"/>
    <x v="0"/>
    <d v="2023-01-18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ARUCH"/>
    <x v="1"/>
    <s v="Approved"/>
    <m/>
    <s v="C1-00000034002759-C1"/>
    <s v="ANSHUL SHARMA"/>
    <x v="0"/>
    <d v="2023-01-18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4022875-C1"/>
    <s v="SANAT DHIRENDRA KARMAKAR"/>
    <x v="0"/>
    <d v="2023-01-19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024515-C1"/>
    <s v="MANISH KUMAR DUTT"/>
    <x v="0"/>
    <d v="2023-01-19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C1-00000034024522-C1"/>
    <s v="PRITAM MONDAL"/>
    <x v="0"/>
    <d v="2023-01-19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024671-C1"/>
    <s v="SANDEEP YADAV"/>
    <x v="0"/>
    <d v="2023-01-19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EW DELHI"/>
    <x v="1"/>
    <s v="Approved"/>
    <m/>
    <s v="C1-00000034027792-C1"/>
    <s v="MR NITIN"/>
    <x v="0"/>
    <d v="2023-01-19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4032713-C1"/>
    <s v="SUMIT KUMAR SINGH"/>
    <x v="0"/>
    <d v="2023-01-19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NDRA"/>
    <x v="1"/>
    <s v="Approved"/>
    <m/>
    <s v="C1-00000034039865-C1"/>
    <s v="MEHTA KHILAN"/>
    <x v="0"/>
    <d v="2023-01-19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s v="C1-00000034042363-C1"/>
    <s v="VINAYAK PANDURANG MIRAJE"/>
    <x v="0"/>
    <d v="2023-01-19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APUR"/>
    <x v="1"/>
    <s v="Approved"/>
    <m/>
    <s v="C1-00000034063298-C1"/>
    <s v="ANKUR GUPTA"/>
    <x v="0"/>
    <d v="2023-01-20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4063664-C1"/>
    <s v="SANDEEP K"/>
    <x v="0"/>
    <d v="2023-01-20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066028-C1"/>
    <s v="ASHISH SEHRAWAT"/>
    <x v="0"/>
    <d v="2023-01-20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MBALA"/>
    <x v="1"/>
    <s v="Approved"/>
    <m/>
    <s v="C1-00000034068764-C1"/>
    <s v="KAISHAL KUMAR SINGH"/>
    <x v="0"/>
    <d v="2023-01-20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SHIK"/>
    <x v="1"/>
    <s v="Approved"/>
    <m/>
    <s v="C1-00000034071855-C1"/>
    <s v="DHANSHRI KANTILAL BAFANA"/>
    <x v="0"/>
    <d v="2023-01-20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EW DELHI"/>
    <x v="1"/>
    <s v="Approved"/>
    <m/>
    <s v="C1-00000034072020-C1"/>
    <s v="GAJENDR TRIPATHI"/>
    <x v="0"/>
    <d v="2023-01-20T00:00:00"/>
    <s v="NTB"/>
    <s v="IndianOil Axis Bank Credit Card"/>
    <m/>
    <s v="RKPL"/>
    <d v="2023-01-2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4075082-C1"/>
    <s v="ANLI KUMAR"/>
    <x v="0"/>
    <d v="2023-01-20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QUILON"/>
    <x v="1"/>
    <s v="Approved"/>
    <m/>
    <s v="C1-00000034078990-C1"/>
    <s v="VINOD KUMAR"/>
    <x v="0"/>
    <d v="2023-01-20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TA"/>
    <x v="1"/>
    <s v="Approved"/>
    <m/>
    <s v="C1-00000034080168-C1"/>
    <s v="RAVIENDRA PARTAP HADA"/>
    <x v="0"/>
    <d v="2023-01-20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4082368-C1"/>
    <s v="PUNITH D"/>
    <x v="0"/>
    <d v="2023-01-20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IPUR"/>
    <x v="1"/>
    <s v="Approved"/>
    <m/>
    <s v="C1-00000034100541-C1"/>
    <s v="SADDAM HUSSAIN"/>
    <x v="0"/>
    <d v="2023-01-21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MRITSAR"/>
    <x v="1"/>
    <s v="Approved"/>
    <m/>
    <s v="C1-00000034104241-C1"/>
    <s v="AJAY KALIA"/>
    <x v="0"/>
    <d v="2023-01-21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AINPURI"/>
    <x v="1"/>
    <s v="Approved"/>
    <m/>
    <s v="C1-00000034109071-C1"/>
    <s v="KRISHNA GOPAL"/>
    <x v="0"/>
    <d v="2023-01-21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NCHI"/>
    <x v="1"/>
    <s v="Approved"/>
    <m/>
    <s v="C1-00000034104658-C1"/>
    <s v="KUMAR  GAURAV"/>
    <x v="0"/>
    <d v="2023-01-21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104139-C1"/>
    <s v="SAIYAD  HUSAIN"/>
    <x v="0"/>
    <d v="2023-01-21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112426-C1"/>
    <s v="AWDESH NARAYAN"/>
    <x v="0"/>
    <d v="2023-01-21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UBANESWAR"/>
    <x v="1"/>
    <s v="Approved"/>
    <m/>
    <s v="C1-00000034112963-C1"/>
    <s v="SANJAY KUMAR"/>
    <x v="0"/>
    <d v="2023-01-21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EOHARA"/>
    <x v="1"/>
    <s v="Approved"/>
    <m/>
    <s v="C1-00000034119108-C1"/>
    <s v="ROHIT SINGH TONK"/>
    <x v="0"/>
    <d v="2023-01-21T00:00:00"/>
    <s v="NTB"/>
    <s v="Axis Bank Flipkart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NANTHAPUR"/>
    <x v="1"/>
    <s v="Approved"/>
    <m/>
    <s v="C1-00000034140514-C1"/>
    <s v="GOGINENI MAHESH"/>
    <x v="0"/>
    <d v="2023-01-22T00:00:00"/>
    <s v="NTB"/>
    <s v="Axis Bank Flipkart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RNAL"/>
    <x v="1"/>
    <s v="Approved"/>
    <m/>
    <s v="C1-00000034142799-C1"/>
    <s v="KAMAL MAKKAR"/>
    <x v="0"/>
    <d v="2023-01-22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4178761-C1"/>
    <s v="PINTU KUMAR SHARMA"/>
    <x v="0"/>
    <d v="2023-01-23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181975-C1"/>
    <s v="SHIVA JOSHI"/>
    <x v="0"/>
    <d v="2023-01-23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EERUT"/>
    <x v="1"/>
    <s v="Approved"/>
    <m/>
    <s v="C1-00000034184026-C1"/>
    <s v="MOHAN SINGH"/>
    <x v="0"/>
    <d v="2023-01-23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NAGAUR"/>
    <x v="1"/>
    <s v="Approved"/>
    <m/>
    <s v="C1-00000034185277-C1"/>
    <s v="RAHUL TAK"/>
    <x v="0"/>
    <d v="2023-01-23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UJJAIN"/>
    <x v="1"/>
    <s v="Approved"/>
    <m/>
    <s v="C1-00000034186511-C1"/>
    <s v="BABU SINGH CHAUHAN"/>
    <x v="0"/>
    <d v="2023-01-23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s v="C1-00000034186968-C1"/>
    <s v="ARUN KUMAR RAUTA"/>
    <x v="0"/>
    <d v="2023-01-23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UDAUN"/>
    <x v="1"/>
    <s v="Approved"/>
    <m/>
    <s v="C1-00000034188107-C1"/>
    <s v="YOGINDER KUMAR PAL"/>
    <x v="0"/>
    <d v="2023-01-23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DASPUR"/>
    <x v="1"/>
    <s v="Approved"/>
    <m/>
    <s v="C1-00000034206607-C1"/>
    <s v="SURESH MOHAN T"/>
    <x v="0"/>
    <d v="2023-01-24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ATNA"/>
    <x v="1"/>
    <s v="Approved"/>
    <m/>
    <s v="C1-00000034207849-C1"/>
    <s v="SHYMANAND SHARMA"/>
    <x v="0"/>
    <d v="2023-01-24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IDABAD"/>
    <x v="1"/>
    <s v="Approved"/>
    <m/>
    <s v="C1-00000034211980-C1"/>
    <s v="ASFAQ KHAN"/>
    <x v="0"/>
    <d v="2023-01-24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DELHI"/>
    <x v="1"/>
    <s v="Approved"/>
    <m/>
    <s v="C1-00000034211990-C1"/>
    <s v="KRISHNA GOPAL"/>
    <x v="0"/>
    <d v="2023-01-24T00:00:00"/>
    <s v="NTB"/>
    <s v="Axis Bank Flipkart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4224326-C1"/>
    <s v="MAHENDRA KUMAR"/>
    <x v="0"/>
    <d v="2023-01-24T00:00:00"/>
    <s v="NTB"/>
    <s v="Axis Bank Flipkart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URAT"/>
    <x v="1"/>
    <s v="Approved"/>
    <m/>
    <s v="C1-00000034225559-C1"/>
    <s v="GOSAI ATULPARI DINESHPARI"/>
    <x v="0"/>
    <d v="2023-01-24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ORADABAD"/>
    <x v="1"/>
    <s v="Approved"/>
    <m/>
    <s v="C1-00000034243362-C1"/>
    <s v="DURVESH KUMAR"/>
    <x v="0"/>
    <d v="2023-01-25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ULDHANA"/>
    <x v="1"/>
    <s v="Approved"/>
    <m/>
    <s v="C1-00000034244474-C1"/>
    <s v="BHAGWAT MOHAN SONUNE"/>
    <x v="0"/>
    <d v="2023-01-25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ULDHANA"/>
    <x v="1"/>
    <s v="Approved"/>
    <m/>
    <s v="C1-00000034246115-C1"/>
    <s v="NITIN NARAYANRAO SOUDA"/>
    <x v="0"/>
    <d v="2023-01-25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4247186-C1"/>
    <s v="ANUJ ANUJ"/>
    <x v="0"/>
    <d v="2023-01-25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HOPAL"/>
    <x v="1"/>
    <s v="Approved"/>
    <m/>
    <s v="C1-00000034262336-C1"/>
    <s v="MASOOD ALI"/>
    <x v="0"/>
    <d v="2023-01-25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GRA"/>
    <x v="1"/>
    <s v="Approved"/>
    <m/>
    <s v="C1-00000034263886-C1"/>
    <s v="SURJEET SINGH"/>
    <x v="0"/>
    <d v="2023-01-25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ODHPUR"/>
    <x v="1"/>
    <s v="Approved"/>
    <m/>
    <s v="C1-00000034264577-C1"/>
    <s v="LALIT SINGH SISODIYA"/>
    <x v="0"/>
    <d v="2023-01-25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YDERABAD"/>
    <x v="1"/>
    <s v="Approved"/>
    <m/>
    <s v="C1-00000034321636-C1"/>
    <s v="MOHD QUTUB UDDIN KHAN"/>
    <x v="0"/>
    <d v="2023-01-2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s v="C1-00000034324545-C1"/>
    <s v="SENTHIL KUMAR"/>
    <x v="0"/>
    <d v="2023-01-2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4324859-C1"/>
    <s v="AJIT KUMAR SAHU"/>
    <x v="0"/>
    <d v="2023-01-27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GALORE"/>
    <x v="1"/>
    <s v="Approved"/>
    <m/>
    <s v="C1-00000034340106-C1"/>
    <s v="ALI AKBAR"/>
    <x v="0"/>
    <d v="2023-01-27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RANI"/>
    <x v="1"/>
    <s v="Approved"/>
    <m/>
    <s v="C1-00000034369693-C1"/>
    <s v="DILIP KUMAR AAGRI"/>
    <x v="0"/>
    <d v="2023-01-28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IJAINAGAR"/>
    <x v="1"/>
    <s v="Approved"/>
    <m/>
    <s v="C1-00000034369946-C1"/>
    <s v="KAN SINGH SOLANKI"/>
    <x v="0"/>
    <d v="2023-01-28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ANKA"/>
    <x v="1"/>
    <s v="Approved"/>
    <m/>
    <s v="C1-00000034372451-C1"/>
    <s v="GAURAV KUMAR SINGH"/>
    <x v="0"/>
    <d v="2023-01-28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ANSA"/>
    <x v="1"/>
    <s v="Approved"/>
    <m/>
    <s v="C1-00000034422093-C1"/>
    <s v="GURPREET SINGH"/>
    <x v="0"/>
    <d v="2023-01-30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INDORE"/>
    <x v="1"/>
    <s v="Approved"/>
    <m/>
    <s v="C1-00000034433096-C1"/>
    <s v="VINOD DHAMI"/>
    <x v="0"/>
    <d v="2023-01-30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AINPURI"/>
    <x v="1"/>
    <s v="Approved"/>
    <m/>
    <s v="C1-00000033550559-C1"/>
    <s v="MADHUR TRIPATHI"/>
    <x v="0"/>
    <d v="2023-01-06T00:00:00"/>
    <s v="NTB"/>
    <s v="IndianOil Axis Bank Credit Card"/>
    <m/>
    <s v="RKPL"/>
    <d v="2023-01-0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GURGAON"/>
    <x v="1"/>
    <s v="Approved"/>
    <m/>
    <s v="C1-00000033817379-C1"/>
    <s v="UMESH KUMER SARASWAT"/>
    <x v="0"/>
    <d v="2023-01-13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URAT"/>
    <x v="1"/>
    <s v="Approved"/>
    <m/>
    <s v="C1-00000034078775-C1"/>
    <s v="MULLA ATIF GULAM MOHYUDDIN"/>
    <x v="0"/>
    <d v="2023-01-20T00:00:00"/>
    <s v="NTB"/>
    <s v="IndianOil Axis Bank Credit Card"/>
    <m/>
    <s v="RKPL"/>
    <d v="2023-01-3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HINDUPUR"/>
    <x v="1"/>
    <s v="Approved"/>
    <m/>
    <s v="C1-00000034118879-C1"/>
    <s v="MOHAMMED IRSHED"/>
    <x v="0"/>
    <d v="2023-01-21T00:00:00"/>
    <s v="NTB"/>
    <s v="IndianOil Axis Bank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LIGARH"/>
    <x v="1"/>
    <s v="Approved"/>
    <m/>
    <s v="C1-00000034141918-C1"/>
    <s v="SANDEEP KUMAR"/>
    <x v="0"/>
    <d v="2023-01-22T00:00:00"/>
    <s v="NTB"/>
    <s v="IndianOil Axis Bank Credit Card"/>
    <m/>
    <s v="RKPL"/>
    <d v="2023-01-25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BULANDSHAHR"/>
    <x v="1"/>
    <s v="Approved"/>
    <m/>
    <s v="C1-00000034145679-C1"/>
    <s v="SANTOSH KUMAR DUBEY"/>
    <x v="0"/>
    <d v="2023-01-22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SURAT"/>
    <x v="1"/>
    <s v="Approved"/>
    <m/>
    <s v="C1-00000033647455-C1"/>
    <s v="VIJAY  VYAS"/>
    <x v="0"/>
    <d v="2023-01-09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FARIDABAD"/>
    <x v="1"/>
    <s v="Approved"/>
    <m/>
    <s v="C1-00000033642170-C1"/>
    <s v="RAVINDER"/>
    <x v="0"/>
    <d v="2023-01-09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NAVI MUMBAI"/>
    <x v="1"/>
    <s v="Approved"/>
    <m/>
    <s v="C1-00000033670220-C1"/>
    <s v="NARESH KUMAR"/>
    <x v="0"/>
    <d v="2023-01-10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AJMER"/>
    <x v="1"/>
    <s v="Approved"/>
    <m/>
    <s v="C1-00000033676624-C1"/>
    <s v="KESHARI NANDAN KHATIK"/>
    <x v="0"/>
    <d v="2023-01-10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ELHI"/>
    <x v="1"/>
    <s v="Approved"/>
    <m/>
    <s v="C1-00000033668923-C1"/>
    <s v="DEV NANDAN SAHU"/>
    <x v="0"/>
    <d v="2023-01-10T00:00:00"/>
    <s v="NTB"/>
    <s v="IndianOil Axis Bank Credit Card"/>
    <m/>
    <s v="RKPL"/>
    <d v="2023-01-11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GAUTAM BUDDHA NAGAR"/>
    <x v="1"/>
    <s v="Approved"/>
    <m/>
    <s v="C1-00000033710926-C1"/>
    <s v="SANDEEP"/>
    <x v="0"/>
    <d v="2023-01-11T00:00:00"/>
    <s v="NTB"/>
    <s v="IndianOil Axis Bank Credit Card"/>
    <m/>
    <s v="RKPL"/>
    <d v="2023-01-16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ELHI"/>
    <x v="1"/>
    <s v="Approved"/>
    <m/>
    <s v="C1-00000033853881-C1"/>
    <s v="SUSHIL KUMAR"/>
    <x v="0"/>
    <d v="2023-01-14T00:00:00"/>
    <s v="NTB"/>
    <s v="IndianOil Axis Bank Credit Card"/>
    <m/>
    <s v="RKPL"/>
    <d v="2023-01-18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ELHI"/>
    <x v="1"/>
    <s v="Approved"/>
    <m/>
    <s v="C1-00000033908232-C1"/>
    <s v="SANDEEP SHOKEEN"/>
    <x v="0"/>
    <d v="2023-01-16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DELHI"/>
    <x v="1"/>
    <s v="Approved"/>
    <m/>
    <s v="C1-00000033911456-C1"/>
    <s v="SALMAN KHAN"/>
    <x v="0"/>
    <d v="2023-01-16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GURGAON"/>
    <x v="1"/>
    <s v="Approved"/>
    <m/>
    <s v="C1-00000033955543-C1"/>
    <s v="ADITYA H"/>
    <x v="0"/>
    <d v="2023-01-17T00:00:00"/>
    <s v="NTB"/>
    <s v="IndianOil Axis Bank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9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ATTI"/>
    <x v="1"/>
    <s v="Approved"/>
    <m/>
    <s v="C1-00000033991375-C1"/>
    <s v="RAVI KUMAR"/>
    <x v="0"/>
    <d v="2023-01-18T00:00:00"/>
    <s v="NTB"/>
    <s v="Axis Bank Flipkart Credit Card"/>
    <m/>
    <s v="RKPL"/>
    <d v="2023-01-19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BOHAR"/>
    <x v="1"/>
    <s v="Approved"/>
    <m/>
    <s v="C1-00000033996749-C1"/>
    <s v="SACHIN  YADAV"/>
    <x v="0"/>
    <d v="2023-01-18T00:00:00"/>
    <s v="NTB"/>
    <s v="Axis Bank Flipkart Credit Card"/>
    <m/>
    <s v="RKPL"/>
    <d v="2023-01-24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JALANDHAR"/>
    <x v="1"/>
    <s v="Approved"/>
    <m/>
    <s v="C1-00000034112271-C1"/>
    <s v="SOURAV KUMAR"/>
    <x v="0"/>
    <d v="2023-01-21T00:00:00"/>
    <s v="NTB"/>
    <s v="IndianOil Axis Bank Credit Card"/>
    <m/>
    <s v="RKPL"/>
    <d v="2023-01-23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MRITSAR"/>
    <x v="1"/>
    <s v="Approved"/>
    <m/>
    <s v="C1-00000034174035-C1"/>
    <s v="RAHUL SEHDEV"/>
    <x v="0"/>
    <d v="2023-01-23T00:00:00"/>
    <s v="NTB"/>
    <s v="IndianOil Axis Bank Credit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DHIANA"/>
    <x v="1"/>
    <s v="Approved"/>
    <m/>
    <s v="C1-00000034254595-C1"/>
    <s v="MANJIT SINGH"/>
    <x v="0"/>
    <d v="2023-01-25T00:00:00"/>
    <s v="NTB"/>
    <s v="IndianOil Axis Bank Credit Card"/>
    <m/>
    <s v="RKPL"/>
    <d v="2023-01-2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AMRITSAR"/>
    <x v="1"/>
    <s v="Approved"/>
    <m/>
    <s v="C1-00000034327184-C1"/>
    <s v="MANPREET SINGH"/>
    <x v="0"/>
    <d v="2023-01-27T00:00:00"/>
    <s v="NTB"/>
    <s v="My Zone Visa Card"/>
    <m/>
    <s v="RKPL"/>
    <d v="2023-01-30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1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FARIDABAD"/>
    <x v="1"/>
    <s v="Approved"/>
    <m/>
    <s v="C1-00000033819206-C1"/>
    <s v="MOHAMMAD AZIM"/>
    <x v="0"/>
    <d v="2023-01-13T00:00:00"/>
    <s v="NTB"/>
    <s v="IndianOil Axis Bank Credit Card"/>
    <m/>
    <s v="RKPL"/>
    <d v="2023-01-17T00:00:00"/>
    <d v="2023-01-01T00:00:00"/>
    <n v="2100"/>
    <m/>
    <n v="2100"/>
    <m/>
    <m/>
    <n v="2100"/>
    <n v="378"/>
    <n v="0.05"/>
    <n v="105"/>
    <n v="2373"/>
    <m/>
    <n v="2373"/>
    <s v="Y"/>
    <m/>
    <m/>
    <m/>
    <m/>
    <m/>
    <m/>
    <m/>
    <m/>
    <m/>
    <m/>
    <m/>
    <m/>
    <x v="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n v="407657687"/>
    <s v="Biswajit Karmakar"/>
    <x v="1"/>
    <d v="2023-01-04T00:00:00"/>
    <s v="NTB"/>
    <s v="NA"/>
    <m/>
    <s v="ERB"/>
    <d v="2023-01-04T00:00:00"/>
    <d v="2023-01-01T00:00:00"/>
    <n v="1500"/>
    <m/>
    <n v="1500"/>
    <m/>
    <m/>
    <n v="1500"/>
    <n v="270"/>
    <n v="0.05"/>
    <n v="75"/>
    <n v="1695"/>
    <m/>
    <n v="1695"/>
    <s v="Y"/>
    <m/>
    <m/>
    <m/>
    <m/>
    <m/>
    <m/>
    <m/>
    <m/>
    <m/>
    <m/>
    <m/>
    <m/>
    <x v="11"/>
    <n v="1350"/>
    <m/>
    <m/>
    <m/>
    <m/>
    <n v="1350"/>
    <m/>
    <n v="0.05"/>
    <n v="67.5"/>
    <n v="1282.5"/>
    <m/>
    <n v="-1282.5"/>
    <m/>
    <m/>
    <m/>
    <m/>
    <m/>
    <m/>
    <m/>
    <m/>
    <m/>
    <m/>
    <m/>
    <m/>
    <m/>
    <m/>
    <m/>
    <m/>
    <m/>
    <m/>
    <m/>
    <m/>
    <m/>
    <m/>
    <m/>
    <m/>
    <m/>
    <n v="150"/>
  </r>
  <r>
    <m/>
    <m/>
    <x v="0"/>
    <s v="DELHI"/>
    <x v="1"/>
    <s v="Approved"/>
    <m/>
    <n v="408628865"/>
    <s v="Manoj Kumar"/>
    <x v="1"/>
    <d v="2023-01-17T00:00:00"/>
    <s v="NTB"/>
    <s v="NA"/>
    <m/>
    <s v="ERB"/>
    <d v="2023-01-17T00:00:00"/>
    <d v="2023-01-01T00:00:00"/>
    <n v="1500"/>
    <m/>
    <n v="1500"/>
    <m/>
    <m/>
    <n v="1500"/>
    <n v="270"/>
    <n v="0.05"/>
    <n v="75"/>
    <n v="1695"/>
    <m/>
    <n v="1695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1500"/>
  </r>
  <r>
    <m/>
    <m/>
    <x v="0"/>
    <s v="DELHI"/>
    <x v="1"/>
    <s v="Approved"/>
    <m/>
    <n v="408763577"/>
    <s v="Vinay Kumar Panchal"/>
    <x v="1"/>
    <d v="2023-01-27T00:00:00"/>
    <s v="NTB"/>
    <s v="NA"/>
    <m/>
    <s v="ERB"/>
    <d v="2023-01-27T00:00:00"/>
    <d v="2023-01-01T00:00:00"/>
    <n v="1500"/>
    <m/>
    <n v="1500"/>
    <m/>
    <m/>
    <n v="1500"/>
    <n v="270"/>
    <n v="0.05"/>
    <n v="75"/>
    <n v="1695"/>
    <m/>
    <n v="1695"/>
    <s v="Y"/>
    <m/>
    <m/>
    <m/>
    <m/>
    <m/>
    <m/>
    <m/>
    <m/>
    <m/>
    <m/>
    <m/>
    <m/>
    <x v="13"/>
    <n v="1400"/>
    <m/>
    <m/>
    <m/>
    <m/>
    <n v="1400"/>
    <m/>
    <n v="0.05"/>
    <n v="70"/>
    <n v="1330"/>
    <m/>
    <n v="-133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s v="TUL0893238"/>
    <s v="RAJESH ROY"/>
    <x v="2"/>
    <s v="27-01-23"/>
    <s v="NTB"/>
    <s v="YES PROSPERITY EDGE"/>
    <m/>
    <s v="ERB"/>
    <d v="2023-01-28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4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arnal"/>
    <x v="0"/>
    <s v="Approved"/>
    <m/>
    <s v="TUL0853337"/>
    <s v="SURINDER SINGH"/>
    <x v="2"/>
    <s v="09-01-23"/>
    <s v="NTB"/>
    <s v="YES PROSPERITY BUSINESS"/>
    <m/>
    <s v="ERB"/>
    <d v="2023-01-11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anipat"/>
    <x v="0"/>
    <s v="Approved"/>
    <m/>
    <s v="TUL0896042"/>
    <s v="ARUN KUMAR"/>
    <x v="2"/>
    <s v="28-01-23"/>
    <s v="NTB"/>
    <s v="YES PROSPERITY REWARDS PLUS"/>
    <m/>
    <s v="ERB"/>
    <d v="2023-01-31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alru"/>
    <x v="1"/>
    <s v="Approved"/>
    <m/>
    <s v="TUL0870230"/>
    <s v="ANTAR SINGH"/>
    <x v="2"/>
    <s v="17-01-23"/>
    <s v="NTB"/>
    <s v="YES PROSPERITY REWARDS PLUS"/>
    <m/>
    <s v="ERB"/>
    <d v="2023-01-27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5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ttayam"/>
    <x v="1"/>
    <s v="Approved"/>
    <m/>
    <s v="TUL0836664"/>
    <s v="JOBY THOMAS"/>
    <x v="2"/>
    <s v="28-12-22"/>
    <s v="NTB"/>
    <s v="YES PROSPERITY REWARDS PLUS"/>
    <m/>
    <s v="ERB"/>
    <d v="2023-01-04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"/>
    <n v="1800"/>
    <m/>
    <m/>
    <m/>
    <m/>
    <n v="1800"/>
    <m/>
    <n v="0.05"/>
    <n v="90"/>
    <n v="1710"/>
    <m/>
    <n v="-171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m/>
    <n v="8964499"/>
    <s v="Himanshu Chandrakant Prajapati"/>
    <x v="3"/>
    <d v="2023-01-30T00:00:00"/>
    <s v="B"/>
    <s v="LEGEND(VISA)"/>
    <n v="0"/>
    <s v="ERB"/>
    <d v="2023-01-3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961633"/>
    <s v="GOKUL RAJAPPAN NAIR"/>
    <x v="3"/>
    <d v="2023-01-30T00:00:00"/>
    <s v="C"/>
    <s v="LEGEND(VISA)"/>
    <n v="0"/>
    <s v="ERB"/>
    <d v="2023-01-3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928094"/>
    <s v="Gurvinder Singh"/>
    <x v="3"/>
    <d v="2023-01-28T00:00:00"/>
    <s v="C"/>
    <s v="LEGEND(VISA)"/>
    <n v="0"/>
    <s v="ERB"/>
    <d v="2023-01-3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897301"/>
    <s v="Shaikh Azhar Husain"/>
    <x v="3"/>
    <d v="2023-01-29T00:00:00"/>
    <s v="C"/>
    <s v="AURA EDGE(VISA)"/>
    <n v="0"/>
    <s v="ERB"/>
    <d v="2023-01-31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3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Kolkata"/>
    <x v="1"/>
    <s v="Approved"/>
    <m/>
    <n v="8896183"/>
    <s v="Debashis Patra"/>
    <x v="3"/>
    <d v="2023-01-27T00:00:00"/>
    <s v="C"/>
    <s v="AURA EDGE(VISA)"/>
    <n v="0"/>
    <s v="ERB"/>
    <d v="2023-01-28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8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890928"/>
    <s v="Dilip Kumar Gupta"/>
    <x v="3"/>
    <d v="2023-01-28T00:00:00"/>
    <s v="G"/>
    <s v="AURA EDGE(VISA)"/>
    <n v="0"/>
    <s v="ERB"/>
    <d v="2023-01-3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886285"/>
    <s v="Jayesh Sandeep Paradkar"/>
    <x v="3"/>
    <d v="2023-01-27T00:00:00"/>
    <s v="B"/>
    <s v="LEGEND(VISA)"/>
    <n v="0"/>
    <s v="ERB"/>
    <d v="2023-01-2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851319"/>
    <s v="Vishal Vinayak Chikhalikar"/>
    <x v="3"/>
    <d v="2023-01-26T00:00:00"/>
    <s v="C"/>
    <s v="LEGEND(VISA)"/>
    <n v="0"/>
    <s v="ERB"/>
    <d v="2023-01-2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850819"/>
    <s v="Bhavya Thacker"/>
    <x v="3"/>
    <d v="2023-01-27T00:00:00"/>
    <s v="C"/>
    <s v="LEGEND(VISA)"/>
    <n v="0"/>
    <s v="ERB"/>
    <d v="2023-01-2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0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848153"/>
    <s v="Narendra Kollu"/>
    <x v="3"/>
    <d v="2023-01-25T00:00:00"/>
    <s v="G"/>
    <s v="PLATINUM(MASTERCARD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842184"/>
    <s v="Mahesh Kumar"/>
    <x v="3"/>
    <d v="2023-01-28T00:00:00"/>
    <s v="B"/>
    <s v="LEGEND(VISA)"/>
    <n v="0"/>
    <s v="ERB"/>
    <d v="2023-01-3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818408"/>
    <s v="Lalit Kumar"/>
    <x v="3"/>
    <d v="2023-01-25T00:00:00"/>
    <s v="B"/>
    <s v="LEGEND(VISA)"/>
    <n v="0"/>
    <s v="ERB"/>
    <d v="2023-01-2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m/>
    <n v="8816461"/>
    <s v="Sahil Kumar"/>
    <x v="3"/>
    <d v="2023-01-25T00:00:00"/>
    <s v="A"/>
    <s v="LEGEND(VISA)"/>
    <n v="0"/>
    <s v="ERB"/>
    <d v="2023-01-2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5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816180"/>
    <s v="Arun Kumar Shukla"/>
    <x v="3"/>
    <d v="2023-01-25T00:00:00"/>
    <s v="G"/>
    <s v="LEGEND(VISA)"/>
    <n v="0"/>
    <s v="ERB"/>
    <d v="2023-01-3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8814757"/>
    <s v="Arun Verma"/>
    <x v="3"/>
    <d v="2023-01-25T00:00:00"/>
    <s v="G"/>
    <s v="PLATINUM(MASTERCARD)"/>
    <n v="0"/>
    <s v="ERB"/>
    <d v="2023-01-27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811979"/>
    <s v="Jitender Kumar"/>
    <x v="3"/>
    <d v="2023-01-25T00:00:00"/>
    <s v="G"/>
    <s v="AURA EDGE (FOR GOVT. SECTOR)"/>
    <n v="499"/>
    <s v="ERB"/>
    <d v="2023-01-27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1"/>
    <n v="3000"/>
    <m/>
    <m/>
    <m/>
    <m/>
    <n v="3000"/>
    <m/>
    <n v="0.05"/>
    <n v="150"/>
    <n v="2850"/>
    <m/>
    <n v="-285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811531"/>
    <s v="Amit Tiwari"/>
    <x v="3"/>
    <d v="2023-01-25T00:00:00"/>
    <s v="SC1000"/>
    <s v="LEGEND(VISA)"/>
    <n v="0"/>
    <s v="ERB"/>
    <d v="2023-01-2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810613"/>
    <s v="Chaudhary Anita Singh"/>
    <x v="3"/>
    <d v="2023-01-25T00:00:00"/>
    <s v="G"/>
    <s v="NEXXT_23413"/>
    <n v="1999"/>
    <s v="ERB"/>
    <d v="2023-01-26T00:00:00"/>
    <d v="2023-01-01T00:00:00"/>
    <n v="3100"/>
    <m/>
    <n v="3100"/>
    <m/>
    <m/>
    <n v="3100"/>
    <n v="558"/>
    <n v="0.05"/>
    <n v="155"/>
    <n v="3503"/>
    <m/>
    <n v="3503"/>
    <s v="Y"/>
    <m/>
    <m/>
    <m/>
    <m/>
    <m/>
    <m/>
    <m/>
    <m/>
    <m/>
    <m/>
    <m/>
    <m/>
    <x v="19"/>
    <n v="3000"/>
    <m/>
    <m/>
    <m/>
    <m/>
    <n v="3000"/>
    <m/>
    <n v="0.05"/>
    <n v="150"/>
    <n v="2850"/>
    <m/>
    <n v="-285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809614"/>
    <s v="Pramod Balu Kute"/>
    <x v="3"/>
    <d v="2023-01-27T00:00:00"/>
    <s v="A"/>
    <s v="PLATINUM(MASTERCARD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805116"/>
    <s v="G Charan Raj"/>
    <x v="3"/>
    <d v="2023-01-24T00:00:00"/>
    <s v="G"/>
    <s v="AURA EDGE (FOR GOVT. SECTOR)"/>
    <n v="499"/>
    <s v="ERB"/>
    <d v="2023-01-25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20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802424"/>
    <s v="Birjesh Kumar"/>
    <x v="3"/>
    <d v="2023-01-24T00:00:00"/>
    <s v="C"/>
    <s v="AURA EDGE(VISA)"/>
    <n v="0"/>
    <s v="ERB"/>
    <d v="2023-01-2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3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802070"/>
    <s v="Sunil Kumar Upadhyay"/>
    <x v="3"/>
    <d v="2023-01-25T00:00:00"/>
    <s v="B"/>
    <s v="LEGEND(VISA)"/>
    <n v="0"/>
    <s v="ERB"/>
    <d v="2023-01-25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m/>
    <n v="8787747"/>
    <s v="Shashank Nandlal Kukreja"/>
    <x v="3"/>
    <d v="2023-01-28T00:00:00"/>
    <s v="B"/>
    <s v="LEGEND(VISA)"/>
    <n v="0"/>
    <s v="ERB"/>
    <d v="2023-01-29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786754"/>
    <s v="Prem Bihari Upraity"/>
    <x v="3"/>
    <d v="2023-01-28T00:00:00"/>
    <s v="B"/>
    <s v="PLATINUM(MASTERCARD)"/>
    <n v="0"/>
    <s v="ERB"/>
    <d v="2023-01-3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768972"/>
    <s v="Laxman Babu Vitkar"/>
    <x v="3"/>
    <d v="2023-01-24T00:00:00"/>
    <s v="C"/>
    <s v="PLATINUM(MASTERCARD)"/>
    <n v="0"/>
    <s v="ERB"/>
    <d v="2023-01-30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734988"/>
    <s v="Pratik Murlidhar Badhe"/>
    <x v="3"/>
    <d v="2023-01-21T00:00:00"/>
    <s v="C"/>
    <s v="LEGEND(VISA)"/>
    <n v="0"/>
    <s v="ERB"/>
    <d v="2023-01-2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732644"/>
    <s v="Mayur Sharad Navgale"/>
    <x v="3"/>
    <d v="2023-01-21T00:00:00"/>
    <s v="A"/>
    <s v="LEGEND(VISA)"/>
    <n v="0"/>
    <s v="ERB"/>
    <d v="2023-01-22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99460"/>
    <s v="Pathan Arif Abdulhanif"/>
    <x v="3"/>
    <d v="2023-01-21T00:00:00"/>
    <s v="C"/>
    <s v="PLATINUM(MASTERCARD)"/>
    <n v="0"/>
    <s v="ERB"/>
    <d v="2023-01-21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91703"/>
    <s v="Koshti Bhavin Parsottambhai"/>
    <x v="3"/>
    <d v="2023-01-22T00:00:00"/>
    <s v="B"/>
    <s v="PLATINUM(MASTERCARD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690007"/>
    <s v="Nitin Shantaram Jadhav"/>
    <x v="3"/>
    <d v="2023-01-20T00:00:00"/>
    <s v="C"/>
    <s v="LEGEND(VISA)"/>
    <n v="0"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680671"/>
    <s v="Ashish Kumar Singh"/>
    <x v="3"/>
    <d v="2023-01-21T00:00:00"/>
    <s v="G"/>
    <s v="NEXXT_23413"/>
    <n v="1999"/>
    <s v="ERB"/>
    <d v="2023-01-23T00:00:00"/>
    <d v="2023-01-01T00:00:00"/>
    <n v="3100"/>
    <m/>
    <n v="3100"/>
    <m/>
    <m/>
    <n v="3100"/>
    <n v="558"/>
    <n v="0.05"/>
    <n v="155"/>
    <n v="3503"/>
    <m/>
    <n v="3503"/>
    <s v="Y"/>
    <m/>
    <m/>
    <m/>
    <m/>
    <m/>
    <m/>
    <m/>
    <m/>
    <m/>
    <m/>
    <m/>
    <m/>
    <x v="20"/>
    <n v="2900"/>
    <m/>
    <m/>
    <m/>
    <m/>
    <n v="2900"/>
    <m/>
    <n v="0.05"/>
    <n v="145"/>
    <n v="2755"/>
    <m/>
    <n v="-275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680261"/>
    <s v="Sanjeev Kumar"/>
    <x v="3"/>
    <d v="2023-01-21T00:00:00"/>
    <s v="C"/>
    <s v="LEGEND(VISA)"/>
    <n v="0"/>
    <s v="ERB"/>
    <d v="2023-01-2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80094"/>
    <s v="Sandeep Kumar Yadav"/>
    <x v="3"/>
    <d v="2023-01-22T00:00:00"/>
    <s v="G"/>
    <s v="AURA EDGE(VISA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670589"/>
    <s v="Anand Kumar"/>
    <x v="3"/>
    <d v="2023-01-23T00:00:00"/>
    <s v="SC1000"/>
    <s v="LEGEND(VISA)"/>
    <n v="0"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670474"/>
    <s v="Pankaj Mishra"/>
    <x v="3"/>
    <d v="2023-01-21T00:00:00"/>
    <s v="G"/>
    <s v="AURA EDGE(VISA)"/>
    <n v="0"/>
    <s v="ERB"/>
    <d v="2023-01-27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667280"/>
    <s v="Ashish Kumar Sherawat"/>
    <x v="3"/>
    <d v="2023-01-19T00:00:00"/>
    <s v="SC1000"/>
    <s v="LEGEND(VISA)"/>
    <n v="0"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66331"/>
    <s v="Vijay Bhaskar Aher"/>
    <x v="3"/>
    <d v="2023-01-22T00:00:00"/>
    <s v="G"/>
    <s v="PLATINUM(MASTERCARD)"/>
    <n v="0"/>
    <s v="ERB"/>
    <d v="2023-01-2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666125"/>
    <s v="Sohan Bisht"/>
    <x v="3"/>
    <d v="2023-01-21T00:00:00"/>
    <s v="G"/>
    <s v="LEGEND(VISA)"/>
    <n v="0"/>
    <s v="ERB"/>
    <d v="2023-01-25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665451"/>
    <s v="Dhanaraj Ramkishan Kambale"/>
    <x v="3"/>
    <d v="2023-01-19T00:00:00"/>
    <s v="B"/>
    <s v="PLATINUM(MASTERCARD)"/>
    <n v="0"/>
    <s v="ERB"/>
    <d v="2023-01-2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664660"/>
    <s v="Santosh Girdhari Yadav"/>
    <x v="3"/>
    <d v="2023-01-25T00:00:00"/>
    <s v="B"/>
    <s v="LEGEND(VISA)"/>
    <n v="0"/>
    <s v="ERB"/>
    <d v="2023-01-3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64429"/>
    <s v="Sajid Akhtar"/>
    <x v="3"/>
    <d v="2023-01-21T00:00:00"/>
    <s v="B"/>
    <s v="AURA EDGE(VISA)"/>
    <n v="0"/>
    <s v="ERB"/>
    <d v="2023-01-27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3"/>
    <n v="2300"/>
    <m/>
    <m/>
    <m/>
    <m/>
    <n v="2300"/>
    <m/>
    <n v="0.05"/>
    <n v="115"/>
    <n v="2185"/>
    <m/>
    <n v="-218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662443"/>
    <s v="Ravindra Ramesh Sonna"/>
    <x v="3"/>
    <d v="2023-01-21T00:00:00"/>
    <s v="C"/>
    <s v="LEGEND(VISA)"/>
    <n v="0"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62108"/>
    <s v="Nitya Gupta"/>
    <x v="3"/>
    <d v="2023-01-22T00:00:00"/>
    <s v="SC1000"/>
    <s v="LEGEND(VISA)"/>
    <n v="0"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60380"/>
    <s v="Shekhar Jayavant Dhumal"/>
    <x v="3"/>
    <d v="2023-01-21T00:00:00"/>
    <s v="C"/>
    <s v="LEGEND(VISA)"/>
    <n v="0"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58990"/>
    <s v="Satish Chandrakant Shirsath"/>
    <x v="3"/>
    <d v="2023-01-21T00:00:00"/>
    <s v="A"/>
    <s v="PLATINUM(MASTERCARD)"/>
    <n v="0"/>
    <s v="ERB"/>
    <d v="2023-01-2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57753"/>
    <s v="Varsha Dnyaneshwar Hiwale"/>
    <x v="3"/>
    <d v="2023-01-21T00:00:00"/>
    <s v="C"/>
    <s v="NEXXT_23413"/>
    <n v="3500"/>
    <s v="ERB"/>
    <d v="2023-01-2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1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m/>
    <n v="8647323"/>
    <s v="Sunaina"/>
    <x v="3"/>
    <d v="2023-01-21T00:00:00"/>
    <s v="C"/>
    <s v="LEGEND(VISA)"/>
    <n v="0"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46796"/>
    <s v="Dham Deepa"/>
    <x v="3"/>
    <d v="2023-01-19T00:00:00"/>
    <s v="C"/>
    <s v="LEGEND(VISA)"/>
    <n v="0"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34811"/>
    <s v="Shreya Saxena"/>
    <x v="3"/>
    <d v="2023-01-23T00:00:00"/>
    <s v="SC1000"/>
    <s v="LEGEND(VISA)"/>
    <n v="0"/>
    <s v="ERB"/>
    <d v="2023-01-3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34394"/>
    <s v="Anjali Sejwal"/>
    <x v="3"/>
    <d v="2023-01-18T00:00:00"/>
    <s v="SC1000"/>
    <s v="LEGEND(VISA)"/>
    <n v="0"/>
    <s v="ERB"/>
    <d v="2023-01-1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31149"/>
    <s v="Yogesh Manohar Chhajlani"/>
    <x v="3"/>
    <d v="2023-01-18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630736"/>
    <s v="Lovey Mehta"/>
    <x v="3"/>
    <d v="2023-01-21T00:00:00"/>
    <s v="B"/>
    <s v="LEGEND(VISA)"/>
    <n v="0"/>
    <s v="ERB"/>
    <d v="2023-01-25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5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29891"/>
    <s v="Babasaheb Gangadhar Salunke"/>
    <x v="3"/>
    <d v="2023-01-27T00:00:00"/>
    <s v="C"/>
    <s v="LEGEND(VISA)"/>
    <n v="0"/>
    <s v="ERB"/>
    <d v="2023-01-3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28588"/>
    <s v="Akhil R Pillai"/>
    <x v="3"/>
    <d v="2023-01-18T00:00:00"/>
    <s v="SC1000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0"/>
    <s v="Approved"/>
    <m/>
    <n v="8627300"/>
    <s v="Chavi Aggarwal"/>
    <x v="3"/>
    <d v="2023-01-21T00:00:00"/>
    <s v="A"/>
    <s v="AURA EDGE(VISA)"/>
    <n v="0"/>
    <s v="ERB"/>
    <d v="2023-01-3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3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621513"/>
    <s v="Rishi Kumar Srivastava"/>
    <x v="3"/>
    <d v="2023-01-18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0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16769"/>
    <s v="Arkadev Sarkar"/>
    <x v="3"/>
    <d v="2023-01-20T00:00:00"/>
    <s v="B"/>
    <s v="LEGEND(VISA)"/>
    <n v="0"/>
    <s v="ERB"/>
    <d v="2023-01-2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15488"/>
    <s v="Jaydeep Pravinkumar Koshti"/>
    <x v="3"/>
    <d v="2023-01-18T00:00:00"/>
    <s v="C"/>
    <s v="PLATINUM(MASTERCARD)"/>
    <n v="0"/>
    <s v="ERB"/>
    <d v="2023-01-18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602215"/>
    <s v="Manish Khandelwal"/>
    <x v="3"/>
    <d v="2023-01-23T00:00:00"/>
    <s v="A"/>
    <s v="LEGEND(VISA)"/>
    <n v="0"/>
    <s v="ERB"/>
    <d v="2023-01-2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602034"/>
    <s v="Nur Islam Sekh"/>
    <x v="3"/>
    <d v="2023-01-17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600750"/>
    <s v="Ansh Singh"/>
    <x v="3"/>
    <d v="2023-01-20T00:00:00"/>
    <s v="G"/>
    <s v="PLATINUM(MASTERCARD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600736"/>
    <s v="Manit Kumar"/>
    <x v="3"/>
    <d v="2023-01-25T00:00:00"/>
    <s v="B"/>
    <s v="PLATINUM(MASTERCARD)"/>
    <n v="0"/>
    <s v="ERB"/>
    <d v="2023-01-3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97921"/>
    <s v="Prashant Gupta"/>
    <x v="3"/>
    <d v="2023-01-17T00:00:00"/>
    <s v="C"/>
    <s v="AURA EDGE(VISA)"/>
    <n v="0"/>
    <s v="ERB"/>
    <d v="2023-01-20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3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591057"/>
    <s v="Pushpendra Singh"/>
    <x v="3"/>
    <d v="2023-01-17T00:00:00"/>
    <s v="SC1000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588028"/>
    <s v="Kiran Karbhari Kadam"/>
    <x v="3"/>
    <d v="2023-01-17T00:00:00"/>
    <s v="C"/>
    <s v="AURA EDGE(VISA)"/>
    <n v="0"/>
    <s v="ERB"/>
    <d v="2023-01-2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87330"/>
    <s v="Ashish Dixit"/>
    <x v="3"/>
    <d v="2023-01-18T00:00:00"/>
    <s v="B"/>
    <s v="LEGEND(VISA)"/>
    <n v="0"/>
    <s v="ERB"/>
    <d v="2023-01-3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86186"/>
    <s v="Sanjay Purushottamrao Deshmukh"/>
    <x v="3"/>
    <d v="2023-01-18T00:00:00"/>
    <s v="C"/>
    <s v="LEGEND(VISA)"/>
    <n v="0"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569793"/>
    <s v="Chandrashekhar Shivaji Desai"/>
    <x v="3"/>
    <d v="2023-01-17T00:00:00"/>
    <s v="C"/>
    <s v="AURA EDGE(VISA)"/>
    <n v="0"/>
    <s v="ERB"/>
    <d v="2023-01-20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562926"/>
    <s v="Gajendra Singh Mehta"/>
    <x v="3"/>
    <d v="2023-01-17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0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553727"/>
    <s v="Rajeev Kumar"/>
    <x v="3"/>
    <d v="2023-01-16T00:00:00"/>
    <s v="G"/>
    <s v="LEGEND(VISA)"/>
    <n v="0"/>
    <s v="ERB"/>
    <d v="2023-01-2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19802"/>
    <s v="Dhananjay Kumar Singh"/>
    <x v="3"/>
    <d v="2023-01-16T00:00:00"/>
    <s v="A"/>
    <s v="AURA EDGE(VISA)"/>
    <n v="0"/>
    <s v="ERB"/>
    <d v="2023-01-3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17778"/>
    <s v="Mahesh Kumar"/>
    <x v="3"/>
    <d v="2023-01-16T00:00:00"/>
    <s v="A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17680"/>
    <s v="Ramananda Padhi"/>
    <x v="3"/>
    <d v="2023-01-23T00:00:00"/>
    <s v="B"/>
    <s v="LEGEND(VISA)"/>
    <n v="0"/>
    <s v="ERB"/>
    <d v="2023-01-2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514273"/>
    <s v="Uday Janardhan Vitekar"/>
    <x v="3"/>
    <d v="2023-01-16T00:00:00"/>
    <s v="A"/>
    <s v="LEGEND(VISA)"/>
    <n v="0"/>
    <s v="ERB"/>
    <d v="2023-01-2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1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98992"/>
    <s v="Mo Majid Ansari"/>
    <x v="3"/>
    <d v="2023-01-20T00:00:00"/>
    <s v="G"/>
    <s v="AURA EDGE (FOR GOVT. SECTOR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98249"/>
    <s v="Ashish Kumar Mandal"/>
    <x v="3"/>
    <d v="2023-01-16T00:00:00"/>
    <s v="A"/>
    <s v="LEGEND(VISA)"/>
    <n v="0"/>
    <s v="ERB"/>
    <d v="2023-01-2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95984"/>
    <s v="Nimai Gorain"/>
    <x v="3"/>
    <d v="2023-01-20T00:00:00"/>
    <s v="A"/>
    <s v="LEGEND(VISA)"/>
    <n v="0"/>
    <s v="ERB"/>
    <d v="2023-01-24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94797"/>
    <s v="Azad Paswan"/>
    <x v="3"/>
    <d v="2023-01-16T00:00:00"/>
    <s v="A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94575"/>
    <s v="Rajib Kumar Maji"/>
    <x v="3"/>
    <d v="2023-01-16T00:00:00"/>
    <s v="B"/>
    <s v="LEGEND(VISA)"/>
    <n v="0"/>
    <s v="ERB"/>
    <d v="2023-01-2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94435"/>
    <s v="Krishna Chandra Soy"/>
    <x v="3"/>
    <d v="2023-01-17T00:00:00"/>
    <s v="G"/>
    <s v="AURA EDGE (FOR GOVT. SECTOR)"/>
    <n v="0"/>
    <s v="ERB"/>
    <d v="2023-01-3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488697"/>
    <s v="Manoj Kumar"/>
    <x v="3"/>
    <d v="2023-01-16T00:00:00"/>
    <s v="G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87555"/>
    <s v="Mukesh"/>
    <x v="3"/>
    <d v="2023-01-16T00:00:00"/>
    <s v="SC1000"/>
    <s v="LEGEND(VISA)"/>
    <n v="0"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485598"/>
    <s v="Nishant Kumar Singh"/>
    <x v="3"/>
    <d v="2023-01-22T00:00:00"/>
    <s v="B"/>
    <s v="LEGEND(VISA)"/>
    <n v="0"/>
    <s v="ERB"/>
    <d v="2023-01-24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84876"/>
    <s v="Sonali Chintaman Potdar"/>
    <x v="3"/>
    <d v="2023-01-13T00:00:00"/>
    <s v="SC1000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82942"/>
    <s v="Pankaj Marotrao Sawarkar"/>
    <x v="3"/>
    <d v="2023-01-13T00:00:00"/>
    <s v="C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82464"/>
    <s v="Manpreet Singh"/>
    <x v="3"/>
    <d v="2023-01-16T00:00:00"/>
    <s v="C"/>
    <s v="NEXXT_23413"/>
    <n v="1999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0"/>
    <s v="Approved"/>
    <m/>
    <n v="8479661"/>
    <s v="Nikhil Sharad Mapari"/>
    <x v="3"/>
    <d v="2023-01-16T00:00:00"/>
    <s v="A"/>
    <s v="AURA EDGE(VISA)"/>
    <n v="0"/>
    <s v="ERB"/>
    <d v="2023-01-25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3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461883"/>
    <s v="Sanjay Balmiki"/>
    <x v="3"/>
    <d v="2023-01-16T00:00:00"/>
    <s v="G"/>
    <s v="AURA EDGE (FOR GOVT. SECTOR)"/>
    <n v="0"/>
    <s v="ERB"/>
    <d v="2023-01-2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0"/>
    <s v="Approved"/>
    <m/>
    <n v="8460681"/>
    <s v="Avinash"/>
    <x v="3"/>
    <d v="2023-01-16T00:00:00"/>
    <s v="B"/>
    <s v="PLATINUM(MASTERCARD)"/>
    <n v="0"/>
    <s v="ERB"/>
    <d v="2023-01-25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3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459587"/>
    <s v="Sanjay Kumar"/>
    <x v="3"/>
    <d v="2023-01-16T00:00:00"/>
    <s v="G"/>
    <s v="LEGEND(VISA)"/>
    <n v="0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8459209"/>
    <s v="Ram Balak Singh"/>
    <x v="3"/>
    <d v="2023-01-12T00:00:00"/>
    <s v="G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55286"/>
    <s v="Deepika Khanna"/>
    <x v="3"/>
    <d v="2023-01-12T00:00:00"/>
    <s v="C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2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452957"/>
    <s v="Suresh Sahu"/>
    <x v="3"/>
    <d v="2023-01-16T00:00:00"/>
    <s v="G"/>
    <s v="AURA EDGE(VISA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0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m/>
    <n v="8451864"/>
    <s v="Shrikant Mahadev Divekar"/>
    <x v="3"/>
    <d v="2023-01-15T00:00:00"/>
    <s v="A"/>
    <s v="LEGEND(VISA)"/>
    <n v="0"/>
    <s v="ERB"/>
    <d v="2023-01-2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48847"/>
    <s v="Amit Rajnath Mourya"/>
    <x v="3"/>
    <d v="2023-01-12T00:00:00"/>
    <s v="A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31012"/>
    <s v="Tirupathi Gracy Hephzibah"/>
    <x v="3"/>
    <d v="2023-01-13T00:00:00"/>
    <s v="A"/>
    <s v="AURA EDGE(VISA)"/>
    <n v="0"/>
    <s v="ERB"/>
    <d v="2023-01-25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430292"/>
    <s v="Franky Tony Mark Dsouza"/>
    <x v="3"/>
    <d v="2023-01-11T00:00:00"/>
    <s v="A"/>
    <s v="LEGEND(VISA)"/>
    <n v="0"/>
    <s v="ERB"/>
    <d v="2023-01-14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9730"/>
    <s v="Bhavini Naveen Khatri"/>
    <x v="3"/>
    <d v="2023-01-11T00:00:00"/>
    <s v="B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8556"/>
    <s v="Mihir Paranjape"/>
    <x v="3"/>
    <d v="2023-01-22T00:00:00"/>
    <s v="B"/>
    <s v="LEGEND(VISA)"/>
    <n v="0"/>
    <s v="ERB"/>
    <d v="2023-01-2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5092"/>
    <s v="Mahadev Hanumant Acharekar"/>
    <x v="3"/>
    <d v="2023-01-20T00:00:00"/>
    <s v="B"/>
    <s v="PLATINUM(MASTERCARD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4925"/>
    <s v="Amit Vasant Pagare"/>
    <x v="3"/>
    <d v="2023-01-11T00:00:00"/>
    <s v="B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24518"/>
    <s v="Vivek Sanjay Mule"/>
    <x v="3"/>
    <d v="2023-01-11T00:00:00"/>
    <s v="C"/>
    <s v="AURA EDGE(VISA)"/>
    <n v="0"/>
    <s v="ERB"/>
    <d v="2023-01-16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4411"/>
    <s v="Saveena Hegde"/>
    <x v="3"/>
    <d v="2023-01-11T00:00:00"/>
    <s v="B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3826"/>
    <s v="Perugu Shyamsagar"/>
    <x v="3"/>
    <d v="2023-01-12T00:00:00"/>
    <s v="A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421854"/>
    <s v="Prabhat Singh"/>
    <x v="3"/>
    <d v="2023-01-11T00:00:00"/>
    <s v="G"/>
    <s v="AURA EDGE(VISA)"/>
    <n v="0"/>
    <s v="ERB"/>
    <d v="2023-01-1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421581"/>
    <s v="Nitish Deepak Solanki"/>
    <x v="3"/>
    <d v="2023-01-11T00:00:00"/>
    <s v="A"/>
    <s v="LEGEND(VISA)"/>
    <n v="0"/>
    <s v="ERB"/>
    <d v="2023-01-1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1282"/>
    <s v="Dilipkumar Haribansh Patel"/>
    <x v="3"/>
    <d v="2023-01-11T00:00:00"/>
    <s v="A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20394"/>
    <s v="Manish Kumar Sahu"/>
    <x v="3"/>
    <d v="2023-01-11T00:00:00"/>
    <s v="C"/>
    <s v="LEGEND(VISA)"/>
    <n v="0"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419682"/>
    <s v="Bhim Kumar"/>
    <x v="3"/>
    <d v="2023-01-16T00:00:00"/>
    <s v="G"/>
    <s v="AURA EDGE (FOR GOVT. SECTOR)"/>
    <n v="0"/>
    <s v="ERB"/>
    <d v="2023-01-21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18381"/>
    <s v="Vishwas Krishna Kumar Singh"/>
    <x v="3"/>
    <d v="2023-01-16T00:00:00"/>
    <s v="C"/>
    <s v="LEGEND(VISA)"/>
    <n v="0"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414978"/>
    <s v="Sumit Maheshwari"/>
    <x v="3"/>
    <d v="2023-01-13T00:00:00"/>
    <s v="A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13448"/>
    <s v="Sarada Kanta Raulo"/>
    <x v="3"/>
    <d v="2023-01-16T00:00:00"/>
    <s v="A"/>
    <s v="LEGEND(VISA)"/>
    <n v="0"/>
    <s v="ERB"/>
    <d v="2023-01-2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12491"/>
    <s v="Shiom Gangadhar Jadhav"/>
    <x v="3"/>
    <d v="2023-01-11T00:00:00"/>
    <s v="A"/>
    <s v="LEGEND(VISA)"/>
    <n v="0"/>
    <s v="ERB"/>
    <d v="2023-01-14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401502"/>
    <s v="Monali Kapindra Chomal"/>
    <x v="3"/>
    <d v="2023-01-20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98694"/>
    <s v="Vikram Dnyaneshwar Mahajan"/>
    <x v="3"/>
    <d v="2023-01-16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96004"/>
    <s v="Mohan Sanjeprao Ghokane"/>
    <x v="3"/>
    <d v="2023-01-16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395122"/>
    <s v="Rahul Sharma"/>
    <x v="3"/>
    <d v="2023-01-16T00:00:00"/>
    <s v="C"/>
    <s v="LEGEND(VISA)"/>
    <n v="0"/>
    <s v="ERB"/>
    <d v="2023-01-2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5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s v="Kolkata"/>
    <x v="1"/>
    <s v="Approved"/>
    <m/>
    <n v="8393961"/>
    <s v="MANIK DUTTA"/>
    <x v="3"/>
    <d v="2023-01-16T00:00:00"/>
    <s v="B"/>
    <s v="AURA EDGE(VISA)"/>
    <n v="0"/>
    <s v="ERB"/>
    <d v="2023-01-1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387833"/>
    <s v="Chandan Kumar Srivastava"/>
    <x v="3"/>
    <d v="2023-01-10T00:00:00"/>
    <s v="A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384365"/>
    <s v="ANKIT MUKHERJEE"/>
    <x v="3"/>
    <d v="2023-01-13T00:00:00"/>
    <s v="C"/>
    <s v="AURA EDGE(VISA)"/>
    <n v="0"/>
    <s v="ERB"/>
    <d v="2023-01-20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7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380636"/>
    <s v="Anup Kumar"/>
    <x v="3"/>
    <d v="2023-01-13T00:00:00"/>
    <s v="A"/>
    <s v="AURA EDGE(VISA)"/>
    <n v="0"/>
    <s v="ERB"/>
    <d v="2023-01-2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3"/>
    <n v="2300"/>
    <m/>
    <m/>
    <m/>
    <m/>
    <n v="2300"/>
    <m/>
    <n v="0.05"/>
    <n v="115"/>
    <n v="2185"/>
    <m/>
    <n v="-218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378747"/>
    <s v="Rakesh Kumar Sharma"/>
    <x v="3"/>
    <d v="2023-01-13T00:00:00"/>
    <s v="A"/>
    <s v="LEGEND(VISA)"/>
    <n v="0"/>
    <s v="ERB"/>
    <d v="2023-01-2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378272"/>
    <s v="Deepak Yadav"/>
    <x v="3"/>
    <d v="2023-01-13T00:00:00"/>
    <s v="C"/>
    <s v="AURA EDGE(VISA)"/>
    <n v="0"/>
    <s v="ERB"/>
    <d v="2023-01-18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m/>
    <n v="8360656"/>
    <s v="Sujit Biswas"/>
    <x v="3"/>
    <d v="2023-01-09T00:00:00"/>
    <s v="B"/>
    <s v="PLATINUM(MASTERCARD)"/>
    <n v="0"/>
    <s v="ERB"/>
    <d v="2023-01-12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359676"/>
    <s v="Arvind Kumar"/>
    <x v="3"/>
    <d v="2023-01-12T00:00:00"/>
    <s v="B"/>
    <s v="PLATINUM(MASTERCARD)"/>
    <n v="0"/>
    <s v="ERB"/>
    <d v="2023-01-1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357343"/>
    <s v="Salman Hasan Shaikh"/>
    <x v="3"/>
    <d v="2023-01-16T00:00:00"/>
    <s v="B"/>
    <s v="LEGEND(VISA)"/>
    <n v="0"/>
    <s v="ERB"/>
    <d v="2023-01-1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356820"/>
    <s v="Sakur Ahmad"/>
    <x v="3"/>
    <d v="2023-01-09T00:00:00"/>
    <s v="B"/>
    <s v="PLATINUM(MASTERCARD)"/>
    <n v="0"/>
    <s v="ERB"/>
    <d v="2023-01-1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356486"/>
    <s v="Md Naushad Kawshar"/>
    <x v="3"/>
    <d v="2023-01-23T00:00:00"/>
    <s v="B"/>
    <s v="PLATINUM(MASTERCARD)"/>
    <n v="0"/>
    <s v="ERB"/>
    <d v="2023-01-2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54662"/>
    <s v="Altab Amin Sayyed"/>
    <x v="3"/>
    <d v="2023-01-13T00:00:00"/>
    <s v="C"/>
    <s v="AURA EDGE(VISA)"/>
    <n v="0"/>
    <s v="ERB"/>
    <d v="2023-01-21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349862"/>
    <s v="Shivendra Mishra"/>
    <x v="3"/>
    <d v="2023-01-11T00:00:00"/>
    <s v="G"/>
    <s v="AURA EDGE (FOR GOVT. SECTOR)"/>
    <n v="499"/>
    <s v="ERB"/>
    <d v="2023-01-24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20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349795"/>
    <s v="Kapil Chawla"/>
    <x v="3"/>
    <d v="2023-01-13T00:00:00"/>
    <s v="C"/>
    <s v="LEGEND(VISA)"/>
    <n v="0"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48364"/>
    <s v="Tushar Madan Lad"/>
    <x v="3"/>
    <d v="2023-01-11T00:00:00"/>
    <s v="C"/>
    <s v="AURA EDGE(VISA)"/>
    <n v="0"/>
    <s v="ERB"/>
    <d v="2023-01-13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47537"/>
    <s v="Sumit Kumar"/>
    <x v="3"/>
    <d v="2023-01-12T00:00:00"/>
    <s v="A"/>
    <s v="LEGEND(VISA)"/>
    <n v="0"/>
    <s v="ERB"/>
    <d v="2023-01-1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347167"/>
    <s v="Rahul"/>
    <x v="3"/>
    <d v="2023-01-13T00:00:00"/>
    <s v="A"/>
    <s v="LEGEND(VISA)"/>
    <n v="0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343678"/>
    <s v="Pratik Gourav"/>
    <x v="3"/>
    <d v="2023-01-16T00:00:00"/>
    <s v="B"/>
    <s v="LEGEND(VISA)"/>
    <n v="0"/>
    <s v="ERB"/>
    <d v="2023-01-19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43517"/>
    <s v="BASANTA KUMAR BISWAL"/>
    <x v="3"/>
    <d v="2023-01-12T00:00:00"/>
    <s v="B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43344"/>
    <s v="Subrato Kumar Dutta"/>
    <x v="3"/>
    <d v="2023-01-13T00:00:00"/>
    <s v="A"/>
    <s v="LEGEND(VISA)"/>
    <n v="0"/>
    <s v="ERB"/>
    <d v="2023-01-1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342277"/>
    <s v="Mohd Aslam Khan"/>
    <x v="3"/>
    <d v="2023-01-13T00:00:00"/>
    <s v="G"/>
    <s v="AURA EDGE (FOR GOVT. SECTOR)"/>
    <n v="499"/>
    <s v="ERB"/>
    <d v="2023-01-30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20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m/>
    <n v="8338510"/>
    <s v="Vaibhav Shah"/>
    <x v="3"/>
    <d v="2023-01-09T00:00:00"/>
    <s v="B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337942"/>
    <s v="Basuraj Chitanand Shinde"/>
    <x v="3"/>
    <d v="2023-01-09T00:00:00"/>
    <s v="C"/>
    <s v="AURA EDGE(VISA)"/>
    <n v="0"/>
    <s v="ERB"/>
    <d v="2023-01-13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0"/>
    <s v="Approved"/>
    <m/>
    <n v="8300512"/>
    <s v="Rohit Kumar"/>
    <x v="3"/>
    <d v="2023-01-08T00:00:00"/>
    <s v="C"/>
    <s v="PLATINUM(MASTERCARD)"/>
    <n v="0"/>
    <s v="ERB"/>
    <d v="2023-01-13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3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300082"/>
    <s v="Akhileshwar Kumar"/>
    <x v="3"/>
    <d v="2023-01-11T00:00:00"/>
    <s v="A"/>
    <s v="LEGEND(VISA)"/>
    <n v="0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99934"/>
    <s v="Arvind Kumar Nirala"/>
    <x v="3"/>
    <d v="2023-01-11T00:00:00"/>
    <s v="A"/>
    <s v="LEGEND(VISA)"/>
    <n v="0"/>
    <s v="ERB"/>
    <d v="2023-01-1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299286"/>
    <s v="  KALEESWARAN"/>
    <x v="3"/>
    <d v="2023-01-09T00:00:00"/>
    <s v="A"/>
    <s v="AURA EDGE(VISA)"/>
    <n v="0"/>
    <s v="ERB"/>
    <d v="2023-01-1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7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98045"/>
    <s v="Vivek Vinod Singh"/>
    <x v="3"/>
    <d v="2023-01-11T00:00:00"/>
    <s v="C"/>
    <s v="PLATINUM(MASTERCARD)"/>
    <n v="0"/>
    <s v="ERB"/>
    <d v="2023-01-1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296166"/>
    <s v="Prashant Dixit"/>
    <x v="3"/>
    <d v="2023-01-07T00:00:00"/>
    <s v="G"/>
    <s v="PLATINUM(MASTERCARD)"/>
    <n v="0"/>
    <s v="ERB"/>
    <d v="2023-01-19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92620"/>
    <s v="Satish Damodar Tayade"/>
    <x v="3"/>
    <d v="2023-01-08T00:00:00"/>
    <s v="B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1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290884"/>
    <s v="Jitendra Dullam Singh"/>
    <x v="3"/>
    <d v="2023-01-20T00:00:00"/>
    <s v="B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90707"/>
    <s v="Dharmendra Singh"/>
    <x v="3"/>
    <d v="2023-01-11T00:00:00"/>
    <s v="C"/>
    <s v="AURA EDGE(VISA)"/>
    <n v="0"/>
    <s v="ERB"/>
    <d v="2023-01-21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8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89948"/>
    <s v="Dharmendra Singh Kushwah"/>
    <x v="3"/>
    <d v="2023-01-13T00:00:00"/>
    <s v="A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289824"/>
    <s v="SATYENDRA KUMAR YADAV"/>
    <x v="3"/>
    <d v="2023-01-07T00:00:00"/>
    <s v="G"/>
    <s v="AURA EDGE (FOR GOVT. SECTOR)"/>
    <n v="499"/>
    <s v="ERB"/>
    <d v="2023-01-10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20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282002"/>
    <s v="Sachin Gokul Limkar"/>
    <x v="3"/>
    <d v="2023-01-08T00:00:00"/>
    <s v="A"/>
    <s v="LEGEND(VISA)"/>
    <n v="0"/>
    <s v="ERB"/>
    <d v="2023-01-1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78821"/>
    <s v="Pritika Chawla"/>
    <x v="3"/>
    <d v="2023-01-07T00:00:00"/>
    <s v="C"/>
    <s v="LEGEND(VISA)"/>
    <n v="0"/>
    <s v="ERB"/>
    <d v="2023-01-0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265768"/>
    <s v="Dwarika Das Singh"/>
    <x v="3"/>
    <d v="2023-01-06T00:00:00"/>
    <s v="A"/>
    <s v="NEXXT_23413"/>
    <n v="1999"/>
    <s v="ERB"/>
    <d v="2023-01-07T00:00:00"/>
    <d v="2023-01-01T00:00:00"/>
    <n v="3100"/>
    <m/>
    <n v="3100"/>
    <m/>
    <m/>
    <n v="3100"/>
    <n v="558"/>
    <n v="0.05"/>
    <n v="155"/>
    <n v="3503"/>
    <m/>
    <n v="3503"/>
    <s v="Y"/>
    <m/>
    <m/>
    <m/>
    <m/>
    <m/>
    <m/>
    <m/>
    <m/>
    <m/>
    <m/>
    <m/>
    <m/>
    <x v="20"/>
    <n v="2900"/>
    <m/>
    <m/>
    <m/>
    <m/>
    <n v="2900"/>
    <m/>
    <n v="0.05"/>
    <n v="145"/>
    <n v="2755"/>
    <m/>
    <n v="-275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Pune"/>
    <x v="1"/>
    <s v="Approved"/>
    <m/>
    <n v="8264145"/>
    <s v="Krishna Murari"/>
    <x v="3"/>
    <d v="2023-01-17T00:00:00"/>
    <s v="A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4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63394"/>
    <s v="Sumit Ranjan"/>
    <x v="3"/>
    <d v="2023-01-13T00:00:00"/>
    <s v="C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63037"/>
    <s v="Meenakshi"/>
    <x v="3"/>
    <d v="2023-01-06T00:00:00"/>
    <s v="B"/>
    <s v="LEGEND(VISA)"/>
    <n v="0"/>
    <s v="ERB"/>
    <d v="2023-01-1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60195"/>
    <s v="Avinash Raju Jadhav"/>
    <x v="3"/>
    <d v="2023-01-07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59302"/>
    <s v="Anurag Shrivastav"/>
    <x v="3"/>
    <d v="2023-01-07T00:00:00"/>
    <s v="B"/>
    <s v="AURA EDGE(VISA)"/>
    <n v="0"/>
    <s v="ERB"/>
    <d v="2023-01-1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59034"/>
    <s v="Anurag"/>
    <x v="3"/>
    <d v="2023-01-16T00:00:00"/>
    <s v="A"/>
    <s v="LEGEND(VISA)"/>
    <n v="0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58874"/>
    <s v="Kamaldeep Singh"/>
    <x v="3"/>
    <d v="2023-01-12T00:00:00"/>
    <s v="A"/>
    <s v="AURA EDGE(VISA)"/>
    <n v="0"/>
    <s v="ERB"/>
    <d v="2023-01-17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58253"/>
    <s v="Abhisekh Biswas"/>
    <x v="3"/>
    <d v="2023-01-08T00:00:00"/>
    <s v="C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53869"/>
    <s v="Salman"/>
    <x v="3"/>
    <d v="2023-01-16T00:00:00"/>
    <s v="C"/>
    <s v="AURA EDGE(VISA)"/>
    <n v="0"/>
    <s v="ERB"/>
    <d v="2023-01-2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2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51155"/>
    <s v="LAKHAN SINGH"/>
    <x v="3"/>
    <d v="2023-01-08T00:00:00"/>
    <s v="A"/>
    <s v="AURA EDGE(VISA)"/>
    <n v="0"/>
    <s v="ERB"/>
    <d v="2023-01-1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7500975"/>
    <s v="Bhupender Kumar"/>
    <x v="3"/>
    <d v="2022-12-14T00:00:00"/>
    <s v="C"/>
    <s v="PLATINUM(MASTERCARD)"/>
    <n v="0"/>
    <s v="ERB"/>
    <d v="2023-01-0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9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50655"/>
    <s v="Ashish Kumar Sharma"/>
    <x v="3"/>
    <d v="2023-01-09T00:00:00"/>
    <s v="A"/>
    <s v="AURA EDGE(VISA)"/>
    <n v="0"/>
    <s v="ERB"/>
    <d v="2023-01-1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50288"/>
    <s v="Manu Kaushik"/>
    <x v="3"/>
    <d v="2023-01-06T00:00:00"/>
    <s v="A"/>
    <s v="LEGEND(VISA)"/>
    <n v="0"/>
    <s v="ERB"/>
    <d v="2023-01-0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m/>
    <n v="8248941"/>
    <s v="Vaibhav Ramesh Patange"/>
    <x v="3"/>
    <d v="2023-01-07T00:00:00"/>
    <s v="B"/>
    <s v="LEGEND(VISA)"/>
    <n v="0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48897"/>
    <s v="Vikas"/>
    <x v="3"/>
    <d v="2023-01-07T00:00:00"/>
    <s v="A"/>
    <s v="AURA EDGE(VISA)"/>
    <n v="0"/>
    <s v="ERB"/>
    <d v="2023-01-1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46007"/>
    <s v="Naveen Kumar"/>
    <x v="3"/>
    <d v="2023-01-20T00:00:00"/>
    <s v="A"/>
    <s v="AURA EDGE(VISA)"/>
    <n v="0"/>
    <s v="ERB"/>
    <d v="2023-01-2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44948"/>
    <s v="Amrik Chand"/>
    <x v="3"/>
    <d v="2023-01-07T00:00:00"/>
    <s v="C"/>
    <s v="NEXXT_23413"/>
    <n v="1999"/>
    <s v="ERB"/>
    <d v="2023-01-17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244652"/>
    <s v="Arya Shankar Paul"/>
    <x v="3"/>
    <d v="2023-01-07T00:00:00"/>
    <s v="A"/>
    <s v="AURA EDGE(VISA)"/>
    <n v="0"/>
    <s v="ERB"/>
    <d v="2023-01-09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2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244129"/>
    <s v="Raghvendra Nirahu Pal"/>
    <x v="3"/>
    <d v="2023-01-06T00:00:00"/>
    <s v="B"/>
    <s v="AURA EDGE(VISA)"/>
    <n v="0"/>
    <s v="ERB"/>
    <d v="2023-01-07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7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38159"/>
    <s v="Rahul Kumar Tiwari"/>
    <x v="3"/>
    <d v="2023-01-07T00:00:00"/>
    <s v="A"/>
    <s v="LEGEND(VISA)"/>
    <n v="0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234070"/>
    <s v="Rajiv Kumar Pandit"/>
    <x v="3"/>
    <d v="2023-01-07T00:00:00"/>
    <s v="G"/>
    <s v="AURA EDGE (FOR GOVT. SECTOR)"/>
    <n v="0"/>
    <s v="ERB"/>
    <d v="2023-01-2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34011"/>
    <s v="Raj Kamal"/>
    <x v="3"/>
    <d v="2023-01-07T00:00:00"/>
    <s v="G"/>
    <s v="AURA EDGE (FOR GOVT. SECTOR)"/>
    <n v="0"/>
    <s v="ERB"/>
    <d v="2023-01-2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33863"/>
    <s v="Sakaldeep Prasad Singh"/>
    <x v="3"/>
    <d v="2023-01-07T00:00:00"/>
    <s v="G"/>
    <s v="AURA EDGE (FOR GOVT. SECTOR)"/>
    <n v="0"/>
    <s v="ERB"/>
    <d v="2023-01-1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225777"/>
    <s v="Pranav Anil Joshi"/>
    <x v="3"/>
    <d v="2023-01-11T00:00:00"/>
    <s v="C"/>
    <s v="AURA EDGE(VISA)"/>
    <n v="0"/>
    <s v="ERB"/>
    <d v="2023-01-12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198602"/>
    <s v="Gripson Jesumani Martes"/>
    <x v="3"/>
    <d v="2023-01-05T00:00:00"/>
    <s v="SC1000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197298"/>
    <s v="Rajesh Mohan Tandon"/>
    <x v="3"/>
    <d v="2023-01-04T00:00:00"/>
    <s v="G"/>
    <s v="LEGEND(VISA)"/>
    <n v="0"/>
    <s v="ERB"/>
    <d v="2023-01-05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196403"/>
    <s v="Vijay Sakharam Sutar"/>
    <x v="3"/>
    <d v="2023-01-05T00:00:00"/>
    <s v="C"/>
    <s v="PLATINUM(MASTERCARD)"/>
    <n v="0"/>
    <s v="ERB"/>
    <d v="2023-01-16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0"/>
    <s v="Approved"/>
    <m/>
    <n v="8190014"/>
    <s v="Sundar Singh Fartyal"/>
    <x v="3"/>
    <d v="2023-01-06T00:00:00"/>
    <s v="C"/>
    <s v="LEGEND(VISA)"/>
    <n v="0"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3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0"/>
    <s v="Approved"/>
    <m/>
    <n v="8189505"/>
    <s v="Deepak Ashok Mahajan"/>
    <x v="3"/>
    <d v="2023-01-04T00:00:00"/>
    <s v="C"/>
    <s v="AURA EDGE(VISA)"/>
    <n v="0"/>
    <s v="ERB"/>
    <d v="2023-01-0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3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8183006"/>
    <s v="Nitesh Kumar Gupta"/>
    <x v="3"/>
    <d v="2023-01-05T00:00:00"/>
    <s v="G"/>
    <s v="PLATINUM(MASTERCARD)"/>
    <n v="0"/>
    <s v="ERB"/>
    <d v="2023-01-1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173821"/>
    <s v="Hemant Madhukar Khairnar"/>
    <x v="3"/>
    <d v="2023-01-05T00:00:00"/>
    <s v="A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1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166284"/>
    <s v="CHANDRA BHUSHAN"/>
    <x v="3"/>
    <d v="2023-01-05T00:00:00"/>
    <s v="A"/>
    <s v="LEGEND(VISA)"/>
    <n v="0"/>
    <s v="ERB"/>
    <d v="2023-01-09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160185"/>
    <s v="Bhagvat Pandurang Malaskar"/>
    <x v="3"/>
    <d v="2023-01-03T00:00:00"/>
    <s v="B"/>
    <s v="LEGEND(VISA)"/>
    <n v="0"/>
    <s v="ERB"/>
    <d v="2023-01-2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160120"/>
    <s v="Sejal Sohan Jain"/>
    <x v="3"/>
    <d v="2023-01-03T00:00:00"/>
    <s v="SC1000"/>
    <s v="LEGEND(VISA)"/>
    <n v="0"/>
    <s v="ERB"/>
    <d v="2023-01-0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0"/>
    <s v="Approved"/>
    <m/>
    <n v="8153484"/>
    <s v="Akhilesh Kumar Chaurasiya"/>
    <x v="3"/>
    <d v="2023-01-05T00:00:00"/>
    <s v="B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3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m/>
    <n v="8152451"/>
    <s v="Swapnil Vilas Pawar"/>
    <x v="3"/>
    <d v="2023-01-05T00:00:00"/>
    <s v="SC1000"/>
    <s v="LEGEND(VISA)"/>
    <n v="0"/>
    <s v="ERB"/>
    <d v="2023-01-1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152210"/>
    <s v="Mohammad Faisal Umair"/>
    <x v="3"/>
    <d v="2023-01-03T00:00:00"/>
    <s v="SC1000"/>
    <s v="LEGEND(VISA)"/>
    <n v="0"/>
    <s v="ERB"/>
    <d v="2023-01-0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151896"/>
    <s v="Keshav Dharma Kothawade"/>
    <x v="3"/>
    <d v="2023-01-07T00:00:00"/>
    <s v="A"/>
    <s v="PLATINUM(MASTERCARD)"/>
    <n v="0"/>
    <s v="ERB"/>
    <d v="2023-01-20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150028"/>
    <s v="Avadesh Mataprasad Sharma"/>
    <x v="3"/>
    <d v="2023-01-03T00:00:00"/>
    <s v="SC1000"/>
    <s v="LEGEND(VISA)"/>
    <n v="0"/>
    <s v="ERB"/>
    <d v="2023-01-0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148858"/>
    <s v="Vandita Sanjay Ranjhani"/>
    <x v="3"/>
    <d v="2023-01-05T00:00:00"/>
    <s v="G"/>
    <s v="LEGEND(VISA)"/>
    <n v="0"/>
    <s v="ERB"/>
    <d v="2023-01-1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146596"/>
    <s v="Pradeep Kumar Lal"/>
    <x v="3"/>
    <d v="2023-01-03T00:00:00"/>
    <s v="G"/>
    <s v="LEGEND(VISA)"/>
    <n v="0"/>
    <s v="ERB"/>
    <d v="2023-01-12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8143798"/>
    <s v="Rahul Singh Tomar"/>
    <x v="3"/>
    <d v="2023-01-07T00:00:00"/>
    <s v="G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138067"/>
    <s v="Ashay Anand Varadkar"/>
    <x v="3"/>
    <d v="2023-01-03T00:00:00"/>
    <s v="C"/>
    <s v="LEGEND(VISA)"/>
    <n v="0"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0"/>
    <s v="Approved"/>
    <m/>
    <n v="8137949"/>
    <s v="Suraj Singh"/>
    <x v="3"/>
    <d v="2023-01-03T00:00:00"/>
    <s v="C"/>
    <s v="LEGEND(VISA)"/>
    <n v="0"/>
    <s v="ERB"/>
    <d v="2023-01-0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3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135455"/>
    <s v="Shivaji Appasaheb Kakde"/>
    <x v="3"/>
    <d v="2023-01-03T00:00:00"/>
    <s v="C"/>
    <s v="AURA EDGE(VISA)"/>
    <n v="0"/>
    <s v="ERB"/>
    <d v="2023-01-03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120268"/>
    <s v="Sumit Sagar Baital"/>
    <x v="3"/>
    <d v="2023-01-02T00:00:00"/>
    <s v="A"/>
    <s v="LEGEND(VISA)"/>
    <n v="0"/>
    <s v="ERB"/>
    <d v="2023-01-0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119209"/>
    <s v="Amol Ramdas Jagtap"/>
    <x v="3"/>
    <d v="2023-01-02T00:00:00"/>
    <s v="B"/>
    <s v="PLATINUM(MASTERCARD)"/>
    <n v="0"/>
    <s v="ERB"/>
    <d v="2023-01-0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119096"/>
    <s v="Niranjan Poddar"/>
    <x v="3"/>
    <d v="2023-01-02T00:00:00"/>
    <s v="C"/>
    <s v="LEGEND(VISA)"/>
    <n v="0"/>
    <s v="ERB"/>
    <d v="2023-01-1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8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112135"/>
    <s v="Asef Khan Yusuf Khan Pathan"/>
    <x v="3"/>
    <d v="2023-01-02T00:00:00"/>
    <s v="B"/>
    <s v="AURA EDGE(VISA)"/>
    <n v="0"/>
    <s v="ERB"/>
    <d v="2023-01-0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110539"/>
    <s v="Pradeep Yadav"/>
    <x v="3"/>
    <d v="2023-01-11T00:00:00"/>
    <s v="G"/>
    <s v="PLATINUM(MASTERCARD)"/>
    <n v="0"/>
    <s v="ERB"/>
    <d v="2023-01-18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8108768"/>
    <s v="Kunwar Amrendra Singh"/>
    <x v="3"/>
    <d v="2023-01-02T00:00:00"/>
    <s v="G"/>
    <s v="LEGEND(VISA)"/>
    <n v="0"/>
    <s v="ERB"/>
    <d v="2023-01-02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Kolkata"/>
    <x v="1"/>
    <s v="Approved"/>
    <m/>
    <n v="8106062"/>
    <s v="Subhash Chandra Jha"/>
    <x v="3"/>
    <d v="2023-01-16T00:00:00"/>
    <s v="C"/>
    <s v="LEGEND(VISA)"/>
    <n v="0"/>
    <s v="ERB"/>
    <d v="2023-01-1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6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105130"/>
    <s v="Satyendra Nagesh Gaikwad"/>
    <x v="3"/>
    <d v="2023-01-03T00:00:00"/>
    <s v="C"/>
    <s v="LEGEND(VISA)"/>
    <n v="0"/>
    <s v="ERB"/>
    <d v="2023-01-1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104627"/>
    <s v="Sandeep Singh"/>
    <x v="3"/>
    <d v="2023-01-03T00:00:00"/>
    <s v="G"/>
    <s v="LEGEND(VISA)"/>
    <n v="0"/>
    <s v="ERB"/>
    <d v="2023-01-04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8103402"/>
    <s v="Madan Ram"/>
    <x v="3"/>
    <d v="2023-01-03T00:00:00"/>
    <s v="G"/>
    <s v="LEGEND(VISA)"/>
    <n v="0"/>
    <s v="ERB"/>
    <d v="2023-01-06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0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077619"/>
    <s v="Sunil Kumar Dubey"/>
    <x v="3"/>
    <d v="2023-01-03T00:00:00"/>
    <s v="G"/>
    <s v="PLATINUM(MASTERCARD)"/>
    <n v="0"/>
    <s v="ERB"/>
    <d v="2023-01-05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Pune"/>
    <x v="1"/>
    <s v="Approved"/>
    <m/>
    <n v="8073712"/>
    <s v="Nitin Dilip Agane"/>
    <x v="3"/>
    <d v="2023-01-01T00:00:00"/>
    <s v="C"/>
    <s v="AURA EDGE(VISA)"/>
    <n v="0"/>
    <s v="ERB"/>
    <d v="2023-01-16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071520"/>
    <s v="Vakil Khan"/>
    <x v="3"/>
    <d v="2023-01-02T00:00:00"/>
    <s v="G"/>
    <s v="AURA EDGE (FOR GOVT. SECTOR)"/>
    <n v="499"/>
    <s v="ERB"/>
    <d v="2023-01-04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20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m/>
    <n v="8070861"/>
    <s v="Vedika Gajanan Mungal"/>
    <x v="3"/>
    <d v="2022-12-31T00:00:00"/>
    <s v="C"/>
    <s v="LEGEND(VISA)"/>
    <n v="0"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066630"/>
    <s v="HARSH  KANKANE"/>
    <x v="3"/>
    <d v="2022-12-31T00:00:00"/>
    <s v="G"/>
    <s v="LEGEND(VISA)"/>
    <n v="0"/>
    <s v="ERB"/>
    <d v="2023-01-11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065710"/>
    <s v="Amol Dasharath Unde"/>
    <x v="3"/>
    <d v="2023-01-11T00:00:00"/>
    <s v="C"/>
    <s v="AURA EDGE(VISA)"/>
    <n v="0"/>
    <s v="ERB"/>
    <d v="2023-01-16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8055088"/>
    <s v="Vagish Kumar Shukla"/>
    <x v="3"/>
    <d v="2023-01-01T00:00:00"/>
    <s v="C"/>
    <s v="LEGEND(VISA)"/>
    <n v="0"/>
    <s v="ERB"/>
    <d v="2023-01-0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9"/>
    <n v="2300"/>
    <m/>
    <m/>
    <m/>
    <m/>
    <n v="2300"/>
    <m/>
    <n v="0.05"/>
    <n v="115"/>
    <n v="2185"/>
    <m/>
    <n v="-2185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8045573"/>
    <s v="Gautam Kumar Chaurasia"/>
    <x v="3"/>
    <d v="2022-12-31T00:00:00"/>
    <s v="C"/>
    <s v="NEXXT_23413"/>
    <n v="1999"/>
    <s v="ERB"/>
    <d v="2023-01-18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043678"/>
    <s v="Prashant Prabhakar Pande"/>
    <x v="3"/>
    <d v="2023-01-02T00:00:00"/>
    <s v="C"/>
    <s v="LEGEND(VISA)"/>
    <n v="0"/>
    <s v="ERB"/>
    <d v="2023-01-1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025390"/>
    <s v="Shabana"/>
    <x v="3"/>
    <d v="2022-12-31T00:00:00"/>
    <s v="B"/>
    <s v="LEGEND(VISA)"/>
    <n v="0"/>
    <s v="ERB"/>
    <d v="2023-01-0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22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8022446"/>
    <s v="Sunil Vilas Pawar"/>
    <x v="3"/>
    <d v="2023-01-03T00:00:00"/>
    <s v="C"/>
    <s v="AURA EDGE(VISA)"/>
    <n v="0"/>
    <s v="ERB"/>
    <d v="2023-01-03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1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013564"/>
    <s v="Ashish Mani Tripathi"/>
    <x v="3"/>
    <d v="2023-01-01T00:00:00"/>
    <s v="A"/>
    <s v="PLATINUM(MASTERCARD)"/>
    <n v="0"/>
    <s v="ERB"/>
    <d v="2023-01-1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6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Kolkata"/>
    <x v="1"/>
    <s v="Approved"/>
    <m/>
    <n v="8010850"/>
    <s v="Biswanath Adhikary"/>
    <x v="3"/>
    <d v="2023-01-06T00:00:00"/>
    <s v="B"/>
    <s v="AURA EDGE(VISA)"/>
    <n v="0"/>
    <s v="ERB"/>
    <d v="2023-01-09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Mumbai"/>
    <x v="1"/>
    <s v="Approved"/>
    <m/>
    <n v="8010280"/>
    <s v="Rajeev Upadhyay"/>
    <x v="3"/>
    <d v="2023-01-01T00:00:00"/>
    <s v="C"/>
    <s v="AURA EDGE(VISA)"/>
    <n v="0"/>
    <s v="ERB"/>
    <d v="2023-01-16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8009759"/>
    <s v="Parikshit Shivshankar Khedekar"/>
    <x v="3"/>
    <d v="2023-01-04T00:00:00"/>
    <s v="B"/>
    <s v="AURA EDGE(VISA)"/>
    <n v="0"/>
    <s v="ERB"/>
    <d v="2023-01-1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8003523"/>
    <s v="Dilip Vasudev Kanekar"/>
    <x v="3"/>
    <d v="2022-12-29T00:00:00"/>
    <s v="C"/>
    <s v="LEGEND(VISA)"/>
    <n v="0"/>
    <s v="ERB"/>
    <d v="2023-01-0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7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7980936"/>
    <s v="Javed Ali"/>
    <x v="3"/>
    <d v="2022-12-31T00:00:00"/>
    <s v="G"/>
    <s v="PLATINUM(MASTERCARD)"/>
    <n v="0"/>
    <s v="ERB"/>
    <d v="2023-01-13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7980139"/>
    <s v="Rakesh Kumar"/>
    <x v="3"/>
    <d v="2022-12-31T00:00:00"/>
    <s v="G"/>
    <s v="LEGEND(VISA)"/>
    <n v="0"/>
    <s v="ERB"/>
    <d v="2023-01-13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7979346"/>
    <s v="Sushil Kumar"/>
    <x v="3"/>
    <d v="2022-12-31T00:00:00"/>
    <s v="C"/>
    <s v="AURA EDGE(VISA)"/>
    <n v="0"/>
    <s v="ERB"/>
    <d v="2023-01-03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20"/>
    <n v="2000"/>
    <m/>
    <m/>
    <m/>
    <m/>
    <n v="2000"/>
    <m/>
    <n v="0.05"/>
    <n v="100"/>
    <n v="1900"/>
    <m/>
    <n v="-190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Lucknow"/>
    <x v="1"/>
    <s v="Approved"/>
    <m/>
    <n v="7971297"/>
    <s v="Gulam Gous Raini"/>
    <x v="3"/>
    <d v="2023-01-05T00:00:00"/>
    <s v="B"/>
    <s v="AURA EDGE(VISA)"/>
    <n v="0"/>
    <s v="ERB"/>
    <d v="2023-01-0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7967445"/>
    <s v="Mohd Ovais Khan"/>
    <x v="3"/>
    <d v="2023-01-01T00:00:00"/>
    <s v="C"/>
    <s v="LEGEND(VISA)"/>
    <n v="0"/>
    <s v="ERB"/>
    <d v="2023-01-0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0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Pune"/>
    <x v="1"/>
    <s v="Approved"/>
    <m/>
    <n v="7956331"/>
    <s v="Manoj C M"/>
    <x v="3"/>
    <d v="2022-12-30T00:00:00"/>
    <s v="C"/>
    <s v="AURA EDGE(VISA)"/>
    <n v="0"/>
    <s v="ERB"/>
    <d v="2023-01-04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30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949416"/>
    <s v="Yash Devidin Prajapati"/>
    <x v="3"/>
    <d v="2022-12-30T00:00:00"/>
    <s v="SC1000"/>
    <s v="LEGEND(VISA)"/>
    <n v="0"/>
    <s v="ERB"/>
    <d v="2023-01-0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6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7949026"/>
    <s v="Akash Sunil Agarwal"/>
    <x v="3"/>
    <d v="2022-12-30T00:00:00"/>
    <s v="B"/>
    <s v="AURA EDGE(VISA)"/>
    <n v="0"/>
    <s v="ERB"/>
    <d v="2023-01-06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948824"/>
    <s v="Sushant Shashikant Pise"/>
    <x v="3"/>
    <d v="2022-12-30T00:00:00"/>
    <s v="C"/>
    <s v="PLATINUM(MASTERCARD)"/>
    <n v="0"/>
    <s v="ERB"/>
    <d v="2023-01-09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7878827"/>
    <s v="Kajal Ramesh Gaikwad"/>
    <x v="3"/>
    <d v="2022-12-24T00:00:00"/>
    <s v="A"/>
    <s v="PLATINUM(MASTERCARD)"/>
    <n v="0"/>
    <s v="ERB"/>
    <d v="2023-01-02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2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866226"/>
    <s v="Bhaskar Shivaji Chavan"/>
    <x v="3"/>
    <d v="2022-12-29T00:00:00"/>
    <s v="SC1000"/>
    <s v="PLATINUM(MASTERCARD)"/>
    <n v="0"/>
    <s v="ERB"/>
    <d v="2023-01-02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Pune"/>
    <x v="1"/>
    <s v="Approved"/>
    <m/>
    <n v="7866083"/>
    <s v="Pawan Gajanan Khaire"/>
    <x v="3"/>
    <d v="2023-01-06T00:00:00"/>
    <s v="C"/>
    <s v="LEGEND(VISA)"/>
    <n v="0"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862924"/>
    <s v="Nikhil Subhash Ghawale"/>
    <x v="3"/>
    <d v="2022-12-29T00:00:00"/>
    <s v="SC1000"/>
    <s v="PLATINUM(MASTERCARD)"/>
    <n v="0"/>
    <s v="ERB"/>
    <d v="2023-01-04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850949"/>
    <s v="Shital Subhash Bandvalkar"/>
    <x v="3"/>
    <d v="2022-12-29T00:00:00"/>
    <s v="SC1000"/>
    <s v="PLATINUM(MASTERCARD)"/>
    <n v="0"/>
    <s v="ERB"/>
    <d v="2023-01-06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844391"/>
    <s v="Shraddha Mohnish Rajapurkar"/>
    <x v="3"/>
    <d v="2022-12-27T00:00:00"/>
    <s v="SC1000"/>
    <s v="PLATINUM(MASTERCARD)"/>
    <n v="0"/>
    <s v="ERB"/>
    <d v="2023-01-02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m/>
    <n v="7842324"/>
    <s v="Mukesh Kumar Rambabu Saini"/>
    <x v="3"/>
    <d v="2022-12-27T00:00:00"/>
    <s v="SC1000"/>
    <s v="PLATINUM(MASTERCARD)"/>
    <n v="0"/>
    <s v="ERB"/>
    <d v="2023-01-05T00:00:00"/>
    <d v="2023-01-01T00:00:00"/>
    <n v="2000"/>
    <m/>
    <n v="2000"/>
    <m/>
    <m/>
    <n v="2000"/>
    <n v="360"/>
    <n v="0.05"/>
    <n v="100"/>
    <n v="2260"/>
    <m/>
    <n v="2260"/>
    <s v="Y"/>
    <m/>
    <m/>
    <m/>
    <m/>
    <m/>
    <m/>
    <m/>
    <m/>
    <m/>
    <m/>
    <m/>
    <m/>
    <x v="1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Lucknow"/>
    <x v="1"/>
    <s v="Approved"/>
    <m/>
    <n v="7813777"/>
    <s v="Anamika Patel"/>
    <x v="3"/>
    <d v="2022-12-28T00:00:00"/>
    <s v="G"/>
    <s v="PLATINUM(MASTERCARD)"/>
    <n v="0"/>
    <s v="ERB"/>
    <d v="2023-01-04T00:00:00"/>
    <d v="2023-01-01T00:00:00"/>
    <n v="2500"/>
    <m/>
    <n v="2500"/>
    <m/>
    <m/>
    <n v="2500"/>
    <n v="450"/>
    <n v="0.05"/>
    <n v="125"/>
    <n v="2825"/>
    <m/>
    <n v="2825"/>
    <s v="Y"/>
    <m/>
    <m/>
    <m/>
    <m/>
    <m/>
    <m/>
    <m/>
    <m/>
    <m/>
    <m/>
    <m/>
    <m/>
    <x v="19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7714416"/>
    <s v="Mahendra Kumar"/>
    <x v="3"/>
    <d v="2022-12-28T00:00:00"/>
    <s v="B"/>
    <s v="LEGEND(VISA)"/>
    <n v="0"/>
    <s v="ERB"/>
    <d v="2023-01-02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19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00"/>
  </r>
  <r>
    <m/>
    <m/>
    <x v="0"/>
    <s v="Lucknow"/>
    <x v="1"/>
    <s v="Approved"/>
    <m/>
    <n v="7632619"/>
    <s v="Vinod Kumar Yadav"/>
    <x v="3"/>
    <d v="2022-12-19T00:00:00"/>
    <s v="G"/>
    <s v="AURA EDGE (FOR GOVT. SECTOR)"/>
    <n v="499"/>
    <s v="ERB"/>
    <d v="2023-01-02T00:00:00"/>
    <d v="2023-01-01T00:00:00"/>
    <n v="2900"/>
    <m/>
    <n v="2900"/>
    <m/>
    <m/>
    <n v="2900"/>
    <n v="522"/>
    <n v="0.05"/>
    <n v="145"/>
    <n v="3277"/>
    <m/>
    <n v="3277"/>
    <s v="Y"/>
    <m/>
    <m/>
    <m/>
    <m/>
    <m/>
    <m/>
    <m/>
    <m/>
    <m/>
    <m/>
    <m/>
    <m/>
    <x v="20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536308021419"/>
    <s v="MAYA PAWAR "/>
    <x v="4"/>
    <d v="2023-01-02T00:00:00"/>
    <s v="NTB"/>
    <m/>
    <m/>
    <s v="ERB"/>
    <d v="2023-01-02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3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108069394"/>
    <s v="Paresh Pagi"/>
    <x v="4"/>
    <d v="2023-01-03T00:00:00"/>
    <s v="NTB"/>
    <m/>
    <m/>
    <s v="ERB"/>
    <d v="2023-01-0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108076163"/>
    <s v="Mohd shoeb shaikh "/>
    <x v="4"/>
    <d v="2023-01-03T00:00:00"/>
    <s v="NTB"/>
    <m/>
    <m/>
    <s v="ERB"/>
    <d v="2023-01-0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108095004"/>
    <s v="Shyam Singh"/>
    <x v="4"/>
    <d v="2023-01-03T00:00:00"/>
    <s v="NTB"/>
    <m/>
    <m/>
    <s v="ERB"/>
    <d v="2023-01-0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308015886"/>
    <s v="Hafizur Ansari"/>
    <x v="4"/>
    <d v="2023-01-03T00:00:00"/>
    <s v="NTB"/>
    <m/>
    <m/>
    <s v="ERB"/>
    <d v="2023-01-0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408067274"/>
    <s v="girish Singh"/>
    <x v="4"/>
    <d v="2023-01-03T00:00:00"/>
    <s v="NTB"/>
    <m/>
    <m/>
    <s v="ERB"/>
    <d v="2023-01-0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534008076244"/>
    <s v="Ramdhar Ayodhya"/>
    <x v="4"/>
    <d v="2023-01-04T00:00:00"/>
    <s v="NTB"/>
    <m/>
    <m/>
    <s v="ERB"/>
    <d v="2023-01-0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536308058719"/>
    <s v="SARIKA JOSEPH "/>
    <x v="4"/>
    <d v="2023-01-04T00:00:00"/>
    <s v="NTB"/>
    <m/>
    <m/>
    <s v="ERB"/>
    <d v="2023-01-0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536408015428"/>
    <s v="SANJAY SINGH Rathod"/>
    <x v="4"/>
    <d v="2023-01-04T00:00:00"/>
    <s v="NTB"/>
    <m/>
    <m/>
    <s v="ERB"/>
    <d v="2023-01-0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0208024625"/>
    <s v="suvo debnath "/>
    <x v="4"/>
    <d v="2023-01-04T00:00:00"/>
    <s v="NTB"/>
    <m/>
    <m/>
    <s v="ERB"/>
    <d v="2023-01-0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0308098750"/>
    <s v=" Ranjit  Amraj"/>
    <x v="4"/>
    <d v="2023-01-05T00:00:00"/>
    <s v="NTB"/>
    <m/>
    <m/>
    <s v="ERB"/>
    <d v="2023-01-05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408100665"/>
    <s v=" Darshika Tailor "/>
    <x v="4"/>
    <d v="2023-01-05T00:00:00"/>
    <s v="NTB"/>
    <m/>
    <m/>
    <s v="ERB"/>
    <d v="2023-01-05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208020043"/>
    <s v="Rajkamal"/>
    <x v="4"/>
    <d v="2023-01-06T00:00:00"/>
    <s v="NTB"/>
    <m/>
    <m/>
    <s v="ERB"/>
    <d v="2023-01-0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2"/>
    <n v="2560"/>
    <m/>
    <m/>
    <m/>
    <m/>
    <n v="2560"/>
    <m/>
    <n v="0.05"/>
    <n v="128"/>
    <n v="2432"/>
    <m/>
    <n v="-2432"/>
    <m/>
    <m/>
    <m/>
    <m/>
    <m/>
    <m/>
    <m/>
    <m/>
    <m/>
    <m/>
    <m/>
    <m/>
    <m/>
    <m/>
    <m/>
    <m/>
    <m/>
    <m/>
    <m/>
    <m/>
    <m/>
    <m/>
    <m/>
    <m/>
    <m/>
    <n v="240"/>
  </r>
  <r>
    <m/>
    <m/>
    <x v="0"/>
    <s v="Mumbai"/>
    <x v="1"/>
    <s v="Approved"/>
    <s v="ERB001"/>
    <n v="2600208053854"/>
    <s v="Aneesh Chandran. C"/>
    <x v="4"/>
    <d v="2023-01-06T00:00:00"/>
    <s v="NTB"/>
    <m/>
    <m/>
    <s v="ERB"/>
    <d v="2023-01-0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0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0"/>
    <s v="Approved"/>
    <s v="ERB001"/>
    <n v="2600208055217"/>
    <s v="shravan Gupta "/>
    <x v="4"/>
    <d v="2023-01-06T00:00:00"/>
    <s v="NTB"/>
    <m/>
    <m/>
    <s v="ERB"/>
    <d v="2023-01-0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408012228"/>
    <s v="SANTOSH THAKUR "/>
    <x v="4"/>
    <d v="2023-01-06T00:00:00"/>
    <s v="NTB"/>
    <m/>
    <m/>
    <s v="ERB"/>
    <d v="2023-01-0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508015336"/>
    <s v="RAVI BHALAVI"/>
    <x v="4"/>
    <d v="2023-01-06T00:00:00"/>
    <s v="NTB"/>
    <m/>
    <m/>
    <s v="ERB"/>
    <d v="2023-01-0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534908115233"/>
    <s v="Narendradeep nikam"/>
    <x v="4"/>
    <d v="2023-01-08T00:00:00"/>
    <s v="NTB"/>
    <m/>
    <m/>
    <s v="ERB"/>
    <d v="2023-01-0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536008049003"/>
    <s v="Ajay Kasana"/>
    <x v="4"/>
    <d v="2023-01-07T00:00:00"/>
    <s v="NTB"/>
    <m/>
    <m/>
    <s v="ERB"/>
    <d v="2023-01-0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536408024872"/>
    <s v="Mahadev manohar kamble "/>
    <x v="4"/>
    <d v="2023-01-08T00:00:00"/>
    <s v="NTB"/>
    <m/>
    <m/>
    <s v="ERB"/>
    <d v="2023-01-0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0"/>
    <s v="Approved"/>
    <s v="ERB001"/>
    <n v="2600408011725"/>
    <s v="SOHEL SHAIKH "/>
    <x v="4"/>
    <d v="2023-01-07T00:00:00"/>
    <s v="NTB"/>
    <m/>
    <m/>
    <s v="ERB"/>
    <d v="2023-01-0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408087105"/>
    <s v="Vivek Vishwakarma "/>
    <x v="4"/>
    <d v="2023-01-08T00:00:00"/>
    <s v="NTB"/>
    <m/>
    <m/>
    <s v="ERB"/>
    <d v="2023-01-0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408104025"/>
    <s v="Vinayak Shantaram Tambe"/>
    <x v="4"/>
    <d v="2023-01-08T00:00:00"/>
    <s v="NTB"/>
    <m/>
    <m/>
    <s v="ERB"/>
    <d v="2023-01-0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108038693"/>
    <s v="vishal singh"/>
    <x v="4"/>
    <d v="2023-01-09T00:00:00"/>
    <s v="NTB"/>
    <m/>
    <m/>
    <s v="ERB"/>
    <d v="2023-01-0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308090011"/>
    <s v="Vijay sakharam sutar"/>
    <x v="4"/>
    <d v="2023-01-09T00:00:00"/>
    <s v="NTB"/>
    <m/>
    <m/>
    <s v="ERB"/>
    <d v="2023-01-0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0"/>
    <s v="Approved"/>
    <s v="ERB001"/>
    <n v="2600308097957"/>
    <s v="Ashwini Ganpat Gitaye"/>
    <x v="4"/>
    <d v="2023-01-09T00:00:00"/>
    <s v="NTB"/>
    <m/>
    <m/>
    <s v="ERB"/>
    <d v="2023-01-0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508037381"/>
    <s v="ashvani pal"/>
    <x v="4"/>
    <d v="2023-01-09T00:00:00"/>
    <s v="NTB"/>
    <m/>
    <m/>
    <s v="ERB"/>
    <d v="2023-01-0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508110374"/>
    <s v="Thakkar jayaben"/>
    <x v="4"/>
    <d v="2023-01-09T00:00:00"/>
    <s v="NTB"/>
    <m/>
    <m/>
    <s v="ERB"/>
    <d v="2023-01-0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0208083553"/>
    <s v="Shivaji  Kharade"/>
    <x v="4"/>
    <d v="2023-01-11T00:00:00"/>
    <s v="NTB"/>
    <m/>
    <m/>
    <s v="ERB"/>
    <d v="2023-01-1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408013776"/>
    <s v="ZUBEDA PARWEEN"/>
    <x v="4"/>
    <d v="2023-01-11T00:00:00"/>
    <s v="NTB"/>
    <m/>
    <m/>
    <s v="ERB"/>
    <d v="2023-01-1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3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Mumbai"/>
    <x v="1"/>
    <s v="Approved"/>
    <s v="ERB001"/>
    <n v="2600608108168"/>
    <s v=" JAY Sharma"/>
    <x v="4"/>
    <d v="2023-01-11T00:00:00"/>
    <s v="NTB"/>
    <m/>
    <m/>
    <s v="ERB"/>
    <d v="2023-01-1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0208090427"/>
    <s v="vijay mahadu shedge"/>
    <x v="4"/>
    <d v="2023-01-12T00:00:00"/>
    <s v="NTB"/>
    <m/>
    <m/>
    <s v="ERB"/>
    <d v="2023-01-12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0"/>
    <s v="Approved"/>
    <s v="ERB001"/>
    <n v="2601008049408"/>
    <s v="Deepak Jain"/>
    <x v="4"/>
    <d v="2023-01-12T00:00:00"/>
    <s v="NTB"/>
    <m/>
    <m/>
    <s v="ERB"/>
    <d v="2023-01-12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708019269"/>
    <s v="harsimranjeet singh sahota"/>
    <x v="4"/>
    <d v="2023-01-13T00:00:00"/>
    <s v="NTB"/>
    <m/>
    <m/>
    <s v="ERB"/>
    <d v="2023-01-1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0708080751"/>
    <s v="KRISHNA"/>
    <x v="4"/>
    <d v="2023-01-14T00:00:00"/>
    <s v="NTB"/>
    <m/>
    <m/>
    <s v="ERB"/>
    <d v="2023-01-1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1008045251"/>
    <s v="Shamji Mohan Zala"/>
    <x v="4"/>
    <d v="2023-01-14T00:00:00"/>
    <s v="NTB"/>
    <m/>
    <m/>
    <s v="ERB"/>
    <d v="2023-01-1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1108029225"/>
    <s v=" RAM KALE "/>
    <x v="4"/>
    <d v="2023-01-14T00:00:00"/>
    <s v="NTB"/>
    <m/>
    <m/>
    <s v="ERB"/>
    <d v="2023-01-1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1108074511"/>
    <s v=" prince kumar "/>
    <x v="4"/>
    <d v="2023-01-14T00:00:00"/>
    <s v="NTB"/>
    <m/>
    <m/>
    <s v="ERB"/>
    <d v="2023-01-1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536308043429"/>
    <s v="KETAN KHICHADIYA"/>
    <x v="4"/>
    <d v="2023-01-17T00:00:00"/>
    <s v="NTB"/>
    <m/>
    <m/>
    <s v="ERB"/>
    <d v="2023-01-1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708093644"/>
    <s v="Sandeep Dhage"/>
    <x v="4"/>
    <d v="2023-01-17T00:00:00"/>
    <s v="NTB"/>
    <m/>
    <m/>
    <s v="ERB"/>
    <d v="2023-01-1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1408034011"/>
    <s v="Farzana Qureshi"/>
    <x v="4"/>
    <d v="2023-01-17T00:00:00"/>
    <s v="NTB"/>
    <m/>
    <m/>
    <s v="ERB"/>
    <d v="2023-01-1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0"/>
    <s v="Approved"/>
    <s v="ERB001"/>
    <n v="2601208013570"/>
    <s v=" Mayank Likhitkar"/>
    <x v="4"/>
    <d v="2023-01-18T00:00:00"/>
    <s v="NTB"/>
    <m/>
    <m/>
    <s v="ERB"/>
    <d v="2023-01-1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608086041"/>
    <s v="Ashish Pathak "/>
    <x v="4"/>
    <d v="2023-01-19T00:00:00"/>
    <s v="NTB"/>
    <m/>
    <m/>
    <s v="ERB"/>
    <d v="2023-01-1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Mumbai"/>
    <x v="1"/>
    <s v="Approved"/>
    <s v="ERB001"/>
    <n v="2601608020861"/>
    <n v="0"/>
    <x v="4"/>
    <d v="2023-01-19T00:00:00"/>
    <s v="NTB"/>
    <m/>
    <m/>
    <s v="ERB"/>
    <d v="2023-01-1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1608075740"/>
    <n v="0"/>
    <x v="4"/>
    <d v="2023-01-19T00:00:00"/>
    <s v="NTB"/>
    <m/>
    <m/>
    <s v="ERB"/>
    <d v="2023-01-1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1108100501"/>
    <s v="Vipen Jha"/>
    <x v="4"/>
    <d v="2023-01-20T00:00:00"/>
    <s v="NTB"/>
    <m/>
    <m/>
    <s v="ERB"/>
    <d v="2023-01-2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1408034734"/>
    <n v="0"/>
    <x v="4"/>
    <d v="2023-01-20T00:00:00"/>
    <s v="NTB"/>
    <m/>
    <m/>
    <s v="ERB"/>
    <d v="2023-01-2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1608066357"/>
    <s v="VIVEK RAVI"/>
    <x v="4"/>
    <d v="2023-01-20T00:00:00"/>
    <s v="NTB"/>
    <m/>
    <m/>
    <s v="ERB"/>
    <d v="2023-01-2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400"/>
  </r>
  <r>
    <m/>
    <m/>
    <x v="0"/>
    <s v="Mumbai"/>
    <x v="1"/>
    <s v="Approved"/>
    <s v="ERB001"/>
    <n v="2536008034455"/>
    <n v="0"/>
    <x v="4"/>
    <d v="2023-01-22T00:00:00"/>
    <s v="NTB"/>
    <m/>
    <m/>
    <s v="ERB"/>
    <d v="2023-01-22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1208056487"/>
    <n v="0"/>
    <x v="4"/>
    <d v="2023-01-21T00:00:00"/>
    <s v="NTB"/>
    <m/>
    <m/>
    <s v="ERB"/>
    <d v="2023-01-2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1408019672"/>
    <s v="VISHAL THAKUR"/>
    <x v="4"/>
    <d v="2023-01-21T00:00:00"/>
    <s v="NTB"/>
    <m/>
    <m/>
    <s v="ERB"/>
    <d v="2023-01-2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4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400"/>
  </r>
  <r>
    <m/>
    <m/>
    <x v="0"/>
    <s v="Mumbai"/>
    <x v="1"/>
    <s v="Approved"/>
    <s v="ERB001"/>
    <n v="2534608085720"/>
    <s v="Md. Imran"/>
    <x v="4"/>
    <d v="2023-01-23T00:00:00"/>
    <s v="NTB"/>
    <m/>
    <m/>
    <s v="ERB"/>
    <d v="2023-01-2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5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400"/>
  </r>
  <r>
    <m/>
    <m/>
    <x v="0"/>
    <s v="Mumbai"/>
    <x v="0"/>
    <s v="Approved"/>
    <s v="ERB001"/>
    <n v="2601908107667"/>
    <s v="atharva kotwa"/>
    <x v="4"/>
    <d v="2023-01-23T00:00:00"/>
    <s v="NTB"/>
    <m/>
    <m/>
    <s v="ERB"/>
    <d v="2023-01-23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3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536408059575"/>
    <s v="Sachin ram gobade"/>
    <x v="4"/>
    <d v="2023-01-24T00:00:00"/>
    <s v="NTB"/>
    <m/>
    <m/>
    <s v="ERB"/>
    <d v="2023-01-24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0"/>
    <s v="Approved"/>
    <s v="ERB001"/>
    <n v="2535608091417"/>
    <s v="VINAY PANDEY"/>
    <x v="4"/>
    <d v="2023-01-25T00:00:00"/>
    <s v="NTB"/>
    <m/>
    <m/>
    <s v="ERB"/>
    <d v="2023-01-25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536108026138"/>
    <e v="#N/A"/>
    <x v="4"/>
    <d v="2023-01-26T00:00:00"/>
    <s v="NTB"/>
    <m/>
    <m/>
    <s v="ERB"/>
    <d v="2023-01-2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536408041487"/>
    <e v="#N/A"/>
    <x v="4"/>
    <d v="2023-01-26T00:00:00"/>
    <s v="NTB"/>
    <m/>
    <m/>
    <s v="ERB"/>
    <d v="2023-01-26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1908085984"/>
    <e v="#N/A"/>
    <x v="4"/>
    <d v="2023-01-25T00:00:00"/>
    <s v="NTB"/>
    <m/>
    <m/>
    <s v="ERB"/>
    <d v="2023-01-25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2008009173"/>
    <s v="RAJESH RASTOGI"/>
    <x v="4"/>
    <d v="2023-01-25T00:00:00"/>
    <s v="NTB"/>
    <m/>
    <m/>
    <s v="ERB"/>
    <d v="2023-01-25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4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Mumbai"/>
    <x v="1"/>
    <s v="Approved"/>
    <s v="ERB001"/>
    <n v="2601908087556"/>
    <e v="#N/A"/>
    <x v="4"/>
    <d v="2023-01-27T00:00:00"/>
    <s v="NTB"/>
    <m/>
    <m/>
    <s v="ERB"/>
    <d v="2023-01-2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2208012551"/>
    <e v="#N/A"/>
    <x v="4"/>
    <d v="2023-01-27T00:00:00"/>
    <s v="NTB"/>
    <m/>
    <m/>
    <s v="ERB"/>
    <d v="2023-01-2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2308088034"/>
    <s v="Rupali Ghule "/>
    <x v="4"/>
    <d v="2023-01-27T00:00:00"/>
    <s v="NTB"/>
    <m/>
    <m/>
    <s v="ERB"/>
    <d v="2023-01-27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0608015486"/>
    <e v="#N/A"/>
    <x v="4"/>
    <d v="2023-01-29T00:00:00"/>
    <s v="NTB"/>
    <m/>
    <m/>
    <s v="ERB"/>
    <d v="2023-01-2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2108106987"/>
    <s v="ARVIND PANDEY"/>
    <x v="4"/>
    <d v="2023-01-28T00:00:00"/>
    <s v="NTB"/>
    <m/>
    <m/>
    <s v="ERB"/>
    <d v="2023-01-2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2408031477"/>
    <e v="#N/A"/>
    <x v="4"/>
    <d v="2023-01-28T00:00:00"/>
    <s v="NTB"/>
    <m/>
    <m/>
    <s v="ERB"/>
    <d v="2023-01-28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1"/>
    <s v="Approved"/>
    <s v="ERB001"/>
    <n v="2602408034909"/>
    <s v="karamthote Balaji Naik"/>
    <x v="4"/>
    <d v="2023-01-29T00:00:00"/>
    <s v="NTB"/>
    <m/>
    <m/>
    <s v="ERB"/>
    <d v="2023-01-2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6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s v="Mumbai"/>
    <x v="1"/>
    <s v="Approved"/>
    <s v="ERB001"/>
    <n v="2602708037205"/>
    <e v="#N/A"/>
    <x v="4"/>
    <d v="2023-01-29T00:00:00"/>
    <s v="NTB"/>
    <m/>
    <m/>
    <s v="ERB"/>
    <d v="2023-01-29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2108059418"/>
    <s v="Ganesh mahadore"/>
    <x v="4"/>
    <d v="2023-01-30T00:00:00"/>
    <s v="NTB"/>
    <m/>
    <m/>
    <s v="ERB"/>
    <d v="2023-01-3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2108059888"/>
    <s v="Keshav Sopan Gagare"/>
    <x v="4"/>
    <d v="2023-01-30T00:00:00"/>
    <s v="NTB"/>
    <m/>
    <m/>
    <s v="ERB"/>
    <d v="2023-01-3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0"/>
    <s v="Approved"/>
    <s v="ERB001"/>
    <n v="2602508061723"/>
    <s v="SHRIKRUSHNA KAPSE "/>
    <x v="4"/>
    <d v="2023-01-30T00:00:00"/>
    <s v="NTB"/>
    <m/>
    <m/>
    <s v="ERB"/>
    <d v="2023-01-3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2708077806"/>
    <e v="#N/A"/>
    <x v="4"/>
    <d v="2023-01-30T00:00:00"/>
    <s v="NTB"/>
    <m/>
    <m/>
    <s v="ERB"/>
    <d v="2023-01-30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Mumbai"/>
    <x v="0"/>
    <s v="Approved"/>
    <s v="ERB001"/>
    <n v="2601008036131"/>
    <s v="datta kawde"/>
    <x v="4"/>
    <d v="2023-01-31T00:00:00"/>
    <s v="NTB"/>
    <m/>
    <m/>
    <s v="ERB"/>
    <d v="2023-01-3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3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Mumbai"/>
    <x v="1"/>
    <s v="Approved"/>
    <s v="ERB001"/>
    <n v="2602808062831"/>
    <e v="#N/A"/>
    <x v="4"/>
    <d v="2023-01-31T00:00:00"/>
    <s v="NTB"/>
    <m/>
    <m/>
    <s v="ERB"/>
    <d v="2023-01-31T00:00:00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Chandigarh"/>
    <x v="1"/>
    <s v="Approved"/>
    <s v="LGELV"/>
    <n v="2534808036180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3"/>
    <n v="2650"/>
    <m/>
    <m/>
    <m/>
    <m/>
    <n v="2650"/>
    <m/>
    <n v="0.05"/>
    <n v="132.5"/>
    <n v="2517.5"/>
    <m/>
    <n v="-2517.5"/>
    <m/>
    <m/>
    <m/>
    <m/>
    <m/>
    <m/>
    <m/>
    <m/>
    <m/>
    <m/>
    <m/>
    <m/>
    <m/>
    <m/>
    <m/>
    <m/>
    <m/>
    <m/>
    <m/>
    <m/>
    <m/>
    <m/>
    <m/>
    <m/>
    <m/>
    <n v="150"/>
  </r>
  <r>
    <m/>
    <m/>
    <x v="0"/>
    <s v="Chandigarh"/>
    <x v="1"/>
    <s v="Approved"/>
    <s v="LGELV"/>
    <n v="253480810191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610801777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640803545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580806631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650806765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7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Chandigarh"/>
    <x v="1"/>
    <s v="Approved"/>
    <s v="LGELV"/>
    <n v="2600208058090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30807671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550804975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3708066723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60802368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20802346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30806105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30804500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Chandigarh"/>
    <x v="1"/>
    <s v="Approved"/>
    <s v="LGELV"/>
    <n v="260030807278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Chandigarh"/>
    <x v="1"/>
    <s v="Approved"/>
    <s v="LGELV"/>
    <n v="2600508053960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20804849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40810090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60802865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500810380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40805298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60807833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60807997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8"/>
    <n v="2750"/>
    <m/>
    <m/>
    <m/>
    <m/>
    <n v="2750"/>
    <m/>
    <n v="0.05"/>
    <n v="137.5"/>
    <n v="2612.5"/>
    <m/>
    <n v="-2612.5"/>
    <m/>
    <m/>
    <m/>
    <m/>
    <m/>
    <m/>
    <m/>
    <m/>
    <m/>
    <m/>
    <m/>
    <m/>
    <m/>
    <m/>
    <m/>
    <m/>
    <m/>
    <m/>
    <m/>
    <m/>
    <m/>
    <m/>
    <m/>
    <m/>
    <m/>
    <n v="50"/>
  </r>
  <r>
    <m/>
    <m/>
    <x v="0"/>
    <s v="Chandigarh"/>
    <x v="1"/>
    <s v="Approved"/>
    <s v="LGELV"/>
    <n v="2535708073243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00805303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Chandigarh"/>
    <x v="1"/>
    <s v="Approved"/>
    <s v="LGELV"/>
    <n v="253640800907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3"/>
    <n v="2650"/>
    <m/>
    <m/>
    <m/>
    <m/>
    <n v="2650"/>
    <m/>
    <n v="0.05"/>
    <n v="132.5"/>
    <n v="2517.5"/>
    <m/>
    <n v="-2517.5"/>
    <m/>
    <m/>
    <m/>
    <m/>
    <m/>
    <m/>
    <m/>
    <m/>
    <m/>
    <m/>
    <m/>
    <m/>
    <m/>
    <m/>
    <m/>
    <m/>
    <m/>
    <m/>
    <m/>
    <m/>
    <m/>
    <m/>
    <m/>
    <m/>
    <m/>
    <n v="150"/>
  </r>
  <r>
    <m/>
    <m/>
    <x v="0"/>
    <s v="Chandigarh"/>
    <x v="1"/>
    <s v="Approved"/>
    <s v="LGELV"/>
    <n v="260030809458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40800516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9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Chandigarh"/>
    <x v="1"/>
    <s v="Approved"/>
    <s v="LGELV"/>
    <n v="260090803836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00811087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10802652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390802201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90803672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00804000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  <r>
    <m/>
    <m/>
    <x v="0"/>
    <s v="Chandigarh"/>
    <x v="1"/>
    <s v="Approved"/>
    <s v="LGELV"/>
    <n v="260100806682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10805866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608067603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108103463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30807123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050811306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2"/>
    <n v="2750"/>
    <m/>
    <m/>
    <m/>
    <m/>
    <n v="2750"/>
    <m/>
    <n v="0.05"/>
    <n v="137.5"/>
    <n v="2612.5"/>
    <m/>
    <n v="-2612.5"/>
    <m/>
    <m/>
    <m/>
    <m/>
    <m/>
    <m/>
    <m/>
    <m/>
    <m/>
    <m/>
    <m/>
    <m/>
    <m/>
    <m/>
    <m/>
    <m/>
    <m/>
    <m/>
    <m/>
    <m/>
    <m/>
    <m/>
    <m/>
    <m/>
    <m/>
    <n v="50"/>
  </r>
  <r>
    <m/>
    <m/>
    <x v="0"/>
    <s v="Chandigarh"/>
    <x v="1"/>
    <s v="Approved"/>
    <s v="LGELV"/>
    <n v="260190810773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708075873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80802983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80802071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90804461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210802701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40801233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70807069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90807424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190810576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008008908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200808660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10810885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580802960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80801968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30809423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908050561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120807916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8"/>
    <n v="2750"/>
    <m/>
    <m/>
    <m/>
    <m/>
    <n v="2750"/>
    <m/>
    <n v="0.05"/>
    <n v="137.5"/>
    <n v="2612.5"/>
    <m/>
    <n v="-2612.5"/>
    <m/>
    <m/>
    <m/>
    <m/>
    <m/>
    <m/>
    <m/>
    <m/>
    <m/>
    <m/>
    <m/>
    <m/>
    <m/>
    <m/>
    <m/>
    <m/>
    <m/>
    <m/>
    <m/>
    <m/>
    <m/>
    <m/>
    <m/>
    <m/>
    <m/>
    <n v="50"/>
  </r>
  <r>
    <m/>
    <m/>
    <x v="0"/>
    <s v="Chandigarh"/>
    <x v="1"/>
    <s v="Approved"/>
    <s v="LGELV"/>
    <n v="260180807074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108097005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3"/>
    <n v="2650"/>
    <m/>
    <m/>
    <m/>
    <m/>
    <n v="2650"/>
    <m/>
    <n v="0.05"/>
    <n v="132.5"/>
    <n v="2517.5"/>
    <m/>
    <n v="-2517.5"/>
    <m/>
    <m/>
    <m/>
    <m/>
    <m/>
    <m/>
    <m/>
    <m/>
    <m/>
    <m/>
    <m/>
    <m/>
    <m/>
    <m/>
    <m/>
    <m/>
    <m/>
    <m/>
    <m/>
    <m/>
    <m/>
    <m/>
    <m/>
    <m/>
    <m/>
    <n v="150"/>
  </r>
  <r>
    <m/>
    <m/>
    <x v="0"/>
    <s v="Chandigarh"/>
    <x v="1"/>
    <s v="Approved"/>
    <s v="LGELV"/>
    <n v="2602308023712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8"/>
    <n v="2750"/>
    <m/>
    <m/>
    <m/>
    <m/>
    <n v="2750"/>
    <m/>
    <n v="0.05"/>
    <n v="137.5"/>
    <n v="2612.5"/>
    <m/>
    <n v="-2612.5"/>
    <m/>
    <m/>
    <m/>
    <m/>
    <m/>
    <m/>
    <m/>
    <m/>
    <m/>
    <m/>
    <m/>
    <m/>
    <m/>
    <m/>
    <m/>
    <m/>
    <m/>
    <m/>
    <m/>
    <m/>
    <m/>
    <m/>
    <m/>
    <m/>
    <m/>
    <n v="50"/>
  </r>
  <r>
    <m/>
    <m/>
    <x v="0"/>
    <s v="Chandigarh"/>
    <x v="1"/>
    <s v="Approved"/>
    <s v="LGELV"/>
    <n v="260240807204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550805395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30809500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50807245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534808042424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0608088627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s v="Chandigarh"/>
    <x v="1"/>
    <s v="Approved"/>
    <s v="LGELV"/>
    <n v="2602708037009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Chandigarh"/>
    <x v="1"/>
    <s v="Approved"/>
    <s v="LGELV"/>
    <n v="2603008052926"/>
    <m/>
    <x v="4"/>
    <m/>
    <s v="NTB"/>
    <m/>
    <m/>
    <s v="ERB"/>
    <m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1"/>
    <n v="2737"/>
    <m/>
    <m/>
    <m/>
    <m/>
    <n v="2737"/>
    <m/>
    <n v="0.05"/>
    <n v="136.85"/>
    <n v="2600.15"/>
    <m/>
    <n v="-2600.15"/>
    <m/>
    <m/>
    <m/>
    <m/>
    <m/>
    <m/>
    <m/>
    <m/>
    <m/>
    <m/>
    <m/>
    <m/>
    <m/>
    <m/>
    <m/>
    <m/>
    <m/>
    <m/>
    <m/>
    <m/>
    <m/>
    <m/>
    <m/>
    <m/>
    <m/>
    <n v="63"/>
  </r>
  <r>
    <m/>
    <m/>
    <x v="0"/>
    <s v="Lucknow"/>
    <x v="1"/>
    <s v="Approved"/>
    <s v="LGERB123"/>
    <n v="2600608084703"/>
    <s v="JASBIR SINGH"/>
    <x v="4"/>
    <s v="07.01.2023"/>
    <s v="NTB"/>
    <m/>
    <m/>
    <s v="ERB"/>
    <s v="07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0708036861"/>
    <s v="MOHD REHAN"/>
    <x v="4"/>
    <s v="10.01.2023"/>
    <s v="NTB"/>
    <m/>
    <m/>
    <s v="ERB"/>
    <s v="10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008111109"/>
    <s v="PRADEEP KUMAR"/>
    <x v="4"/>
    <s v="11.01.2023"/>
    <s v="NTB"/>
    <m/>
    <m/>
    <s v="ERB"/>
    <s v="11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0908057396"/>
    <s v="CHANDRABHUSHAN SINGH"/>
    <x v="4"/>
    <s v="13.01.2022"/>
    <s v="NTB"/>
    <m/>
    <m/>
    <s v="ERB"/>
    <s v="13.01.2022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1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008058854"/>
    <s v="NEELMANI THAKUR"/>
    <x v="4"/>
    <s v="13.01.2023"/>
    <s v="NTB"/>
    <m/>
    <m/>
    <s v="ERB"/>
    <s v="13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308064042"/>
    <s v="DEVES MANI TRIPATHI"/>
    <x v="4"/>
    <s v="14.01.2023"/>
    <s v="NTB"/>
    <m/>
    <m/>
    <s v="ERB"/>
    <s v="14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2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608100232"/>
    <s v="ABDUL KADIR"/>
    <x v="4"/>
    <s v="18.01.2023"/>
    <s v="NTB"/>
    <m/>
    <m/>
    <s v="ERB"/>
    <s v="18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2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0508106633"/>
    <s v="PRASHANT SAHU"/>
    <x v="4"/>
    <s v="17.01.2023"/>
    <s v="NTB"/>
    <m/>
    <m/>
    <s v="ERB"/>
    <s v="17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2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536408021590"/>
    <s v="GHANSHYAM"/>
    <x v="4"/>
    <s v="17.01.2023"/>
    <s v="NTB"/>
    <m/>
    <m/>
    <s v="ERB"/>
    <s v="17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2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0508013526"/>
    <s v="ISHU RAJ"/>
    <x v="4"/>
    <s v="17.01.2023"/>
    <s v="NTB"/>
    <m/>
    <m/>
    <s v="ERB"/>
    <s v="17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2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808036700"/>
    <s v="MANOJ KUMAR AGARWAL"/>
    <x v="4"/>
    <s v="19.01.2023"/>
    <s v="NTB"/>
    <m/>
    <m/>
    <s v="ERB"/>
    <s v="19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208098874"/>
    <s v="RAMAWATI DEVI"/>
    <x v="4"/>
    <s v="19.01.2023"/>
    <s v="NTB"/>
    <m/>
    <m/>
    <s v="ERB"/>
    <s v="19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2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s v="Lucknow"/>
    <x v="1"/>
    <s v="Approved"/>
    <s v="LGERB123"/>
    <n v="2601008115265"/>
    <s v="VIJAY KUMAR"/>
    <x v="4"/>
    <s v="24.01.2023"/>
    <s v="NTB"/>
    <m/>
    <m/>
    <s v="ERB"/>
    <s v="24.01.2023"/>
    <d v="2023-01-01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40"/>
    <n v="2550"/>
    <m/>
    <m/>
    <m/>
    <m/>
    <n v="2550"/>
    <m/>
    <n v="0.05"/>
    <n v="127.5"/>
    <n v="2422.5"/>
    <m/>
    <n v="-2422.5"/>
    <m/>
    <m/>
    <m/>
    <m/>
    <m/>
    <m/>
    <m/>
    <m/>
    <m/>
    <m/>
    <m/>
    <m/>
    <m/>
    <m/>
    <m/>
    <m/>
    <m/>
    <m/>
    <m/>
    <m/>
    <m/>
    <m/>
    <m/>
    <m/>
    <m/>
    <n v="250"/>
  </r>
  <r>
    <m/>
    <m/>
    <x v="0"/>
    <m/>
    <x v="1"/>
    <s v="Approved"/>
    <m/>
    <s v="CS02012373399"/>
    <s v="Roshan Pandurang Dhule"/>
    <x v="5"/>
    <d v="2023-01-02T00:00:00"/>
    <s v="NTB"/>
    <s v="LIT Credit Card"/>
    <m/>
    <s v="ERB"/>
    <d v="2023-01-1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3012385705"/>
    <s v="Mohammed Saleem Mohammed Ismail Momin"/>
    <x v="5"/>
    <d v="2023-01-03T00:00:00"/>
    <s v="NTB"/>
    <s v="LIT Credit Card"/>
    <m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3012387077"/>
    <s v="Vipin Kumar Dubey"/>
    <x v="5"/>
    <d v="2023-01-03T00:00:00"/>
    <s v="NTB"/>
    <s v="LIT Credit Card"/>
    <m/>
    <s v="ERB"/>
    <d v="2023-01-1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03012387898"/>
    <s v="Khan  Parvez"/>
    <x v="5"/>
    <d v="2023-01-03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3012389597"/>
    <s v="Mohanlal Gangaram Chaudhary"/>
    <x v="5"/>
    <d v="2023-01-03T00:00:00"/>
    <s v="NTB"/>
    <s v="Altura Plus Credit Card"/>
    <m/>
    <s v="ERB"/>
    <d v="2023-01-2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4012300363"/>
    <s v="Virani Nutan Tulshibhai"/>
    <x v="5"/>
    <d v="2023-01-04T00:00:00"/>
    <s v="NTB"/>
    <s v="Altura Plus Credit Card"/>
    <m/>
    <s v="ERB"/>
    <d v="2023-01-0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4012300585"/>
    <s v="Ravi Prakash Ahuja"/>
    <x v="5"/>
    <d v="2023-01-04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4012305036"/>
    <s v="Charmaine  Menezes"/>
    <x v="5"/>
    <d v="2023-01-04T00:00:00"/>
    <s v="NTB"/>
    <s v="LIT Credit Card"/>
    <m/>
    <s v="ERB"/>
    <d v="2023-01-1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4012308849"/>
    <s v="Faisal Abdul Kadir Shaikh"/>
    <x v="5"/>
    <d v="2023-01-04T00:00:00"/>
    <s v="NTB"/>
    <s v="LIT Credit Card"/>
    <m/>
    <s v="ERB"/>
    <d v="2023-01-0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6012338088"/>
    <s v="Abdullah Yar Mohammed Shaikh"/>
    <x v="5"/>
    <d v="2023-01-06T00:00:00"/>
    <s v="NTB"/>
    <s v="LIT Credit Card"/>
    <m/>
    <s v="ERB"/>
    <d v="2023-01-1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6012345788"/>
    <s v="Jitendra Devendra Bhanushali"/>
    <x v="5"/>
    <d v="2023-01-06T00:00:00"/>
    <s v="NTB"/>
    <s v="LIT Credit Card"/>
    <m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7012356973"/>
    <s v="Aditya Prakash Shinde"/>
    <x v="5"/>
    <d v="2023-01-07T00:00:00"/>
    <s v="NTB"/>
    <s v="LIT Credit Card"/>
    <m/>
    <s v="ERB"/>
    <d v="2023-01-1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7012369413"/>
    <s v="Mahesh Ramesh Patil"/>
    <x v="5"/>
    <d v="2023-01-07T00:00:00"/>
    <s v="NTB"/>
    <s v="LIT Credit Card"/>
    <m/>
    <s v="ERB"/>
    <d v="2023-01-1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2012341197"/>
    <s v="Praful Natvarlal Rathod"/>
    <x v="5"/>
    <d v="2023-01-12T00:00:00"/>
    <s v="NTB"/>
    <s v="LIT Credit Card"/>
    <m/>
    <s v="ERB"/>
    <d v="2023-01-1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2012343378"/>
    <s v="Ravi Kant Yadav"/>
    <x v="5"/>
    <d v="2023-01-12T00:00:00"/>
    <s v="NTB"/>
    <s v="LIT Credit Card"/>
    <m/>
    <s v="ERB"/>
    <d v="2023-01-1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2012346582"/>
    <s v="Anishkumar Rajkumar Sharma"/>
    <x v="5"/>
    <d v="2023-01-12T00:00:00"/>
    <s v="NTB"/>
    <s v="LIT Credit Card"/>
    <m/>
    <s v="ERB"/>
    <d v="2023-01-1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3012352153"/>
    <s v="Sneha Chainrai Rochlani"/>
    <x v="5"/>
    <d v="2023-01-13T00:00:00"/>
    <s v="NTB"/>
    <s v="LIT Credit Card"/>
    <m/>
    <s v="ERB"/>
    <d v="2023-01-3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6012387974"/>
    <s v="Rakesh Bhikaji Bhuvad"/>
    <x v="5"/>
    <d v="2023-01-16T00:00:00"/>
    <s v="NTB"/>
    <s v="LIT Credit Card"/>
    <m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6012390659"/>
    <s v="Yogesh Baburao Gudmalwar"/>
    <x v="5"/>
    <d v="2023-01-16T00:00:00"/>
    <s v="NTB"/>
    <s v="LIT Credit Card"/>
    <m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9012333585"/>
    <s v="Chetan H Pandey"/>
    <x v="5"/>
    <d v="2023-01-19T00:00:00"/>
    <s v="NTB"/>
    <s v="LIT Credit Card"/>
    <m/>
    <s v="ERB"/>
    <d v="2023-01-2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9012341331"/>
    <s v="SABYASACHI  GHOSH"/>
    <x v="5"/>
    <d v="2023-01-19T00:00:00"/>
    <s v="NTB"/>
    <s v="LIT Credit Card"/>
    <m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0012359996"/>
    <s v="Jakir  Gazi"/>
    <x v="5"/>
    <d v="2023-01-20T00:00:00"/>
    <s v="NTB"/>
    <s v="LIT Credit Card"/>
    <m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27012354795"/>
    <s v="Meena  Selvaraj"/>
    <x v="5"/>
    <d v="2023-01-27T00:00:00"/>
    <s v="NTB"/>
    <s v="LIT Credit Card"/>
    <m/>
    <s v="ERB"/>
    <d v="2023-01-2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8012372790"/>
    <s v="Vinod Madhukar Deshmukh"/>
    <x v="5"/>
    <d v="2023-01-28T00:00:00"/>
    <s v="NTB"/>
    <s v="LIT Credit Card"/>
    <m/>
    <s v="ERB"/>
    <d v="2023-01-2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06122211832"/>
    <s v="Mohd Akbar Shaikh"/>
    <x v="5"/>
    <d v="2022-12-06T00:00:00"/>
    <s v="NTB"/>
    <s v="Zenith Credit Card"/>
    <m/>
    <s v="ERB"/>
    <d v="2023-01-2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08122237419"/>
    <s v="Gaurav  Chourasia"/>
    <x v="5"/>
    <d v="2022-12-08T00:00:00"/>
    <s v="NTB"/>
    <s v="LIT Credit Card"/>
    <m/>
    <s v="ERB"/>
    <d v="2023-01-0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5122208319"/>
    <s v="Aman Mufaddal Hakimuddin"/>
    <x v="5"/>
    <d v="2022-12-15T00:00:00"/>
    <s v="NTB"/>
    <s v="LIT Credit Card"/>
    <m/>
    <s v="ERB"/>
    <d v="2023-01-2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16112202553"/>
    <s v="Amit Udayshankar Tripathi"/>
    <x v="5"/>
    <d v="2022-11-16T00:00:00"/>
    <s v="NTB"/>
    <s v="LIT"/>
    <m/>
    <s v="ERB"/>
    <d v="2023-01-3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6112216682"/>
    <s v="Sunita Prathamesh Nilakhe"/>
    <x v="5"/>
    <d v="2022-11-26T00:00:00"/>
    <s v="NTB"/>
    <s v="LIT"/>
    <m/>
    <s v="ERB"/>
    <d v="2023-01-0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6122267981"/>
    <s v="Vinod Bandu Wangne"/>
    <x v="5"/>
    <d v="2022-12-26T00:00:00"/>
    <s v="NTB"/>
    <s v="LIT Credit Card"/>
    <m/>
    <s v="ERB"/>
    <d v="2023-01-0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8122294267"/>
    <s v="Sat  Narain"/>
    <x v="5"/>
    <d v="2022-12-28T00:00:00"/>
    <s v="NTB"/>
    <s v="LIT Credit Card"/>
    <m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8122294849"/>
    <s v="Atam  Parkash"/>
    <x v="5"/>
    <d v="2022-12-28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9112236850"/>
    <s v="Gulshan  Kumar"/>
    <x v="5"/>
    <d v="2022-11-29T00:00:00"/>
    <s v="NTB"/>
    <s v="Altura Plus"/>
    <m/>
    <s v="ERB"/>
    <d v="2023-01-0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29122218950"/>
    <s v="Sumit Rameshrao Choudhary"/>
    <x v="5"/>
    <d v="2022-12-29T00:00:00"/>
    <s v="NTB"/>
    <s v="Altura ? Aamir Khan Edition Credit Card"/>
    <m/>
    <s v="ERB"/>
    <d v="2023-01-2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30122226242"/>
    <s v="Shivaji Baliram Kite"/>
    <x v="5"/>
    <d v="2022-12-30T00:00:00"/>
    <s v="NTB"/>
    <s v="LIT Credit Card"/>
    <m/>
    <s v="ERB"/>
    <d v="2023-01-1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3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100"/>
  </r>
  <r>
    <m/>
    <m/>
    <x v="0"/>
    <m/>
    <x v="1"/>
    <s v="Approved"/>
    <m/>
    <s v="CS31122245827"/>
    <s v="Hitesh Ghewarchand Jain"/>
    <x v="5"/>
    <d v="2022-12-31T00:00:00"/>
    <s v="NTB"/>
    <s v="LIT Credit Card"/>
    <m/>
    <s v="ERB"/>
    <d v="2023-01-0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4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30122239327"/>
    <s v="Pradip Kumar Jaiswal"/>
    <x v="5"/>
    <d v="2022-12-30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30122227957"/>
    <s v="Amol Shantaram Ugale"/>
    <x v="5"/>
    <d v="2022-12-30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0"/>
    <s v="Approved"/>
    <m/>
    <s v="CS29122220711"/>
    <s v="Sohail Ibrahim Nadaf"/>
    <x v="5"/>
    <d v="2022-12-29T00:00:00"/>
    <s v="NTB"/>
    <s v="LIT Credit Card"/>
    <m/>
    <s v="ERB"/>
    <d v="2023-01-2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3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m/>
    <x v="1"/>
    <s v="Approved"/>
    <m/>
    <s v="CS28122204614"/>
    <s v="Raja  Sikder"/>
    <x v="5"/>
    <d v="2022-12-28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7122284352"/>
    <s v="AMIT  MONDAL"/>
    <x v="5"/>
    <d v="2022-12-27T00:00:00"/>
    <s v="NTB"/>
    <s v="LIT Credit Card"/>
    <m/>
    <s v="ERB"/>
    <d v="2023-01-1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4122247789"/>
    <s v="Dipan  Ghosh"/>
    <x v="5"/>
    <d v="2022-12-24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1122297097"/>
    <s v="Suryabhan Rangnath Bansod"/>
    <x v="5"/>
    <d v="2022-12-21T00:00:00"/>
    <s v="NTB"/>
    <s v="Altura ? Aamir Khan Edition Credit Card"/>
    <m/>
    <s v="ERB"/>
    <d v="2023-01-06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5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1122289843"/>
    <s v="Onkar Vinod Patil"/>
    <x v="5"/>
    <d v="2022-12-21T00:00:00"/>
    <s v="NTB"/>
    <s v="LIT Credit Card"/>
    <m/>
    <s v="ERB"/>
    <d v="2023-01-1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19122266326"/>
    <s v="Nikhil Govindaji Khobragade"/>
    <x v="5"/>
    <d v="2022-12-19T00:00:00"/>
    <s v="NTB"/>
    <s v="LIT Credit Card"/>
    <m/>
    <s v="ERB"/>
    <d v="2023-01-04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0"/>
    <s v="Approved"/>
    <m/>
    <s v="CS15122209332"/>
    <s v="Anil  Narang"/>
    <x v="5"/>
    <d v="2022-12-15T00:00:00"/>
    <s v="NTB"/>
    <s v="LIT Credit Card"/>
    <m/>
    <s v="ERB"/>
    <d v="2023-01-1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3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m/>
    <x v="1"/>
    <s v="Approved"/>
    <m/>
    <s v="CS30012387806"/>
    <s v="Rajveer Singh Dhillon"/>
    <x v="5"/>
    <d v="2023-01-30T00:00:00"/>
    <s v="NTB"/>
    <s v="LIT Credit Card"/>
    <m/>
    <s v="ERB"/>
    <d v="2023-01-3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29012379407"/>
    <s v="Nitin Laxmanrao Tandale"/>
    <x v="5"/>
    <d v="2023-01-29T00:00:00"/>
    <s v="NTB"/>
    <s v="LIT Credit Card"/>
    <m/>
    <s v="ERB"/>
    <d v="2023-01-3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8012368858"/>
    <s v="Prakash Dwarkadas Khatri"/>
    <x v="5"/>
    <d v="2023-01-28T00:00:00"/>
    <s v="NTB"/>
    <s v="LIT Credit Card"/>
    <m/>
    <s v="ERB"/>
    <d v="2023-01-2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28012368284"/>
    <s v="Sovon  Das"/>
    <x v="5"/>
    <d v="2023-01-28T00:00:00"/>
    <s v="NTB"/>
    <s v="LIT Credit Card"/>
    <m/>
    <s v="ERB"/>
    <d v="2023-01-3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02012370864"/>
    <s v="Satyadev Chandulal Khandelwal"/>
    <x v="5"/>
    <d v="2023-01-02T00:00:00"/>
    <s v="NTB"/>
    <s v="LIT Credit Card"/>
    <m/>
    <s v="ERB"/>
    <d v="2023-01-1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26012341394"/>
    <s v="Meenu  Mahajan"/>
    <x v="5"/>
    <d v="2023-01-26T00:00:00"/>
    <s v="NTB"/>
    <s v="Altura Credit Card"/>
    <m/>
    <s v="ERB"/>
    <d v="2023-01-2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02012372778"/>
    <s v="Sukla  Karmakar"/>
    <x v="5"/>
    <d v="2023-01-02T00:00:00"/>
    <s v="NTB"/>
    <s v="LIT Credit Card"/>
    <m/>
    <s v="ERB"/>
    <d v="2023-01-0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5012328702"/>
    <s v="Saxena Jigneshbhai Kanubhai"/>
    <x v="5"/>
    <d v="2023-01-25T00:00:00"/>
    <s v="NTB"/>
    <s v="LIT Credit Card"/>
    <m/>
    <s v="ERB"/>
    <d v="2023-01-28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24012316391"/>
    <s v="Yogesh  Kumar"/>
    <x v="5"/>
    <d v="2023-01-24T00:00:00"/>
    <s v="NTB"/>
    <s v="LIT Credit Card"/>
    <m/>
    <s v="ERB"/>
    <d v="2023-01-2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24012313272"/>
    <s v="Ajay mahadev Dhagale"/>
    <x v="5"/>
    <d v="2023-01-24T00:00:00"/>
    <s v="NTB"/>
    <s v="LIT Credit Card"/>
    <m/>
    <s v="ERB"/>
    <d v="2023-01-2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4012313035"/>
    <s v="Pramod Balu Kute"/>
    <x v="5"/>
    <d v="2023-01-24T00:00:00"/>
    <s v="NTB"/>
    <s v="LIT Credit Card"/>
    <m/>
    <s v="ERB"/>
    <d v="2023-01-2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20012358713"/>
    <s v="Suraj  Kumar"/>
    <x v="5"/>
    <d v="2023-01-20T00:00:00"/>
    <s v="NTB"/>
    <s v="Altura Credit Card"/>
    <m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20012355281"/>
    <s v="Naresh  Kumar"/>
    <x v="5"/>
    <d v="2023-01-20T00:00:00"/>
    <s v="NTB"/>
    <s v="Altura ? Aamir Khan Edition Credit Card"/>
    <m/>
    <s v="ERB"/>
    <d v="2023-01-2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20012350987"/>
    <s v="Kushal Bhushan Lomash"/>
    <x v="5"/>
    <d v="2023-01-20T00:00:00"/>
    <s v="NTB"/>
    <s v="Altura ? Kiara Advani Edition Credit Card"/>
    <m/>
    <s v="ERB"/>
    <d v="2023-01-3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9012347289"/>
    <s v="Sunil  Khanna"/>
    <x v="5"/>
    <d v="2023-01-19T00:00:00"/>
    <s v="NTB"/>
    <s v="Vetta Credit Card"/>
    <m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8012318252"/>
    <s v="Akash  Chowdhury"/>
    <x v="5"/>
    <d v="2023-01-18T00:00:00"/>
    <s v="NTB"/>
    <s v="LIT Credit Card"/>
    <m/>
    <s v="ERB"/>
    <d v="2023-01-3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17012309225"/>
    <s v="Des Raj Singh"/>
    <x v="5"/>
    <d v="2023-01-17T00:00:00"/>
    <s v="NTB"/>
    <s v="LIT Credit Card"/>
    <m/>
    <s v="ERB"/>
    <d v="2023-01-2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6012387811"/>
    <s v="Rishi  Sharma"/>
    <x v="5"/>
    <d v="2023-01-16T00:00:00"/>
    <s v="NTB"/>
    <s v="Vetta Credit Card"/>
    <m/>
    <s v="ERB"/>
    <d v="2023-01-2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6012387298"/>
    <s v="Pushpinder  Singh"/>
    <x v="5"/>
    <d v="2023-01-16T00:00:00"/>
    <s v="NTB"/>
    <s v="LIT Credit Card"/>
    <m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7"/>
    <n v="2500"/>
    <m/>
    <m/>
    <m/>
    <m/>
    <n v="2500"/>
    <m/>
    <n v="0.05"/>
    <n v="125"/>
    <n v="2375"/>
    <m/>
    <n v="-2375"/>
    <m/>
    <m/>
    <m/>
    <m/>
    <m/>
    <m/>
    <m/>
    <m/>
    <m/>
    <m/>
    <m/>
    <m/>
    <m/>
    <m/>
    <m/>
    <m/>
    <m/>
    <m/>
    <m/>
    <m/>
    <m/>
    <m/>
    <m/>
    <m/>
    <m/>
    <n v="-300"/>
  </r>
  <r>
    <m/>
    <m/>
    <x v="0"/>
    <m/>
    <x v="1"/>
    <s v="Approved"/>
    <m/>
    <s v="CS16012385621"/>
    <s v="Sayed Qamar Abbas"/>
    <x v="5"/>
    <d v="2023-01-16T00:00:00"/>
    <s v="NTB"/>
    <s v="LIT Credit Card"/>
    <m/>
    <s v="ERB"/>
    <d v="2023-01-2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6012383466"/>
    <s v="Sudeep  Nanda"/>
    <x v="5"/>
    <d v="2023-01-16T00:00:00"/>
    <s v="NTB"/>
    <s v="LIT Credit Card"/>
    <m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6012380216"/>
    <s v="Varun  Kumar"/>
    <x v="5"/>
    <d v="2023-01-16T00:00:00"/>
    <s v="NTB"/>
    <s v="Altura Plus Credit Card"/>
    <m/>
    <s v="ERB"/>
    <d v="2023-01-25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3012360554"/>
    <s v="Soumajit  Chatterjee"/>
    <x v="5"/>
    <d v="2023-01-13T00:00:00"/>
    <s v="NTB"/>
    <s v="LIT Credit Card"/>
    <m/>
    <s v="ERB"/>
    <d v="2023-01-20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12012344438"/>
    <s v="Satwinder  Singh"/>
    <x v="5"/>
    <d v="2023-01-12T00:00:00"/>
    <s v="NTB"/>
    <s v="LIT Credit Card"/>
    <m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5"/>
    <n v="2850"/>
    <m/>
    <m/>
    <m/>
    <m/>
    <n v="2850"/>
    <m/>
    <n v="0.05"/>
    <n v="142.5"/>
    <n v="2707.5"/>
    <m/>
    <n v="-2707.5"/>
    <m/>
    <m/>
    <m/>
    <m/>
    <m/>
    <m/>
    <m/>
    <m/>
    <m/>
    <m/>
    <m/>
    <m/>
    <m/>
    <m/>
    <m/>
    <m/>
    <m/>
    <m/>
    <m/>
    <m/>
    <m/>
    <m/>
    <m/>
    <m/>
    <m/>
    <n v="-650"/>
  </r>
  <r>
    <m/>
    <m/>
    <x v="0"/>
    <m/>
    <x v="1"/>
    <s v="Approved"/>
    <m/>
    <s v="CS11012326529"/>
    <s v="Aritra  Mondal"/>
    <x v="5"/>
    <d v="2023-01-11T00:00:00"/>
    <s v="NTB"/>
    <s v="LIT Credit Card"/>
    <m/>
    <s v="ERB"/>
    <d v="2023-01-1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0"/>
    <s v="Approved"/>
    <m/>
    <s v="CS11012324500"/>
    <s v="Muzzamil  Ali"/>
    <x v="5"/>
    <d v="2023-01-11T00:00:00"/>
    <s v="NTB"/>
    <s v="LIT Credit Card"/>
    <m/>
    <s v="ERB"/>
    <d v="2023-01-19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3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0"/>
  </r>
  <r>
    <m/>
    <m/>
    <x v="0"/>
    <m/>
    <x v="1"/>
    <s v="Approved"/>
    <m/>
    <s v="CS10012317447"/>
    <s v="Bhavesh Jesing Rathod"/>
    <x v="5"/>
    <d v="2023-01-10T00:00:00"/>
    <s v="NTB"/>
    <s v="LIT Credit Card"/>
    <m/>
    <s v="ERB"/>
    <d v="2023-01-13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12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200"/>
  </r>
  <r>
    <m/>
    <m/>
    <x v="0"/>
    <m/>
    <x v="1"/>
    <s v="Approved"/>
    <m/>
    <s v="CS07012361538"/>
    <s v="Atanu  Mondal"/>
    <x v="5"/>
    <d v="2023-01-07T00:00:00"/>
    <s v="NTB"/>
    <s v="LIT Credit Card"/>
    <m/>
    <s v="ERB"/>
    <d v="2023-01-11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46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07012361247"/>
    <s v="Farhan Khan Moin Khan"/>
    <x v="5"/>
    <d v="2023-01-07T00:00:00"/>
    <s v="NTB"/>
    <s v="Vetta Credit Card"/>
    <m/>
    <s v="ERB"/>
    <d v="2023-01-12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m/>
    <x v="1"/>
    <s v="Approved"/>
    <m/>
    <s v="CS05012320818"/>
    <s v="Vinod  Yadav"/>
    <x v="5"/>
    <d v="2023-01-05T00:00:00"/>
    <s v="NTB"/>
    <s v="LIT Credit Card"/>
    <m/>
    <s v="ERB"/>
    <d v="2023-01-17T00:00:00"/>
    <d v="2023-01-01T00:00:00"/>
    <n v="2200"/>
    <m/>
    <n v="2200"/>
    <m/>
    <m/>
    <n v="2200"/>
    <n v="396"/>
    <n v="0.05"/>
    <n v="110"/>
    <n v="2486"/>
    <m/>
    <n v="2486"/>
    <s v="Y"/>
    <m/>
    <m/>
    <m/>
    <m/>
    <m/>
    <m/>
    <m/>
    <m/>
    <m/>
    <m/>
    <m/>
    <m/>
    <x v="27"/>
    <n v="1900"/>
    <m/>
    <m/>
    <m/>
    <m/>
    <n v="1900"/>
    <m/>
    <n v="0.05"/>
    <n v="95"/>
    <n v="1805"/>
    <m/>
    <n v="-1805"/>
    <m/>
    <m/>
    <m/>
    <m/>
    <m/>
    <m/>
    <m/>
    <m/>
    <m/>
    <m/>
    <m/>
    <m/>
    <m/>
    <m/>
    <m/>
    <m/>
    <m/>
    <m/>
    <m/>
    <m/>
    <m/>
    <m/>
    <m/>
    <m/>
    <m/>
    <n v="300"/>
  </r>
  <r>
    <m/>
    <m/>
    <x v="0"/>
    <s v="Burdwan"/>
    <x v="1"/>
    <s v="Approved"/>
    <m/>
    <s v="CC59632674"/>
    <s v="MD FIRDOUS ALAM"/>
    <x v="6"/>
    <d v="2022-12-31T00:00:00"/>
    <s v="SA-CAT-C"/>
    <s v="FREEDOM CARD-RETAIL"/>
    <s v="LB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Faridabad"/>
    <x v="0"/>
    <s v="Approved"/>
    <m/>
    <s v="CC60228094"/>
    <s v="DIMPY GUPTA"/>
    <x v="6"/>
    <d v="2022-12-30T00:00:00"/>
    <s v="SE"/>
    <s v="TMV TATA NEU PLUS V"/>
    <s v="C2"/>
    <s v="TML"/>
    <d v="2022-12-30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Ludhiana"/>
    <x v="1"/>
    <s v="Approved"/>
    <m/>
    <s v="CC58932991"/>
    <s v="HEMANT KUMAR"/>
    <x v="6"/>
    <d v="2022-12-29T00:00:00"/>
    <s v="SA-CAT-S"/>
    <s v="SHOPPERS STOP"/>
    <s v="BQ"/>
    <s v="TML"/>
    <d v="2022-12-2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Firozpur"/>
    <x v="1"/>
    <s v="Approved"/>
    <m/>
    <s v="CC58948657"/>
    <s v="RAJWANT KAUR"/>
    <x v="6"/>
    <d v="2022-12-30T00:00:00"/>
    <s v="SA-CAT-AB"/>
    <s v="SHOPPERS STOP"/>
    <s v="LB"/>
    <s v="TML"/>
    <d v="2022-12-3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48655"/>
    <s v="PARDEEP KUMAR MAURYA"/>
    <x v="6"/>
    <d v="2022-12-29T00:00:00"/>
    <s v="SA-CAT-C"/>
    <s v="MONEYBACK PLUS CARD"/>
    <s v="C4"/>
    <s v="TML"/>
    <d v="2022-12-2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Hissar"/>
    <x v="1"/>
    <s v="Approved"/>
    <m/>
    <s v="CC58948555"/>
    <s v="NAVEEN KUMAR"/>
    <x v="6"/>
    <d v="2022-12-29T00:00:00"/>
    <s v="SA-CAT-C"/>
    <s v="SHOPPERS STOP"/>
    <s v="C2"/>
    <s v="TML"/>
    <d v="2022-12-2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Pune"/>
    <x v="1"/>
    <s v="Approved"/>
    <m/>
    <s v="CC59502659"/>
    <s v="SYLVESTER JAMES"/>
    <x v="6"/>
    <d v="2022-12-29T00:00:00"/>
    <s v="SA-CAT-C"/>
    <s v="TMV TATA NEU PLUS V"/>
    <s v="C2"/>
    <s v="TML"/>
    <d v="2022-12-2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1"/>
    <n v="2100"/>
    <m/>
    <m/>
    <m/>
    <m/>
    <n v="2100"/>
    <m/>
    <n v="0.05"/>
    <n v="105"/>
    <n v="1995"/>
    <m/>
    <n v="-1995"/>
    <m/>
    <m/>
    <m/>
    <m/>
    <m/>
    <m/>
    <m/>
    <m/>
    <m/>
    <m/>
    <m/>
    <m/>
    <m/>
    <m/>
    <m/>
    <m/>
    <m/>
    <m/>
    <m/>
    <m/>
    <m/>
    <m/>
    <m/>
    <m/>
    <m/>
    <n v="205.08474576271192"/>
  </r>
  <r>
    <m/>
    <m/>
    <x v="0"/>
    <s v="Delhi"/>
    <x v="0"/>
    <s v="Approved"/>
    <m/>
    <s v="CC59200542"/>
    <s v="BISWAJIT DAS"/>
    <x v="6"/>
    <d v="2022-12-21T00:00:00"/>
    <s v="SE"/>
    <s v="TMV TATA NEU PLUS V"/>
    <s v="C2"/>
    <s v="TML"/>
    <d v="2022-12-2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Gurgaon"/>
    <x v="0"/>
    <s v="Approved"/>
    <m/>
    <s v="CC60228216"/>
    <s v="RUDRANSH SHARMA"/>
    <x v="6"/>
    <d v="2022-12-31T00:00:00"/>
    <s v="SA-CAT-C"/>
    <s v="MONEYBACK PLUS CARD"/>
    <s v="CD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0"/>
    <s v="Approved"/>
    <m/>
    <s v="CC59200543"/>
    <s v="AMIT KUMAR"/>
    <x v="6"/>
    <d v="2022-12-27T00:00:00"/>
    <s v="SA-CAT-C"/>
    <s v="MONEYBACK PLUS CARD"/>
    <s v="C2"/>
    <s v="TML"/>
    <d v="2022-12-27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Faridabad"/>
    <x v="0"/>
    <s v="Approved"/>
    <m/>
    <s v="CC60228187"/>
    <s v="PARI BHAGAT"/>
    <x v="6"/>
    <d v="2022-12-28T00:00:00"/>
    <s v="SA-CAT-C"/>
    <s v="TMV TATA NEU PLUS V"/>
    <s v="CD"/>
    <s v="TML"/>
    <d v="2022-12-28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Noida"/>
    <x v="0"/>
    <s v="Approved"/>
    <m/>
    <s v="CC60228177"/>
    <s v="VISHNU PRATAP SINGH"/>
    <x v="6"/>
    <d v="2022-12-27T00:00:00"/>
    <s v="SA-CAT-S"/>
    <s v="MONEYBACK PLUS CARD"/>
    <s v="LB"/>
    <s v="TML"/>
    <d v="2022-12-2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Coochbehat Main Town"/>
    <x v="1"/>
    <s v="Approved"/>
    <m/>
    <s v="CC59632672"/>
    <s v="SAGAR SARKAR"/>
    <x v="6"/>
    <d v="2022-12-31T00:00:00"/>
    <s v="SA-CAT-S"/>
    <s v="MONEYBACK PLUS CARD"/>
    <s v="C4"/>
    <s v="TML"/>
    <d v="2022-12-31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25.42372881355914"/>
  </r>
  <r>
    <m/>
    <m/>
    <x v="0"/>
    <s v="BANKURA"/>
    <x v="1"/>
    <s v="Approved"/>
    <m/>
    <s v="CC59632503"/>
    <s v="MOUSAM KUMAR HAZRA"/>
    <x v="6"/>
    <d v="2022-12-31T00:00:00"/>
    <s v="SA-CAT-S"/>
    <s v="MILLENNIA CARD"/>
    <s v="CD"/>
    <s v="TML"/>
    <d v="2022-12-31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530.50847457627106"/>
  </r>
  <r>
    <m/>
    <m/>
    <x v="0"/>
    <s v="Ludhiana"/>
    <x v="1"/>
    <s v="Approved"/>
    <m/>
    <s v="CC58688824"/>
    <s v="ASHOK KUMAR TIWARI"/>
    <x v="6"/>
    <d v="2022-12-30T00:00:00"/>
    <s v="SA-CAT-C"/>
    <s v="TMV TATA NEU PLUS V"/>
    <s v="LB"/>
    <s v="TML"/>
    <d v="2022-12-3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Delhi"/>
    <x v="0"/>
    <s v="Approved"/>
    <m/>
    <s v="CC60228190"/>
    <s v="LAVANYA SINGH"/>
    <x v="6"/>
    <d v="2022-12-21T00:00:00"/>
    <s v="CASA"/>
    <s v="MILLENNIA CARD"/>
    <s v="SI"/>
    <s v="TML"/>
    <d v="2022-12-21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0"/>
    <n v="2669"/>
    <m/>
    <m/>
    <m/>
    <m/>
    <n v="2669"/>
    <m/>
    <n v="0.05"/>
    <n v="133.45000000000002"/>
    <n v="2535.5500000000002"/>
    <m/>
    <n v="-2535.5500000000002"/>
    <m/>
    <m/>
    <m/>
    <m/>
    <m/>
    <m/>
    <m/>
    <m/>
    <m/>
    <m/>
    <m/>
    <m/>
    <m/>
    <m/>
    <m/>
    <m/>
    <m/>
    <m/>
    <m/>
    <m/>
    <m/>
    <m/>
    <m/>
    <m/>
    <m/>
    <n v="0.49152542372894459"/>
  </r>
  <r>
    <m/>
    <m/>
    <x v="0"/>
    <s v="Ghaziabad"/>
    <x v="0"/>
    <s v="Approved"/>
    <m/>
    <s v="CC60228080"/>
    <s v="KALI CHARAN"/>
    <x v="6"/>
    <d v="2022-12-31T00:00:00"/>
    <s v="SE"/>
    <s v="TMV TATA NEU PLUS V"/>
    <s v="C2"/>
    <s v="TML"/>
    <d v="2022-12-3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59200547"/>
    <s v="ASHUTOSH SINGH"/>
    <x v="6"/>
    <d v="2022-12-30T00:00:00"/>
    <s v="SA-CAT-S"/>
    <s v="TMV TATA NEU PLUS V"/>
    <s v="C2"/>
    <s v="TML"/>
    <d v="2022-12-30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0"/>
    <n v="2475"/>
    <m/>
    <m/>
    <m/>
    <m/>
    <n v="2475"/>
    <m/>
    <n v="0.05"/>
    <n v="123.75"/>
    <n v="2351.25"/>
    <m/>
    <n v="-2351.25"/>
    <m/>
    <m/>
    <m/>
    <m/>
    <m/>
    <m/>
    <m/>
    <m/>
    <m/>
    <m/>
    <m/>
    <m/>
    <m/>
    <m/>
    <m/>
    <m/>
    <m/>
    <m/>
    <m/>
    <m/>
    <m/>
    <m/>
    <m/>
    <m/>
    <m/>
    <n v="-0.42372881355913705"/>
  </r>
  <r>
    <m/>
    <m/>
    <x v="0"/>
    <s v="Delhi"/>
    <x v="0"/>
    <s v="Approved"/>
    <m/>
    <s v="CC60228057"/>
    <s v="NEETU SINGH"/>
    <x v="6"/>
    <d v="2022-12-31T00:00:00"/>
    <s v="SA-CAT-AB"/>
    <s v="SHOPPERS STOP"/>
    <s v="C2"/>
    <s v="TML"/>
    <d v="2022-12-31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0"/>
    <n v="2475"/>
    <m/>
    <m/>
    <m/>
    <m/>
    <n v="2475"/>
    <m/>
    <n v="0.05"/>
    <n v="123.75"/>
    <n v="2351.25"/>
    <m/>
    <n v="-2351.25"/>
    <m/>
    <m/>
    <m/>
    <m/>
    <m/>
    <m/>
    <m/>
    <m/>
    <m/>
    <m/>
    <m/>
    <m/>
    <m/>
    <m/>
    <m/>
    <m/>
    <m/>
    <m/>
    <m/>
    <m/>
    <m/>
    <m/>
    <m/>
    <m/>
    <m/>
    <n v="-0.42372881355913705"/>
  </r>
  <r>
    <m/>
    <m/>
    <x v="0"/>
    <s v="Mumbai"/>
    <x v="0"/>
    <s v="Approved"/>
    <m/>
    <s v="CC58619084"/>
    <s v="PRASHANT RAO"/>
    <x v="6"/>
    <d v="2022-12-26T00:00:00"/>
    <s v="ASSET"/>
    <s v="MILLENNIA CARD"/>
    <s v="RI"/>
    <s v="TML"/>
    <d v="2022-12-26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3"/>
    <n v="2669"/>
    <m/>
    <m/>
    <m/>
    <m/>
    <n v="2669"/>
    <m/>
    <n v="0.05"/>
    <n v="133.45000000000002"/>
    <n v="2535.5500000000002"/>
    <m/>
    <n v="-2535.5500000000002"/>
    <m/>
    <m/>
    <m/>
    <m/>
    <m/>
    <m/>
    <m/>
    <m/>
    <m/>
    <m/>
    <m/>
    <m/>
    <m/>
    <m/>
    <m/>
    <m/>
    <m/>
    <m/>
    <m/>
    <m/>
    <m/>
    <m/>
    <m/>
    <m/>
    <m/>
    <n v="0.49152542372894459"/>
  </r>
  <r>
    <m/>
    <m/>
    <x v="0"/>
    <s v="Panipat"/>
    <x v="1"/>
    <s v="Approved"/>
    <m/>
    <s v="CC58688832"/>
    <s v="SAT NARAIN"/>
    <x v="6"/>
    <d v="2022-12-30T00:00:00"/>
    <s v="SA-CAT-C"/>
    <s v="TMV TATA NEU PLUS V"/>
    <s v="C4"/>
    <s v="TML"/>
    <d v="2022-12-30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94.915254237288082"/>
  </r>
  <r>
    <m/>
    <m/>
    <x v="0"/>
    <s v="Ludhiana"/>
    <x v="1"/>
    <s v="Approved"/>
    <m/>
    <s v="CC58934259"/>
    <s v="ANU RANI"/>
    <x v="6"/>
    <d v="2022-12-30T00:00:00"/>
    <s v="SE"/>
    <s v="SHOPPERS STOP"/>
    <s v="LB"/>
    <s v="TML"/>
    <d v="2022-12-3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4256"/>
    <s v="VIVEK KUMAR PAL"/>
    <x v="6"/>
    <d v="2022-12-31T00:00:00"/>
    <s v="SE"/>
    <s v="FREEDOM CARD-RETAIL"/>
    <s v="C2"/>
    <s v="TML"/>
    <d v="2022-12-3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Koraput"/>
    <x v="1"/>
    <s v="Approved"/>
    <m/>
    <s v="CC59620479"/>
    <s v="SANJEEB HALDER"/>
    <x v="6"/>
    <d v="2022-12-28T00:00:00"/>
    <s v="SA-CAT-S"/>
    <s v="MILLENNIA CARD"/>
    <s v="C4"/>
    <s v="TML"/>
    <d v="2022-12-28T00:00:00"/>
    <d v="2023-01-01T00:00:00"/>
    <n v="2669.4915254237289"/>
    <m/>
    <n v="2669.4915254237289"/>
    <n v="338.98305084745766"/>
    <m/>
    <n v="3008.4745762711864"/>
    <n v="541.52542372881351"/>
    <n v="0.05"/>
    <n v="150.42372881355934"/>
    <n v="3399.5762711864409"/>
    <m/>
    <n v="3399.5762711864409"/>
    <s v="Y"/>
    <m/>
    <m/>
    <m/>
    <m/>
    <m/>
    <m/>
    <m/>
    <m/>
    <m/>
    <m/>
    <m/>
    <m/>
    <x v="1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208.47457627118638"/>
  </r>
  <r>
    <m/>
    <m/>
    <x v="0"/>
    <s v="Kolkata/Jharsuguda"/>
    <x v="1"/>
    <s v="Approved"/>
    <m/>
    <s v="CC59620483"/>
    <s v="MOUMITA SEAL DUTTA"/>
    <x v="6"/>
    <d v="2022-12-28T00:00:00"/>
    <s v="SA-CAT-C"/>
    <s v="MILLENNIA CARD"/>
    <s v="C4"/>
    <s v="TML"/>
    <d v="2022-12-28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1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38.983050847457889"/>
  </r>
  <r>
    <m/>
    <m/>
    <x v="0"/>
    <s v="BANKURA"/>
    <x v="1"/>
    <s v="Approved"/>
    <m/>
    <s v="CC59267730"/>
    <s v="ASUTOSH DE"/>
    <x v="6"/>
    <d v="2022-12-22T00:00:00"/>
    <s v="SA-CAT-S"/>
    <s v="MILLENNIA CARD"/>
    <s v="C4"/>
    <s v="TML"/>
    <d v="2022-12-22T00:00:00"/>
    <d v="2023-01-01T00:00:00"/>
    <n v="2669.4915254237289"/>
    <m/>
    <n v="2669.4915254237289"/>
    <n v="338.98305084745766"/>
    <m/>
    <n v="3008.4745762711864"/>
    <n v="541.52542372881351"/>
    <n v="0.05"/>
    <n v="150.42372881355934"/>
    <n v="3399.5762711864409"/>
    <m/>
    <n v="3399.5762711864409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191.52542372881362"/>
  </r>
  <r>
    <m/>
    <m/>
    <x v="0"/>
    <s v="Kolkata/Jharsuguda"/>
    <x v="1"/>
    <s v="Approved"/>
    <m/>
    <s v="CC59620473"/>
    <s v="TARUN KUMAR PAUL"/>
    <x v="6"/>
    <d v="2022-12-31T00:00:00"/>
    <s v="SA-CAT-C"/>
    <s v="MONEYBACK PLUS CARD"/>
    <s v="CD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-64.406779661017026"/>
  </r>
  <r>
    <m/>
    <m/>
    <x v="0"/>
    <s v="Koraput"/>
    <x v="1"/>
    <s v="Approved"/>
    <m/>
    <s v="CC57584566"/>
    <s v="RAJ KAMAL"/>
    <x v="6"/>
    <d v="2022-12-31T00:00:00"/>
    <s v="SA-CAT-C"/>
    <s v="MILLENNIA CARD"/>
    <s v="CD"/>
    <s v="TML"/>
    <d v="2022-12-31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4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-30.508474576271055"/>
  </r>
  <r>
    <m/>
    <m/>
    <x v="0"/>
    <s v="Ghugumari"/>
    <x v="1"/>
    <s v="Approved"/>
    <m/>
    <s v="CC57584682"/>
    <s v="CHINMAY KUMAR SAHOO"/>
    <x v="6"/>
    <d v="2022-12-23T00:00:00"/>
    <s v="SA-CAT-C"/>
    <s v="MILLENNIA CARD"/>
    <s v="C2"/>
    <s v="TML"/>
    <d v="2022-12-23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4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138.98305084745789"/>
  </r>
  <r>
    <m/>
    <m/>
    <x v="0"/>
    <s v="Faridabad"/>
    <x v="0"/>
    <s v="Approved"/>
    <m/>
    <s v="CC60228017"/>
    <s v="YUVRAJ VIRENDRA SINGH HOLKAR"/>
    <x v="6"/>
    <d v="2022-12-31T00:00:00"/>
    <s v="SE"/>
    <s v="SHOPPERS STOP"/>
    <s v="C2"/>
    <s v="TML"/>
    <d v="2022-12-3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59200792"/>
    <s v="RAJENDRA KUMAR"/>
    <x v="6"/>
    <d v="2022-12-31T00:00:00"/>
    <s v="SA-CAT-C"/>
    <s v="IndianOil HDFC Bank Credit Card"/>
    <s v="CD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0"/>
    <s v="Approved"/>
    <m/>
    <s v="CC59200771"/>
    <s v="VICKY RAM"/>
    <x v="6"/>
    <d v="2022-12-22T00:00:00"/>
    <s v="SA-CAT-AB"/>
    <s v="MONEYBACK PLUS CARD"/>
    <s v="CD"/>
    <s v="TML"/>
    <d v="2022-12-2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Ghugumari"/>
    <x v="1"/>
    <s v="Approved"/>
    <m/>
    <s v="CC57584574"/>
    <s v="KHOKAN CHANDRA SARKAR"/>
    <x v="6"/>
    <d v="2022-12-26T00:00:00"/>
    <s v="SA-CAT-C"/>
    <s v="SHOPPERS STOP"/>
    <s v="CD"/>
    <s v="TML"/>
    <d v="2022-12-2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4"/>
    <n v="2250"/>
    <m/>
    <m/>
    <m/>
    <m/>
    <n v="2250"/>
    <m/>
    <n v="0.05"/>
    <n v="112.5"/>
    <n v="2137.5"/>
    <m/>
    <n v="-2137.5"/>
    <m/>
    <m/>
    <m/>
    <m/>
    <m/>
    <m/>
    <m/>
    <m/>
    <m/>
    <m/>
    <m/>
    <m/>
    <m/>
    <m/>
    <m/>
    <m/>
    <m/>
    <m/>
    <m/>
    <m/>
    <m/>
    <m/>
    <m/>
    <m/>
    <m/>
    <n v="-114.40677966101703"/>
  </r>
  <r>
    <m/>
    <m/>
    <x v="0"/>
    <s v="Burdwan"/>
    <x v="1"/>
    <s v="Approved"/>
    <m/>
    <s v="CC57584572"/>
    <s v="ARVIND KUMAR SHARMA"/>
    <x v="6"/>
    <d v="2022-12-26T00:00:00"/>
    <s v="SA-CAT-S"/>
    <s v="SHOPPERS STOP"/>
    <s v="CD"/>
    <s v="TML"/>
    <d v="2022-12-2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4"/>
    <n v="2250"/>
    <m/>
    <m/>
    <m/>
    <m/>
    <n v="2250"/>
    <m/>
    <n v="0.05"/>
    <n v="112.5"/>
    <n v="2137.5"/>
    <m/>
    <n v="-2137.5"/>
    <m/>
    <m/>
    <m/>
    <m/>
    <m/>
    <m/>
    <m/>
    <m/>
    <m/>
    <m/>
    <m/>
    <m/>
    <m/>
    <m/>
    <m/>
    <m/>
    <m/>
    <m/>
    <m/>
    <m/>
    <m/>
    <m/>
    <m/>
    <m/>
    <m/>
    <n v="-114.40677966101703"/>
  </r>
  <r>
    <m/>
    <m/>
    <x v="0"/>
    <s v="Kolkata/Jharsuguda"/>
    <x v="1"/>
    <s v="Approved"/>
    <m/>
    <s v="CC59620291"/>
    <s v="MD SELIMUDDIN"/>
    <x v="6"/>
    <d v="2022-12-23T00:00:00"/>
    <s v="SE"/>
    <s v="MONEYBACK PLUS CARD"/>
    <s v="C4"/>
    <s v="TML"/>
    <d v="2022-12-2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105.08474576271192"/>
  </r>
  <r>
    <m/>
    <m/>
    <x v="0"/>
    <s v="Kolkata/Jharsuguda"/>
    <x v="1"/>
    <s v="Approved"/>
    <m/>
    <s v="CC59620466"/>
    <s v="TIRTHANKAR DEY"/>
    <x v="6"/>
    <d v="2022-12-23T00:00:00"/>
    <s v="SA-CAT-C"/>
    <s v="MONEYBACK PLUS CARD"/>
    <s v="C2"/>
    <s v="TML"/>
    <d v="2022-12-2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105.08474576271192"/>
  </r>
  <r>
    <m/>
    <m/>
    <x v="0"/>
    <s v="BANKURA"/>
    <x v="1"/>
    <s v="Approved"/>
    <m/>
    <s v="CC59267738"/>
    <s v="SAIKAT PAL"/>
    <x v="6"/>
    <d v="2022-12-27T00:00:00"/>
    <s v="SA-CAT-S"/>
    <s v="MONEYBACK PLUS CARD"/>
    <s v="C4"/>
    <s v="TML"/>
    <d v="2022-12-27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25.42372881355914"/>
  </r>
  <r>
    <m/>
    <m/>
    <x v="0"/>
    <s v="Burdwan"/>
    <x v="1"/>
    <s v="Approved"/>
    <m/>
    <s v="CC57584675"/>
    <s v="VARSHA JAMRA"/>
    <x v="6"/>
    <d v="2022-12-28T00:00:00"/>
    <s v="SA-CAT-AB"/>
    <s v="MILLENNIA CARD"/>
    <s v="CD"/>
    <s v="TML"/>
    <d v="2022-12-28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4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-30.508474576271055"/>
  </r>
  <r>
    <m/>
    <m/>
    <x v="0"/>
    <s v="Koraput"/>
    <x v="1"/>
    <s v="Approved"/>
    <m/>
    <s v="CC57865455"/>
    <s v="RAHUL DAS"/>
    <x v="6"/>
    <d v="2022-12-26T00:00:00"/>
    <s v="SA-CAT-C"/>
    <s v="MILLENNIA CARD"/>
    <s v="C4"/>
    <s v="TML"/>
    <d v="2022-12-26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BANKURA"/>
    <x v="1"/>
    <s v="Approved"/>
    <m/>
    <s v="CC59620438"/>
    <s v="TANMOY GHOSH"/>
    <x v="6"/>
    <d v="2022-12-26T00:00:00"/>
    <s v="SA-CAT-C"/>
    <s v="SHOPPERS STOP"/>
    <s v="CD"/>
    <s v="TML"/>
    <d v="2022-12-2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Kolkata/Jharsuguda"/>
    <x v="1"/>
    <s v="Approved"/>
    <m/>
    <s v="CC57923321"/>
    <s v="AMIT KUMAR SHAW"/>
    <x v="6"/>
    <d v="2022-12-28T00:00:00"/>
    <s v="SE"/>
    <s v="MONEYBACK PLUS CARD"/>
    <s v="C2"/>
    <s v="TML"/>
    <d v="2022-12-28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Kolkata/Jharsuguda"/>
    <x v="1"/>
    <s v="Approved"/>
    <m/>
    <s v="CC59267742"/>
    <s v="KANCHAN DE"/>
    <x v="6"/>
    <d v="2022-12-23T00:00:00"/>
    <s v="SE"/>
    <s v="BUSINESS MONEYBACK"/>
    <s v="C4"/>
    <s v="TML"/>
    <d v="2022-12-2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Kolkata/Jharsuguda"/>
    <x v="1"/>
    <s v="Approved"/>
    <m/>
    <s v="CC59267732"/>
    <s v="TANMOY DAS"/>
    <x v="6"/>
    <d v="2022-12-24T00:00:00"/>
    <s v="SA-CAT-S"/>
    <s v="Regalia Signature"/>
    <s v="C4"/>
    <s v="TML"/>
    <d v="2022-12-24T00:00:00"/>
    <d v="2023-01-01T00:00:00"/>
    <n v="3432.2033898305085"/>
    <m/>
    <n v="3432.2033898305085"/>
    <n v="338.98305084745766"/>
    <m/>
    <n v="3771.1864406779659"/>
    <n v="678.81355932203383"/>
    <n v="0.05"/>
    <n v="188.5593220338983"/>
    <n v="4261.4406779661022"/>
    <m/>
    <n v="4261.4406779661022"/>
    <s v="Y"/>
    <m/>
    <m/>
    <m/>
    <m/>
    <m/>
    <m/>
    <m/>
    <m/>
    <m/>
    <m/>
    <m/>
    <m/>
    <x v="27"/>
    <n v="4000"/>
    <m/>
    <m/>
    <m/>
    <m/>
    <n v="4000"/>
    <m/>
    <n v="0.05"/>
    <n v="200"/>
    <n v="3800"/>
    <m/>
    <n v="-3800"/>
    <m/>
    <m/>
    <m/>
    <m/>
    <m/>
    <m/>
    <m/>
    <m/>
    <m/>
    <m/>
    <m/>
    <m/>
    <m/>
    <m/>
    <m/>
    <m/>
    <m/>
    <m/>
    <m/>
    <m/>
    <m/>
    <m/>
    <m/>
    <m/>
    <m/>
    <n v="-228.81355932203405"/>
  </r>
  <r>
    <m/>
    <m/>
    <x v="0"/>
    <s v="Karnal"/>
    <x v="1"/>
    <s v="Approved"/>
    <m/>
    <s v="CC58688801"/>
    <s v="VIVEK IQBAL SINGH"/>
    <x v="6"/>
    <d v="2022-12-23T00:00:00"/>
    <s v="SA-CAT-C"/>
    <s v="TMV TATA NEU PLUS V"/>
    <s v="LB"/>
    <s v="TML"/>
    <d v="2022-12-2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Ghaziabad"/>
    <x v="0"/>
    <s v="Approved"/>
    <m/>
    <s v="CC60228180"/>
    <s v="SURAJ KUMAR"/>
    <x v="6"/>
    <d v="2022-12-27T00:00:00"/>
    <s v="SA-CAT-C"/>
    <s v="TMV TATA NEU PLUS V"/>
    <s v="C2"/>
    <s v="TML"/>
    <d v="2022-12-27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BANKURA"/>
    <x v="1"/>
    <s v="Approved"/>
    <m/>
    <s v="CC59620459"/>
    <s v="RAJU DAS"/>
    <x v="6"/>
    <d v="2022-12-26T00:00:00"/>
    <s v="SA-CAT-C"/>
    <s v="MONEYBACK PLUS CARD"/>
    <s v="C4"/>
    <s v="TML"/>
    <d v="2022-12-26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105.08474576271192"/>
  </r>
  <r>
    <m/>
    <m/>
    <x v="0"/>
    <s v="Ghugumari"/>
    <x v="1"/>
    <s v="Approved"/>
    <m/>
    <s v="CC57584689"/>
    <s v="SASHANKA MANDAL"/>
    <x v="6"/>
    <d v="2022-12-26T00:00:00"/>
    <s v="SA-CAT-C"/>
    <s v="MILLENNIA CARD"/>
    <s v="GT"/>
    <s v="TML"/>
    <d v="2022-12-26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4"/>
    <n v="2700"/>
    <m/>
    <m/>
    <m/>
    <m/>
    <n v="2700"/>
    <m/>
    <n v="0.05"/>
    <n v="135"/>
    <n v="2565"/>
    <m/>
    <n v="-2565"/>
    <m/>
    <m/>
    <m/>
    <m/>
    <m/>
    <m/>
    <m/>
    <m/>
    <m/>
    <m/>
    <m/>
    <m/>
    <m/>
    <m/>
    <m/>
    <m/>
    <m/>
    <m/>
    <m/>
    <m/>
    <m/>
    <m/>
    <m/>
    <m/>
    <m/>
    <n v="-30.508474576271055"/>
  </r>
  <r>
    <m/>
    <m/>
    <x v="0"/>
    <s v="Ludhiana"/>
    <x v="1"/>
    <s v="Approved"/>
    <m/>
    <s v="CC58932575"/>
    <s v="SUNIL KUMAR"/>
    <x v="6"/>
    <d v="2022-12-31T00:00:00"/>
    <s v="SA-CAT-C"/>
    <s v="SHOPPERS STOP"/>
    <s v="BQ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budaun"/>
    <x v="0"/>
    <s v="Approved"/>
    <m/>
    <s v="CC59200541"/>
    <s v="PRINCY RAI SINGH"/>
    <x v="6"/>
    <d v="2022-12-26T00:00:00"/>
    <s v="SA-CAT-C"/>
    <s v="SHOPPERS STOP"/>
    <s v="CD"/>
    <s v="TML"/>
    <d v="2022-12-2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BANKURA"/>
    <x v="1"/>
    <s v="Approved"/>
    <m/>
    <s v="CC59000257"/>
    <s v="SANDIPAN TALUKDAR"/>
    <x v="6"/>
    <d v="2022-12-29T00:00:00"/>
    <s v="SE"/>
    <s v="MILLENNIA CARD"/>
    <s v="C4"/>
    <s v="TML"/>
    <d v="2022-12-29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BANKURA"/>
    <x v="1"/>
    <s v="Approved"/>
    <m/>
    <s v="CC59620429"/>
    <s v="ABHISHEKH BISWAS"/>
    <x v="6"/>
    <d v="2022-12-28T00:00:00"/>
    <s v="SA-CAT-C"/>
    <s v="MILLENNIA CARD"/>
    <s v="C4"/>
    <s v="TML"/>
    <d v="2022-12-28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Kolkata/Jharsuguda"/>
    <x v="1"/>
    <s v="Approved"/>
    <m/>
    <s v="CC59620482"/>
    <s v="SANTOSH KUMAR AGARWAL"/>
    <x v="6"/>
    <d v="2022-12-31T00:00:00"/>
    <s v="SE"/>
    <s v="BUSINESS MONEYBACK"/>
    <s v="C4"/>
    <s v="TML"/>
    <d v="2022-12-3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105.08474576271192"/>
  </r>
  <r>
    <m/>
    <m/>
    <x v="0"/>
    <s v="Kolkata/Jharsuguda"/>
    <x v="1"/>
    <s v="Approved"/>
    <m/>
    <s v="CC59620450"/>
    <s v="SHUBHENDU CHAKRABORTY"/>
    <x v="6"/>
    <d v="2022-12-31T00:00:00"/>
    <s v="SA-CAT-C"/>
    <s v="SHOPPERS STOP"/>
    <s v="CD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Delhi"/>
    <x v="0"/>
    <s v="Approved"/>
    <m/>
    <s v="CC60228171"/>
    <s v="VAIBHAV JAIN"/>
    <x v="6"/>
    <d v="2022-12-29T00:00:00"/>
    <s v="SA-CAT-C"/>
    <s v="MILLENNIA CARD"/>
    <s v="C2"/>
    <s v="TML"/>
    <d v="2022-12-29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0"/>
    <n v="2839"/>
    <m/>
    <m/>
    <m/>
    <m/>
    <n v="2839"/>
    <m/>
    <n v="0.05"/>
    <n v="141.95000000000002"/>
    <n v="2697.05"/>
    <m/>
    <n v="-2697.05"/>
    <m/>
    <m/>
    <m/>
    <m/>
    <m/>
    <m/>
    <m/>
    <m/>
    <m/>
    <m/>
    <m/>
    <m/>
    <m/>
    <m/>
    <m/>
    <m/>
    <m/>
    <m/>
    <m/>
    <m/>
    <m/>
    <m/>
    <m/>
    <m/>
    <m/>
    <n v="-1.6949152542110824E-2"/>
  </r>
  <r>
    <m/>
    <m/>
    <x v="0"/>
    <s v="Karnal"/>
    <x v="1"/>
    <s v="Approved"/>
    <m/>
    <s v="CC58695275"/>
    <s v="PARVEEN KUMAR"/>
    <x v="6"/>
    <d v="2022-12-28T00:00:00"/>
    <s v="SA-CAT-C"/>
    <s v="TMV TATA NEU PLUS V"/>
    <s v="CD"/>
    <s v="TML"/>
    <d v="2022-12-28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Panipat"/>
    <x v="1"/>
    <s v="Approved"/>
    <m/>
    <s v="CC58695466"/>
    <s v="NIRANJAN KRISHAN"/>
    <x v="6"/>
    <d v="2022-12-27T00:00:00"/>
    <s v="CASA"/>
    <s v="TMV TATA NEU PLUS V"/>
    <s v="SI"/>
    <s v="TML"/>
    <d v="2022-12-2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Ludhiana"/>
    <x v="1"/>
    <s v="Approved"/>
    <m/>
    <s v="CC58948574"/>
    <s v="AMANDEEP SINGH"/>
    <x v="6"/>
    <d v="2022-12-22T00:00:00"/>
    <s v="SA-CAT-AB"/>
    <s v="IndianOil HDFC Bank Credit Card"/>
    <s v="LB"/>
    <s v="TML"/>
    <d v="2022-12-2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Ghugumari"/>
    <x v="1"/>
    <s v="Approved"/>
    <m/>
    <s v="CC57584571"/>
    <s v="ADITYA KUMAR"/>
    <x v="6"/>
    <d v="2022-12-31T00:00:00"/>
    <s v="SA-CAT-C"/>
    <s v="SHOPPERS STOP"/>
    <s v="CD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4"/>
    <n v="2250"/>
    <m/>
    <m/>
    <m/>
    <m/>
    <n v="2250"/>
    <m/>
    <n v="0.05"/>
    <n v="112.5"/>
    <n v="2137.5"/>
    <m/>
    <n v="-2137.5"/>
    <m/>
    <m/>
    <m/>
    <m/>
    <m/>
    <m/>
    <m/>
    <m/>
    <m/>
    <m/>
    <m/>
    <m/>
    <m/>
    <m/>
    <m/>
    <m/>
    <m/>
    <m/>
    <m/>
    <m/>
    <m/>
    <m/>
    <m/>
    <m/>
    <m/>
    <n v="-114.40677966101703"/>
  </r>
  <r>
    <m/>
    <m/>
    <x v="0"/>
    <s v="Ludhiana"/>
    <x v="1"/>
    <s v="Approved"/>
    <m/>
    <s v="CC58688842"/>
    <s v="NEELU KUMARI"/>
    <x v="6"/>
    <d v="2022-12-29T00:00:00"/>
    <s v="SE"/>
    <s v="BUSINESS MONEYBACK"/>
    <s v="BQ"/>
    <s v="TML"/>
    <d v="2022-12-2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Ludhiana"/>
    <x v="1"/>
    <s v="Approved"/>
    <m/>
    <s v="CC58948645"/>
    <s v="MANDEEP SINGH"/>
    <x v="6"/>
    <d v="2022-12-24T00:00:00"/>
    <s v="SE"/>
    <s v="BUSINESS MONEYBACK"/>
    <s v="C2"/>
    <s v="TML"/>
    <d v="2022-12-24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Firozpur"/>
    <x v="1"/>
    <s v="Approved"/>
    <m/>
    <s v="CC58948649"/>
    <s v="RUPINDER SINGH"/>
    <x v="6"/>
    <d v="2022-12-26T00:00:00"/>
    <s v="SE"/>
    <s v="MONEYBACK PLUS CARD"/>
    <s v="LB"/>
    <s v="TML"/>
    <d v="2022-12-2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Palwal"/>
    <x v="1"/>
    <s v="Approved"/>
    <m/>
    <s v="CC60228008"/>
    <s v="GIRRAJ TILAK RAJ"/>
    <x v="6"/>
    <d v="2022-12-29T00:00:00"/>
    <s v="SA-CAT-C"/>
    <s v="TMV TATA NEU PLUS V"/>
    <s v="C2"/>
    <s v="TML"/>
    <d v="2022-12-2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48"/>
    <n v="0"/>
    <m/>
    <m/>
    <m/>
    <m/>
    <n v="0"/>
    <m/>
    <n v="0.05"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n v="2305.0847457627119"/>
  </r>
  <r>
    <m/>
    <m/>
    <x v="0"/>
    <s v="Pune"/>
    <x v="0"/>
    <s v="Approved"/>
    <m/>
    <s v="CC59502660"/>
    <s v="SHUBHAM RANJIT RAUT"/>
    <x v="6"/>
    <d v="2022-12-28T00:00:00"/>
    <s v="SA-CAT-AB"/>
    <s v="TMV TATA NEU PLUS V"/>
    <s v="CD"/>
    <s v="TML"/>
    <d v="2022-12-28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3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Karnal"/>
    <x v="1"/>
    <s v="Approved"/>
    <m/>
    <s v="CC58695472"/>
    <s v="MUKESH SHARMA"/>
    <x v="6"/>
    <d v="2022-12-31T00:00:00"/>
    <s v="SA-CAT-C"/>
    <s v="TMV TATA NEU PLUS V"/>
    <s v="C4"/>
    <s v="TML"/>
    <d v="2022-12-3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94.915254237288082"/>
  </r>
  <r>
    <m/>
    <m/>
    <x v="0"/>
    <s v="Sonipat"/>
    <x v="1"/>
    <s v="Approved"/>
    <m/>
    <s v="CC60228211"/>
    <s v="ANUJ ROHTAS"/>
    <x v="6"/>
    <d v="2022-12-31T00:00:00"/>
    <s v="SA-CAT-C"/>
    <s v="TMV TATA NEU PLUS V"/>
    <s v="CD"/>
    <s v="TML"/>
    <d v="2022-12-3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Koraput"/>
    <x v="1"/>
    <s v="Approved"/>
    <m/>
    <s v="CC59620469"/>
    <s v="SHANTONU GHOSH"/>
    <x v="6"/>
    <d v="2022-12-29T00:00:00"/>
    <s v="SE"/>
    <s v="MILLENNIA CARD"/>
    <s v="C2"/>
    <s v="TML"/>
    <d v="2022-12-29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1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38.983050847457889"/>
  </r>
  <r>
    <m/>
    <m/>
    <x v="0"/>
    <s v="Kolkata/Jharsuguda"/>
    <x v="1"/>
    <s v="Approved"/>
    <m/>
    <s v="CC59620475"/>
    <s v="ARIJIT SAHA"/>
    <x v="6"/>
    <d v="2022-12-29T00:00:00"/>
    <s v="SE"/>
    <s v="MILLENNIA CARD"/>
    <s v="C2"/>
    <s v="TML"/>
    <d v="2022-12-29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1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38.983050847457889"/>
  </r>
  <r>
    <m/>
    <m/>
    <x v="0"/>
    <s v="Yamunanagar"/>
    <x v="1"/>
    <s v="Approved"/>
    <m/>
    <s v="CC58695335"/>
    <s v="ATUL VIG"/>
    <x v="6"/>
    <d v="2022-12-27T00:00:00"/>
    <s v="SE"/>
    <s v="BUSINESS MONEYBACK"/>
    <s v="LB"/>
    <s v="TML"/>
    <d v="2022-12-2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Mumbai"/>
    <x v="1"/>
    <s v="Approved"/>
    <m/>
    <s v="CC57923323"/>
    <s v="BIKASH AGARWAL"/>
    <x v="6"/>
    <d v="2022-12-23T00:00:00"/>
    <s v="SA-CAT-C"/>
    <s v="Diners Privilege"/>
    <s v="C2"/>
    <s v="TML"/>
    <d v="2022-12-23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Delhi"/>
    <x v="1"/>
    <s v="Approved"/>
    <m/>
    <s v="CC59200517"/>
    <s v="KRISHNA SINGH"/>
    <x v="6"/>
    <d v="2022-12-30T00:00:00"/>
    <s v="SA-CAT-C"/>
    <s v="6E REWARDS"/>
    <s v="C2"/>
    <s v="TML"/>
    <d v="2022-12-30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94.915254237288082"/>
  </r>
  <r>
    <m/>
    <m/>
    <x v="0"/>
    <s v="Noida"/>
    <x v="0"/>
    <s v="Approved"/>
    <m/>
    <s v="CC59200724"/>
    <s v="PARMINDER SINGH"/>
    <x v="6"/>
    <d v="2022-12-22T00:00:00"/>
    <s v="SA-CAT-C"/>
    <s v="FREEDOM CARD-RETAIL"/>
    <s v="LB"/>
    <s v="TML"/>
    <d v="2022-12-2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Panipat"/>
    <x v="1"/>
    <s v="Approved"/>
    <m/>
    <s v="CC58688779"/>
    <s v="SANDEEP RAI"/>
    <x v="6"/>
    <d v="2022-12-23T00:00:00"/>
    <s v="SA-CAT-AB"/>
    <s v="MONEYBACK PLUS CARD"/>
    <s v="CD"/>
    <s v="TML"/>
    <d v="2022-12-2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Delhi"/>
    <x v="0"/>
    <s v="Approved"/>
    <m/>
    <s v="CC60944200"/>
    <s v="MANAVTA KUMAR"/>
    <x v="6"/>
    <d v="2023-01-17T00:00:00"/>
    <s v="SA-CAT-C"/>
    <s v="SHOPPERS STOP"/>
    <s v="C2"/>
    <s v="TML"/>
    <d v="2023-01-17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Kolkata/Jharsuguda"/>
    <x v="1"/>
    <s v="Approved"/>
    <m/>
    <s v="CC59579179"/>
    <s v="ROHIT KUMAR DHAREWA"/>
    <x v="6"/>
    <d v="2023-01-17T00:00:00"/>
    <s v="SA-CAT-AB"/>
    <s v="MILLENNIA CARD"/>
    <s v="C4"/>
    <s v="TML"/>
    <d v="2023-01-17T00:00:00"/>
    <d v="2023-01-01T00:00:00"/>
    <n v="2669.4915254237289"/>
    <m/>
    <n v="2669.4915254237289"/>
    <n v="338.98305084745766"/>
    <m/>
    <n v="3008.4745762711864"/>
    <n v="541.52542372881351"/>
    <n v="0.05"/>
    <n v="150.42372881355934"/>
    <n v="3399.5762711864409"/>
    <m/>
    <n v="3399.5762711864409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191.52542372881362"/>
  </r>
  <r>
    <m/>
    <m/>
    <x v="0"/>
    <s v="Koraput"/>
    <x v="1"/>
    <s v="Approved"/>
    <m/>
    <s v="CC59579177"/>
    <s v="JOYRAJ CHAKRABORTY"/>
    <x v="6"/>
    <d v="2023-01-13T00:00:00"/>
    <s v="SA-CAT-AB"/>
    <s v="MILLENNIA CARD"/>
    <s v="C4"/>
    <s v="TML"/>
    <d v="2023-01-13T00:00:00"/>
    <d v="2023-01-01T00:00:00"/>
    <n v="2669.4915254237289"/>
    <m/>
    <n v="2669.4915254237289"/>
    <n v="338.98305084745766"/>
    <m/>
    <n v="3008.4745762711864"/>
    <n v="541.52542372881351"/>
    <n v="0.05"/>
    <n v="150.42372881355934"/>
    <n v="3399.5762711864409"/>
    <m/>
    <n v="3399.5762711864409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191.52542372881362"/>
  </r>
  <r>
    <m/>
    <m/>
    <x v="0"/>
    <s v="BANKURA"/>
    <x v="1"/>
    <s v="Approved"/>
    <m/>
    <s v="CC59579215"/>
    <s v="SK HASIBUL RAHAMAN"/>
    <x v="6"/>
    <d v="2023-01-11T00:00:00"/>
    <s v="SA-CAT-C"/>
    <s v="MONEYBACK PLUS CARD"/>
    <s v="C4"/>
    <s v="TML"/>
    <d v="2023-01-1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Gurgaon"/>
    <x v="0"/>
    <s v="Approved"/>
    <m/>
    <s v="CC59200726"/>
    <s v="MUKESH KUMAR GUPTA"/>
    <x v="6"/>
    <d v="2023-01-04T00:00:00"/>
    <s v="SA-CAT-C"/>
    <s v="TMV TATA NEU PLUS V"/>
    <s v="C2"/>
    <s v="TML"/>
    <d v="2023-01-04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Panipat"/>
    <x v="1"/>
    <s v="Approved"/>
    <m/>
    <s v="CC58688839"/>
    <s v="NISHA RAJMAL SAINI"/>
    <x v="6"/>
    <d v="2023-01-13T00:00:00"/>
    <s v="SA-CAT-C"/>
    <s v="TMV TATA NEU PLUS V"/>
    <s v="C4"/>
    <s v="TML"/>
    <d v="2023-01-1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94.915254237288082"/>
  </r>
  <r>
    <m/>
    <m/>
    <x v="0"/>
    <s v="Delhi"/>
    <x v="0"/>
    <s v="Approved"/>
    <m/>
    <s v="CC60228093"/>
    <s v="VIJEYENDRA SINGH MEDETHIYA"/>
    <x v="6"/>
    <d v="2023-01-02T00:00:00"/>
    <s v="SA-CAT-C"/>
    <s v="MONEYBACK PLUS CARD"/>
    <s v="C2"/>
    <s v="TML"/>
    <d v="2023-01-02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Sonipat"/>
    <x v="0"/>
    <s v="Approved"/>
    <m/>
    <s v="CC60228140"/>
    <s v="PRINCE KUMAR"/>
    <x v="6"/>
    <d v="2023-01-12T00:00:00"/>
    <s v="CASA"/>
    <s v="SHOPPERS STOP"/>
    <s v="CD"/>
    <s v="TML"/>
    <d v="2023-01-1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Ghaziabad"/>
    <x v="0"/>
    <s v="Approved"/>
    <m/>
    <s v="CC60228141"/>
    <s v="RAVINDRA SINGH YADAV"/>
    <x v="6"/>
    <d v="2023-01-04T00:00:00"/>
    <s v="SA-CAT-C"/>
    <s v="TMV TATA NEU PLUS V"/>
    <s v="CD"/>
    <s v="TML"/>
    <d v="2023-01-04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Kolkata/Jharsuguda"/>
    <x v="1"/>
    <s v="Approved"/>
    <m/>
    <s v="CC57850787"/>
    <s v="SUBHAM DAS"/>
    <x v="6"/>
    <d v="2023-01-09T00:00:00"/>
    <s v="SA-CAT-C"/>
    <s v="MONEYBACK PLUS CARD"/>
    <s v="C4"/>
    <s v="TML"/>
    <d v="2023-01-0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Ghaziabad"/>
    <x v="1"/>
    <s v="Approved"/>
    <m/>
    <s v="CC60228117"/>
    <s v="SANJIT KUMAR PRAJAPATI"/>
    <x v="6"/>
    <d v="2023-01-05T00:00:00"/>
    <s v="CSA"/>
    <s v="SHOPPERS STOP"/>
    <s v="NC"/>
    <s v="TML"/>
    <d v="2023-01-05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49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Noida"/>
    <x v="0"/>
    <s v="Approved"/>
    <m/>
    <s v="CC60228040"/>
    <s v="SANJEEV KUMAR"/>
    <x v="6"/>
    <d v="2023-01-10T00:00:00"/>
    <s v="SA-CAT-C"/>
    <s v="SHOPPERS STOP"/>
    <s v="CD"/>
    <s v="TML"/>
    <d v="2023-01-1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Ludhiana"/>
    <x v="1"/>
    <s v="Approved"/>
    <m/>
    <s v="CC58948553"/>
    <s v="SARBJEET JASWINDER"/>
    <x v="6"/>
    <d v="2023-01-12T00:00:00"/>
    <s v="SA-CAT-C"/>
    <s v="SHOPPERS STOP"/>
    <s v="LB"/>
    <s v="TML"/>
    <d v="2023-01-1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Gurgaon"/>
    <x v="0"/>
    <s v="Approved"/>
    <m/>
    <s v="CC60228070"/>
    <s v="SAHIL SINGH"/>
    <x v="6"/>
    <d v="2023-01-19T00:00:00"/>
    <s v="SA-CAT-C"/>
    <s v="SHOPPERS STOP"/>
    <s v="CD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Sangrur"/>
    <x v="1"/>
    <s v="Approved"/>
    <m/>
    <s v="CC58688836"/>
    <s v="JASWINDER SINGH"/>
    <x v="6"/>
    <d v="2023-01-02T00:00:00"/>
    <s v="SA-CAT-C"/>
    <s v="TMV TATA NEU PLUS V"/>
    <s v="C2"/>
    <s v="TML"/>
    <d v="2023-01-02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94.915254237288082"/>
  </r>
  <r>
    <m/>
    <m/>
    <x v="0"/>
    <s v="Solan"/>
    <x v="1"/>
    <s v="Approved"/>
    <m/>
    <s v="CC58695420"/>
    <s v="AMRIT LAL"/>
    <x v="6"/>
    <d v="2023-01-11T00:00:00"/>
    <s v="SA-CAT-S"/>
    <s v="SHOPPERS STOP"/>
    <s v="CD"/>
    <s v="TML"/>
    <d v="2023-01-11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50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Gurgaon"/>
    <x v="0"/>
    <s v="Approved"/>
    <m/>
    <s v="CC60228058"/>
    <s v="MANOJ SHUKLA"/>
    <x v="6"/>
    <d v="2023-01-12T00:00:00"/>
    <s v="SA-CAT-C"/>
    <s v="TMV TATA NEU PLUS V"/>
    <s v="C2"/>
    <s v="TML"/>
    <d v="2023-01-12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Ghugumari"/>
    <x v="1"/>
    <s v="Approved"/>
    <m/>
    <s v="CC57584570"/>
    <s v="TARUN ROY"/>
    <x v="6"/>
    <d v="2023-01-03T00:00:00"/>
    <s v="SA-CAT-C"/>
    <s v="SHOPPERS STOP"/>
    <s v="CD"/>
    <s v="TML"/>
    <d v="2023-01-0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4"/>
    <n v="2250"/>
    <m/>
    <m/>
    <m/>
    <m/>
    <n v="2250"/>
    <m/>
    <n v="0.05"/>
    <n v="112.5"/>
    <n v="2137.5"/>
    <m/>
    <n v="-2137.5"/>
    <m/>
    <m/>
    <m/>
    <m/>
    <m/>
    <m/>
    <m/>
    <m/>
    <m/>
    <m/>
    <m/>
    <m/>
    <m/>
    <m/>
    <m/>
    <m/>
    <m/>
    <m/>
    <m/>
    <m/>
    <m/>
    <m/>
    <m/>
    <m/>
    <m/>
    <n v="-114.40677966101703"/>
  </r>
  <r>
    <m/>
    <m/>
    <x v="0"/>
    <s v="Delhi"/>
    <x v="0"/>
    <s v="Approved"/>
    <m/>
    <s v="CC60228077"/>
    <s v="OM PRAKASH THAKUR"/>
    <x v="6"/>
    <d v="2023-01-05T00:00:00"/>
    <s v="SA-CAT-C"/>
    <s v="SHOPPERS STOP"/>
    <s v="CD"/>
    <s v="TML"/>
    <d v="2023-01-05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1"/>
    <s v="Approved"/>
    <m/>
    <s v="CC60228078"/>
    <s v="YOGESH SHARMA"/>
    <x v="6"/>
    <d v="2023-01-06T00:00:00"/>
    <s v="SA-CAT-S"/>
    <s v="Regalia Signature"/>
    <s v="CD"/>
    <s v="TML"/>
    <d v="2023-01-06T00:00:00"/>
    <d v="2023-01-01T00:00:00"/>
    <n v="3432.2033898305085"/>
    <m/>
    <n v="3432.2033898305085"/>
    <m/>
    <m/>
    <n v="3432.2033898305085"/>
    <n v="617.79661016949149"/>
    <n v="0.05"/>
    <n v="171.61016949152543"/>
    <n v="3878.3898305084745"/>
    <m/>
    <n v="3878.3898305084745"/>
    <s v="Y"/>
    <m/>
    <m/>
    <m/>
    <m/>
    <m/>
    <m/>
    <m/>
    <m/>
    <m/>
    <m/>
    <m/>
    <m/>
    <x v="28"/>
    <n v="3400"/>
    <m/>
    <m/>
    <m/>
    <m/>
    <n v="3400"/>
    <m/>
    <n v="0.05"/>
    <n v="170"/>
    <n v="3230"/>
    <m/>
    <n v="-3230"/>
    <m/>
    <m/>
    <m/>
    <m/>
    <m/>
    <m/>
    <m/>
    <m/>
    <m/>
    <m/>
    <m/>
    <m/>
    <m/>
    <m/>
    <m/>
    <m/>
    <m/>
    <m/>
    <m/>
    <m/>
    <m/>
    <m/>
    <m/>
    <m/>
    <m/>
    <n v="32.203389830508513"/>
  </r>
  <r>
    <m/>
    <m/>
    <x v="0"/>
    <s v="Delhi"/>
    <x v="0"/>
    <s v="Approved"/>
    <m/>
    <s v="CC60228075"/>
    <s v="SAIF RAZA ZAIDI"/>
    <x v="6"/>
    <d v="2023-01-06T00:00:00"/>
    <s v="SA-CAT-C"/>
    <s v="SHOPPERS STOP"/>
    <s v="CD"/>
    <s v="TML"/>
    <d v="2023-01-0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Hissar"/>
    <x v="1"/>
    <s v="Approved"/>
    <m/>
    <s v="CC60228116"/>
    <s v="ADESH KUMAR"/>
    <x v="6"/>
    <d v="2023-01-04T00:00:00"/>
    <s v="SA-CAT-AB"/>
    <s v="SHOPPERS STOP"/>
    <s v="CD"/>
    <s v="TML"/>
    <d v="2023-01-04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49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Delhi"/>
    <x v="0"/>
    <s v="Approved"/>
    <m/>
    <s v="CC60228062"/>
    <s v="RAVI SHANKAR RAY"/>
    <x v="6"/>
    <d v="2023-01-05T00:00:00"/>
    <s v="SE"/>
    <s v="TMV TATA NEU PLUS V"/>
    <s v="C2"/>
    <s v="TML"/>
    <d v="2023-01-05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228073"/>
    <s v="AVISHEK ROY"/>
    <x v="6"/>
    <d v="2023-01-05T00:00:00"/>
    <s v="SA-CAT-C"/>
    <s v="TMV TATA NEU PLUS V"/>
    <s v="C2"/>
    <s v="TML"/>
    <d v="2023-01-05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Faridabad"/>
    <x v="0"/>
    <s v="Approved"/>
    <m/>
    <s v="CC60228065"/>
    <s v="DEEPAK MAURYA"/>
    <x v="6"/>
    <d v="2023-01-07T00:00:00"/>
    <s v="SA-CAT-C"/>
    <s v="TMV TATA NEU PLUS V"/>
    <s v="C2"/>
    <s v="TML"/>
    <d v="2023-01-07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Pune"/>
    <x v="0"/>
    <s v="Approved"/>
    <m/>
    <s v="CC59682148"/>
    <s v="KIRAN SURESH KANDAGE"/>
    <x v="6"/>
    <d v="2023-01-20T00:00:00"/>
    <s v="SE"/>
    <s v="BUSINESS MONEYBACK"/>
    <s v="C2"/>
    <s v="TML"/>
    <d v="2023-01-20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3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Kolkata/Jharsuguda"/>
    <x v="1"/>
    <s v="Approved"/>
    <m/>
    <s v="CC57865387"/>
    <s v="ANWESHA MAITY"/>
    <x v="6"/>
    <d v="2023-01-06T00:00:00"/>
    <s v="CASA"/>
    <s v="FREEDOM CARD-RETAIL"/>
    <s v="SI"/>
    <s v="TML"/>
    <d v="2023-01-0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Koraput"/>
    <x v="1"/>
    <s v="Approved"/>
    <m/>
    <s v="CC59632653"/>
    <s v="SOUVIK KAR"/>
    <x v="6"/>
    <d v="2023-01-04T00:00:00"/>
    <s v="SA-CAT-C"/>
    <s v="MONEYBACK PLUS CARD"/>
    <s v="CD"/>
    <s v="TML"/>
    <d v="2023-01-04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-64.406779661017026"/>
  </r>
  <r>
    <m/>
    <m/>
    <x v="0"/>
    <s v="BANKURA"/>
    <x v="1"/>
    <s v="Approved"/>
    <m/>
    <s v="CC59632670"/>
    <s v="MD MURSELIM SAIKH"/>
    <x v="6"/>
    <d v="2023-01-05T00:00:00"/>
    <s v="SA-CAT-C"/>
    <s v="MONEYBACK PLUS CARD"/>
    <s v="C4"/>
    <s v="TML"/>
    <d v="2023-01-05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Noida"/>
    <x v="0"/>
    <s v="Approved"/>
    <m/>
    <s v="CC59200635"/>
    <s v="VIKRANTA GYANVEER"/>
    <x v="6"/>
    <d v="2023-01-09T00:00:00"/>
    <s v="SA-CAT-C"/>
    <s v="SHOPPERS STOP"/>
    <s v="CD"/>
    <s v="TML"/>
    <d v="2023-01-0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Noida"/>
    <x v="0"/>
    <s v="Approved"/>
    <m/>
    <s v="CC60228076"/>
    <s v="PRIYA SHARMA"/>
    <x v="6"/>
    <d v="2023-01-12T00:00:00"/>
    <s v="SA-CAT-AB"/>
    <s v="SHOPPERS STOP"/>
    <s v="CD"/>
    <s v="TML"/>
    <d v="2023-01-1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Noida"/>
    <x v="0"/>
    <s v="Approved"/>
    <m/>
    <s v="CC60917415"/>
    <s v="SHUBHAM TOLAMBIA"/>
    <x v="6"/>
    <d v="2023-01-19T00:00:00"/>
    <s v="SA-CAT-AB"/>
    <s v="SHOPPERS STOP"/>
    <s v="CD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Amritsar"/>
    <x v="1"/>
    <s v="Approved"/>
    <m/>
    <s v="CC58934265"/>
    <s v="DINESH KALIA"/>
    <x v="6"/>
    <d v="2023-01-03T00:00:00"/>
    <s v="SA-CAT-C"/>
    <s v="MONEYBACK PLUS CARD"/>
    <s v="C4"/>
    <s v="TML"/>
    <d v="2023-01-0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Mansa"/>
    <x v="1"/>
    <s v="Approved"/>
    <m/>
    <s v="CC58934276"/>
    <s v="PARVEEN GARG"/>
    <x v="6"/>
    <d v="2023-01-02T00:00:00"/>
    <s v="SA-CAT-C"/>
    <s v="SHOPPERS STOP"/>
    <s v="CD"/>
    <s v="TML"/>
    <d v="2023-01-0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Gurdaspur"/>
    <x v="1"/>
    <s v="Approved"/>
    <m/>
    <s v="CC58934253"/>
    <s v="SHALLU JAGDISH"/>
    <x v="6"/>
    <d v="2023-01-02T00:00:00"/>
    <s v="SE"/>
    <s v="SHOPPERS STOP"/>
    <s v="LB"/>
    <s v="TML"/>
    <d v="2023-01-0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Jind"/>
    <x v="1"/>
    <s v="Approved"/>
    <m/>
    <s v="CC58695352"/>
    <s v="SANDEEP KUMAR"/>
    <x v="6"/>
    <d v="2023-01-03T00:00:00"/>
    <s v="SA-CAT-C"/>
    <s v="SHOPPERS STOP"/>
    <s v="CD"/>
    <s v="TML"/>
    <d v="2023-01-0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Kolkata/Jharsuguda"/>
    <x v="1"/>
    <s v="Approved"/>
    <m/>
    <s v="CC57865251"/>
    <s v="RABI PRASAD GUPTA"/>
    <x v="6"/>
    <d v="2023-01-16T00:00:00"/>
    <s v="SA-CAT-C"/>
    <s v="FREEDOM CARD-RETAIL"/>
    <s v="LB"/>
    <s v="TML"/>
    <d v="2023-01-16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Delhi"/>
    <x v="0"/>
    <s v="Approved"/>
    <m/>
    <s v="CC60917603"/>
    <s v="MAHENDER KUMAR"/>
    <x v="6"/>
    <d v="2023-01-02T00:00:00"/>
    <s v="SE"/>
    <s v="IndianOil HDFC Bank Credit Card"/>
    <s v="C2"/>
    <s v="TML"/>
    <d v="2023-01-02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228001"/>
    <s v="SATYAM THAKUR"/>
    <x v="6"/>
    <d v="2023-01-04T00:00:00"/>
    <s v="SA-CAT-C"/>
    <s v="MONEYBACK PLUS CARD"/>
    <s v="CD"/>
    <s v="TML"/>
    <d v="2023-01-04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Faridabad"/>
    <x v="0"/>
    <s v="Approved"/>
    <m/>
    <s v="CC60228019"/>
    <s v="SURENDER RANA"/>
    <x v="6"/>
    <d v="2023-01-10T00:00:00"/>
    <s v="CASA"/>
    <s v="SHOPPERS STOP"/>
    <s v="RI"/>
    <s v="TML"/>
    <d v="2023-01-1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1"/>
    <s v="Approved"/>
    <m/>
    <s v="CC60944097"/>
    <s v="SALMAN ANSARI"/>
    <x v="6"/>
    <d v="2023-01-10T00:00:00"/>
    <s v="CSA"/>
    <s v="SHOPPERS STOP"/>
    <s v="NC"/>
    <s v="TML"/>
    <d v="2023-01-1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5"/>
    <n v="2300"/>
    <m/>
    <m/>
    <m/>
    <m/>
    <n v="2300"/>
    <m/>
    <n v="0.05"/>
    <n v="115"/>
    <n v="2185"/>
    <m/>
    <n v="-2185"/>
    <m/>
    <m/>
    <m/>
    <m/>
    <m/>
    <m/>
    <m/>
    <m/>
    <m/>
    <m/>
    <m/>
    <m/>
    <m/>
    <m/>
    <m/>
    <m/>
    <m/>
    <m/>
    <m/>
    <m/>
    <m/>
    <m/>
    <m/>
    <m/>
    <m/>
    <n v="-164.40677966101703"/>
  </r>
  <r>
    <m/>
    <m/>
    <x v="0"/>
    <s v="Ludhiana"/>
    <x v="1"/>
    <s v="Approved"/>
    <m/>
    <s v="CC58934261"/>
    <s v="INDERJEET SINGH"/>
    <x v="6"/>
    <d v="2023-01-13T00:00:00"/>
    <s v="SE"/>
    <s v="SHOPPERS STOP"/>
    <s v="LB"/>
    <s v="TML"/>
    <d v="2023-01-1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2588"/>
    <s v="GURIQBAL SINGH"/>
    <x v="6"/>
    <d v="2023-01-04T00:00:00"/>
    <s v="SA-CAT-C"/>
    <s v="MONEYBACK PLUS CARD"/>
    <s v="C4"/>
    <s v="TML"/>
    <d v="2023-01-04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Ambala"/>
    <x v="1"/>
    <s v="Approved"/>
    <m/>
    <s v="CC58688827"/>
    <s v="ATAM PARKASH"/>
    <x v="6"/>
    <d v="2023-01-03T00:00:00"/>
    <s v="SA-CAT-C"/>
    <s v="TMV TATA NEU PLUS V"/>
    <s v="LB"/>
    <s v="TML"/>
    <d v="2023-01-0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Delhi"/>
    <x v="0"/>
    <s v="Approved"/>
    <m/>
    <s v="CC60944090"/>
    <s v="NITISH SHARMA"/>
    <x v="6"/>
    <d v="2023-01-13T00:00:00"/>
    <s v="CASA"/>
    <s v="SHOPPERS STOP"/>
    <s v="C2"/>
    <s v="TML"/>
    <d v="2023-01-1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944073"/>
    <s v="SHARIF JAWWAD"/>
    <x v="6"/>
    <d v="2023-01-05T00:00:00"/>
    <s v="SE"/>
    <s v="SHOPPERS STOP"/>
    <s v="C2"/>
    <s v="TML"/>
    <d v="2023-01-05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228024"/>
    <s v="RAVI KANT NAYAK"/>
    <x v="6"/>
    <d v="2023-01-19T00:00:00"/>
    <s v="CASA"/>
    <s v="MILLENNIA CARD"/>
    <s v="CD"/>
    <s v="TML"/>
    <d v="2023-01-19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0"/>
    <n v="2669"/>
    <m/>
    <m/>
    <m/>
    <m/>
    <n v="2669"/>
    <m/>
    <n v="0.05"/>
    <n v="133.45000000000002"/>
    <n v="2535.5500000000002"/>
    <m/>
    <n v="-2535.5500000000002"/>
    <m/>
    <m/>
    <m/>
    <m/>
    <m/>
    <m/>
    <m/>
    <m/>
    <m/>
    <m/>
    <m/>
    <m/>
    <m/>
    <m/>
    <m/>
    <m/>
    <m/>
    <m/>
    <m/>
    <m/>
    <m/>
    <m/>
    <m/>
    <m/>
    <m/>
    <n v="0.49152542372894459"/>
  </r>
  <r>
    <m/>
    <m/>
    <x v="0"/>
    <s v="Kolkata/Jharsuguda"/>
    <x v="1"/>
    <s v="Approved"/>
    <m/>
    <s v="CC59636305"/>
    <s v="SUJIT BISWAS"/>
    <x v="6"/>
    <d v="2023-01-09T00:00:00"/>
    <s v="SA-CAT-C"/>
    <s v="MONEYBACK PLUS CARD"/>
    <s v="C2"/>
    <s v="TML"/>
    <d v="2023-01-0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Noida"/>
    <x v="0"/>
    <s v="Approved"/>
    <m/>
    <s v="CC60228173"/>
    <s v="VIKAS KUMAR"/>
    <x v="6"/>
    <d v="2023-01-17T00:00:00"/>
    <s v="SA-CAT-C"/>
    <s v="TMV TATA NEU PLUS V"/>
    <s v="CD"/>
    <s v="TML"/>
    <d v="2023-01-1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Faridabad"/>
    <x v="0"/>
    <s v="Approved"/>
    <m/>
    <s v="CC60917414"/>
    <s v="NITESH DESHWAL"/>
    <x v="6"/>
    <d v="2023-01-02T00:00:00"/>
    <s v="SA-CAT-C"/>
    <s v="TMV TATA NEU PLUS V"/>
    <s v="C2"/>
    <s v="TML"/>
    <d v="2023-01-02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Faridabad"/>
    <x v="0"/>
    <s v="Approved"/>
    <m/>
    <s v="CC60917605"/>
    <s v="SANDEEP SHARMA"/>
    <x v="6"/>
    <d v="2023-01-02T00:00:00"/>
    <s v="SA-CAT-C"/>
    <s v="TMV TATA NEU PLUS V"/>
    <s v="C2"/>
    <s v="TML"/>
    <d v="2023-01-02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Kolkata/Jharsuguda"/>
    <x v="1"/>
    <s v="Approved"/>
    <m/>
    <s v="CC59620449"/>
    <s v="PARTHA DUTTA"/>
    <x v="6"/>
    <d v="2023-01-04T00:00:00"/>
    <s v="SA-CAT-S"/>
    <s v="MILLENNIA CARD"/>
    <s v="LB"/>
    <s v="TML"/>
    <d v="2023-01-04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530.50847457627106"/>
  </r>
  <r>
    <m/>
    <m/>
    <x v="0"/>
    <s v="Noida"/>
    <x v="0"/>
    <s v="Approved"/>
    <m/>
    <s v="CC60228145"/>
    <s v="RITESH KUMAR"/>
    <x v="6"/>
    <d v="2023-01-19T00:00:00"/>
    <s v="SA-CAT-C"/>
    <s v="MONEYBACK PLUS CARD"/>
    <s v="C2"/>
    <s v="TML"/>
    <d v="2023-01-1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Kolkata/Jharsuguda"/>
    <x v="1"/>
    <s v="Approved"/>
    <m/>
    <s v="CC59620471"/>
    <s v="SUMIT JHUNJHUNWALA"/>
    <x v="6"/>
    <d v="2023-01-04T00:00:00"/>
    <s v="SA-CAT-C"/>
    <s v="MILLENNIA CARD"/>
    <s v="C2"/>
    <s v="TML"/>
    <d v="2023-01-04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11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38.983050847457889"/>
  </r>
  <r>
    <m/>
    <m/>
    <x v="0"/>
    <s v="Kolkata/Jharsuguda"/>
    <x v="1"/>
    <s v="Approved"/>
    <m/>
    <s v="CC59632667"/>
    <s v="SUBHASH KUMAR PANDEY"/>
    <x v="6"/>
    <d v="2023-01-04T00:00:00"/>
    <s v="SE"/>
    <s v="BUSINESS MONEYBACK"/>
    <s v="C4"/>
    <s v="TML"/>
    <d v="2023-01-04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Kolkata/Jharsuguda"/>
    <x v="1"/>
    <s v="Approved"/>
    <m/>
    <s v="CC57923478"/>
    <s v="SANTANU MANNA"/>
    <x v="6"/>
    <d v="2023-01-05T00:00:00"/>
    <s v="SA-CAT-C"/>
    <s v="MILLENNIA CARD"/>
    <s v="C2"/>
    <s v="TML"/>
    <d v="2023-01-05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Kolkata/Jharsuguda"/>
    <x v="1"/>
    <s v="Approved"/>
    <m/>
    <s v="CC59636420"/>
    <s v="TAPAS BASU"/>
    <x v="6"/>
    <d v="2023-01-03T00:00:00"/>
    <s v="SE"/>
    <s v="MILLENNIA CARD"/>
    <s v="C4"/>
    <s v="TML"/>
    <d v="2023-01-03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BANKURA"/>
    <x v="1"/>
    <s v="Approved"/>
    <m/>
    <s v="CC59636450"/>
    <s v="SK ALIM UDDIN"/>
    <x v="6"/>
    <d v="2023-01-02T00:00:00"/>
    <s v="CSA"/>
    <s v="MONEYBACK PLUS CARD"/>
    <s v="NC"/>
    <s v="TML"/>
    <d v="2023-01-0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Delhi"/>
    <x v="0"/>
    <s v="Approved"/>
    <m/>
    <s v="CC60944091"/>
    <s v="VIKRAM SINGH"/>
    <x v="6"/>
    <d v="2023-01-03T00:00:00"/>
    <s v="SA-CAT-AB"/>
    <s v="TMV TATA NEU PLUS V"/>
    <s v="C2"/>
    <s v="TML"/>
    <d v="2023-01-03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0"/>
    <n v="2475"/>
    <m/>
    <m/>
    <m/>
    <m/>
    <n v="2475"/>
    <m/>
    <n v="0.05"/>
    <n v="123.75"/>
    <n v="2351.25"/>
    <m/>
    <n v="-2351.25"/>
    <m/>
    <m/>
    <m/>
    <m/>
    <m/>
    <m/>
    <m/>
    <m/>
    <m/>
    <m/>
    <m/>
    <m/>
    <m/>
    <m/>
    <m/>
    <m/>
    <m/>
    <m/>
    <m/>
    <m/>
    <m/>
    <m/>
    <m/>
    <m/>
    <m/>
    <n v="-0.42372881355913705"/>
  </r>
  <r>
    <m/>
    <m/>
    <x v="0"/>
    <s v="Panipat"/>
    <x v="1"/>
    <s v="Approved"/>
    <m/>
    <s v="CC58690586"/>
    <s v="RAVINDER KUMAR"/>
    <x v="6"/>
    <d v="2023-01-04T00:00:00"/>
    <s v="SE"/>
    <s v="TMV TATA NEU PLUS V"/>
    <s v="BQ"/>
    <s v="TML"/>
    <d v="2023-01-04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Karnal"/>
    <x v="1"/>
    <s v="Approved"/>
    <m/>
    <s v="CC58690551"/>
    <s v="ASHOK KUMAR"/>
    <x v="6"/>
    <d v="2023-01-04T00:00:00"/>
    <s v="CASA"/>
    <s v="TMV TATA NEU PLUS V"/>
    <s v="BQ"/>
    <s v="TML"/>
    <d v="2023-01-04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Tarn Taran"/>
    <x v="1"/>
    <s v="Approved"/>
    <m/>
    <s v="CC58934402"/>
    <s v="JAGJIT SINGH"/>
    <x v="6"/>
    <d v="2023-01-13T00:00:00"/>
    <s v="SE"/>
    <s v="SHOPPERS STOP"/>
    <s v="BQ"/>
    <s v="TML"/>
    <d v="2023-01-1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2988"/>
    <s v="SHYAM KUMAR"/>
    <x v="6"/>
    <d v="2023-01-06T00:00:00"/>
    <s v="SE"/>
    <s v="FREEDOM CARD-RETAIL"/>
    <s v="C4"/>
    <s v="TML"/>
    <d v="2023-01-06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Ludhiana"/>
    <x v="1"/>
    <s v="Approved"/>
    <m/>
    <s v="CC58934255"/>
    <s v="SUNNY KUMAR"/>
    <x v="6"/>
    <d v="2023-01-13T00:00:00"/>
    <s v="SA-CAT-S"/>
    <s v="MONEYBACK PLUS CARD"/>
    <s v="C2"/>
    <s v="TML"/>
    <d v="2023-01-13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125.42372881355914"/>
  </r>
  <r>
    <m/>
    <m/>
    <x v="0"/>
    <s v="Ludhiana"/>
    <x v="1"/>
    <s v="Approved"/>
    <m/>
    <s v="CC58934404"/>
    <s v="RAMANDEEP SINGH"/>
    <x v="6"/>
    <d v="2023-01-09T00:00:00"/>
    <s v="CASA"/>
    <s v="SHOPPERS STOP"/>
    <s v="RI"/>
    <s v="TML"/>
    <d v="2023-01-0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4487"/>
    <s v="BHUMIKA SOOD"/>
    <x v="6"/>
    <d v="2023-01-13T00:00:00"/>
    <s v="CASA"/>
    <s v="SHOPPERS STOP"/>
    <s v="SI"/>
    <s v="TML"/>
    <d v="2023-01-1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2989"/>
    <s v="ANJALI MANGAT"/>
    <x v="6"/>
    <d v="2023-01-13T00:00:00"/>
    <s v="SE"/>
    <s v="BUSINESS MONEYBACK"/>
    <s v="C4"/>
    <s v="TML"/>
    <d v="2023-01-1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Delhi"/>
    <x v="0"/>
    <s v="Approved"/>
    <m/>
    <s v="CC60944039"/>
    <s v="JUNAID AHMAD"/>
    <x v="6"/>
    <d v="2023-01-07T00:00:00"/>
    <s v="SA-CAT-C"/>
    <s v="SHOPPERS STOP"/>
    <s v="CD"/>
    <s v="TML"/>
    <d v="2023-01-0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Palwal"/>
    <x v="0"/>
    <s v="Approved"/>
    <m/>
    <s v="CC60944046"/>
    <s v="DINESH KUMAR"/>
    <x v="6"/>
    <d v="2023-01-09T00:00:00"/>
    <s v="SA-CAT-C"/>
    <s v="SHOPPERS STOP"/>
    <s v="C2"/>
    <s v="TML"/>
    <d v="2023-01-0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228014"/>
    <s v="SANJAY KUMAR SAH"/>
    <x v="6"/>
    <d v="2023-01-12T00:00:00"/>
    <s v="SA-CAT-AB"/>
    <s v="SHOPPERS STOP"/>
    <s v="CD"/>
    <s v="TML"/>
    <d v="2023-01-1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0"/>
    <s v="Approved"/>
    <m/>
    <s v="CC60944050"/>
    <s v="NISHANT KUMAR"/>
    <x v="6"/>
    <d v="2023-01-09T00:00:00"/>
    <s v="SA-CAT-C"/>
    <s v="SHOPPERS STOP"/>
    <s v="C2"/>
    <s v="TML"/>
    <d v="2023-01-0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228012"/>
    <s v="DHARMJEET KUMAR"/>
    <x v="6"/>
    <d v="2023-01-09T00:00:00"/>
    <s v="SA-CAT-C"/>
    <s v="TMV TATA NEU PLUS V"/>
    <s v="C2"/>
    <s v="TML"/>
    <d v="2023-01-09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944016"/>
    <s v="SANJEEV KUMAR"/>
    <x v="6"/>
    <d v="2023-01-11T00:00:00"/>
    <s v="SE"/>
    <s v="SHOPPERS STOP"/>
    <s v="C2"/>
    <s v="TML"/>
    <d v="2023-01-1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0"/>
    <s v="Approved"/>
    <m/>
    <s v="CC60944059"/>
    <s v="ANKUR GUPTA"/>
    <x v="6"/>
    <d v="2023-01-17T00:00:00"/>
    <s v="SE"/>
    <s v="MILLENNIA CARD"/>
    <s v="C2"/>
    <s v="TML"/>
    <d v="2023-01-17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0"/>
    <n v="2839"/>
    <m/>
    <m/>
    <m/>
    <m/>
    <n v="2839"/>
    <m/>
    <n v="0.05"/>
    <n v="141.95000000000002"/>
    <n v="2697.05"/>
    <m/>
    <n v="-2697.05"/>
    <m/>
    <m/>
    <m/>
    <m/>
    <m/>
    <m/>
    <m/>
    <m/>
    <m/>
    <m/>
    <m/>
    <m/>
    <m/>
    <m/>
    <m/>
    <m/>
    <m/>
    <m/>
    <m/>
    <m/>
    <m/>
    <m/>
    <m/>
    <m/>
    <m/>
    <n v="-1.6949152542110824E-2"/>
  </r>
  <r>
    <m/>
    <m/>
    <x v="0"/>
    <s v="Delhi"/>
    <x v="0"/>
    <s v="Approved"/>
    <m/>
    <s v="CC60944060"/>
    <s v="SUPRIYA SAMANTA"/>
    <x v="6"/>
    <d v="2023-01-12T00:00:00"/>
    <s v="SA-CAT-C"/>
    <s v="SHOPPERS STOP"/>
    <s v="CD"/>
    <s v="TML"/>
    <d v="2023-01-12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Coochbehat Main Town"/>
    <x v="1"/>
    <s v="Approved"/>
    <m/>
    <s v="CC59636364"/>
    <s v="AMIYA SHIL"/>
    <x v="6"/>
    <d v="2023-01-11T00:00:00"/>
    <s v="SA-CAT-C"/>
    <s v="MONEYBACK PLUS CARD"/>
    <s v="C4"/>
    <s v="TML"/>
    <d v="2023-01-1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Kolkata/Jharsuguda"/>
    <x v="1"/>
    <s v="Approved"/>
    <m/>
    <s v="CC57865366"/>
    <s v="SITARAM MOURYA"/>
    <x v="6"/>
    <d v="2023-01-10T00:00:00"/>
    <s v="SE"/>
    <s v="FREEDOM CARD-RETAIL"/>
    <s v="LB"/>
    <s v="TML"/>
    <d v="2023-01-1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Gurgaon"/>
    <x v="0"/>
    <s v="Approved"/>
    <m/>
    <s v="CC60944004"/>
    <s v="KRISHAN SINGH SHEKHAWAT"/>
    <x v="6"/>
    <d v="2023-01-17T00:00:00"/>
    <s v="SA-CAT-C"/>
    <s v="TMV TATA NEU PLUS V"/>
    <s v="LB"/>
    <s v="TML"/>
    <d v="2023-01-1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0"/>
    <s v="Approved"/>
    <m/>
    <s v="CC60944152"/>
    <s v="HRITIK ARORA"/>
    <x v="6"/>
    <d v="2023-01-17T00:00:00"/>
    <s v="SA-CAT-C"/>
    <s v="SHOPPERS STOP"/>
    <s v="CD"/>
    <s v="TML"/>
    <d v="2023-01-1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0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Pune"/>
    <x v="0"/>
    <s v="Approved"/>
    <m/>
    <s v="CC59675835"/>
    <s v="SWAPNIL RAJENDRA KADAM"/>
    <x v="6"/>
    <d v="2023-01-10T00:00:00"/>
    <s v="CASA"/>
    <s v="TMV TATA NEU PLUS V"/>
    <s v="RI"/>
    <s v="TML"/>
    <d v="2023-01-1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3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0"/>
    <s v="Approved"/>
    <m/>
    <s v="CC60944150"/>
    <s v="SUNNY KUMAR"/>
    <x v="6"/>
    <d v="2023-01-11T00:00:00"/>
    <s v="SA-CAT-C"/>
    <s v="TMV TATA NEU PLUS V"/>
    <s v="C2"/>
    <s v="TML"/>
    <d v="2023-01-11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Ludhiana"/>
    <x v="1"/>
    <s v="Approved"/>
    <m/>
    <s v="CC58934351"/>
    <s v="HARDEEP KAUR"/>
    <x v="6"/>
    <d v="2023-01-13T00:00:00"/>
    <s v="SA-CAT-C"/>
    <s v="SHOPPERS STOP"/>
    <s v="LB"/>
    <s v="TML"/>
    <d v="2023-01-13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4362"/>
    <s v="ALKA SHYOPAT"/>
    <x v="6"/>
    <d v="2023-01-19T00:00:00"/>
    <s v="SA-CAT-C"/>
    <s v="SHOPPERS STOP"/>
    <s v="CD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Koraput"/>
    <x v="1"/>
    <s v="Approved"/>
    <m/>
    <s v="CC59579195"/>
    <s v="PRASENJIT FOUZDAR"/>
    <x v="6"/>
    <d v="2023-01-14T00:00:00"/>
    <s v="SA-CAT-C"/>
    <s v="MILLENNIA CARD"/>
    <s v="C2"/>
    <s v="TML"/>
    <d v="2023-01-14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Karnal"/>
    <x v="1"/>
    <s v="Approved"/>
    <m/>
    <s v="CC58699588"/>
    <s v="RAMPAL HARI"/>
    <x v="6"/>
    <d v="2023-01-17T00:00:00"/>
    <s v="SA-CAT-C"/>
    <s v="SHOPPERS STOP"/>
    <s v="BQ"/>
    <s v="TML"/>
    <d v="2023-01-17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Panipat"/>
    <x v="1"/>
    <s v="Approved"/>
    <m/>
    <s v="CC58699587"/>
    <s v="DHARMVEER SINGH"/>
    <x v="6"/>
    <d v="2023-01-19T00:00:00"/>
    <s v="SA-CAT-AB"/>
    <s v="SHOPPERS STOP"/>
    <s v="CD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"/>
    <n v="2400"/>
    <m/>
    <m/>
    <m/>
    <m/>
    <n v="2400"/>
    <m/>
    <n v="0.05"/>
    <n v="120"/>
    <n v="2280"/>
    <m/>
    <n v="-2280"/>
    <m/>
    <m/>
    <m/>
    <m/>
    <m/>
    <m/>
    <m/>
    <m/>
    <m/>
    <m/>
    <m/>
    <m/>
    <m/>
    <m/>
    <m/>
    <m/>
    <m/>
    <m/>
    <m/>
    <m/>
    <m/>
    <m/>
    <m/>
    <m/>
    <m/>
    <n v="-264.40677966101703"/>
  </r>
  <r>
    <m/>
    <m/>
    <x v="0"/>
    <s v="BANKURA"/>
    <x v="1"/>
    <s v="Approved"/>
    <m/>
    <s v="CC59579194"/>
    <s v="SURAJIT PAUL"/>
    <x v="6"/>
    <d v="2023-01-17T00:00:00"/>
    <s v="SE"/>
    <s v="MILLENNIA CARD"/>
    <s v="C4"/>
    <s v="TML"/>
    <d v="2023-01-17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6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Kolkata/Jharsuguda"/>
    <x v="1"/>
    <s v="Approved"/>
    <m/>
    <s v="CC59632612"/>
    <s v="SAILESH KUMAR BABULALSHAH"/>
    <x v="6"/>
    <d v="2023-01-16T00:00:00"/>
    <s v="CASA"/>
    <s v="MILLENNIA CARD"/>
    <s v="LB"/>
    <s v="TML"/>
    <d v="2023-01-16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530.50847457627106"/>
  </r>
  <r>
    <m/>
    <m/>
    <x v="0"/>
    <s v="Kolkata/Jharsuguda"/>
    <x v="1"/>
    <s v="Approved"/>
    <m/>
    <s v="CC59579248"/>
    <s v="SUROTTAM BHATTACHARYA"/>
    <x v="6"/>
    <d v="2023-01-14T00:00:00"/>
    <s v="SE"/>
    <s v="MILLENNIA CARD"/>
    <s v="C4"/>
    <s v="TML"/>
    <d v="2023-01-14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27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361.01694915254211"/>
  </r>
  <r>
    <m/>
    <m/>
    <x v="0"/>
    <s v="Koraput"/>
    <x v="1"/>
    <s v="Approved"/>
    <m/>
    <s v="CC59725340"/>
    <s v="SUMAN BHATTACHARYA"/>
    <x v="6"/>
    <d v="2023-01-14T00:00:00"/>
    <s v="SA-CAT-C"/>
    <s v="MONEYBACK PLUS CARD"/>
    <s v="C4"/>
    <s v="TML"/>
    <d v="2023-01-14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Mathura"/>
    <x v="0"/>
    <s v="Approved"/>
    <m/>
    <s v="CC60944167"/>
    <s v="UTTAM SINGH"/>
    <x v="6"/>
    <d v="2023-01-13T00:00:00"/>
    <s v="SA-CAT-C"/>
    <s v="TMV TATA NEU PLUS V"/>
    <s v="C2"/>
    <s v="TML"/>
    <d v="2023-01-13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Kolkata/Jharsuguda"/>
    <x v="1"/>
    <s v="Approved"/>
    <m/>
    <s v="CC59579246"/>
    <s v="SHYAMAL SARKAR"/>
    <x v="6"/>
    <d v="2023-01-17T00:00:00"/>
    <s v="SE"/>
    <s v="BUSINESS MONEYBACK"/>
    <s v="C4"/>
    <s v="TML"/>
    <d v="2023-01-17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7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BANKURA"/>
    <x v="1"/>
    <s v="Approved"/>
    <m/>
    <s v="CC59579161"/>
    <s v="SUBHAJIT SUR"/>
    <x v="6"/>
    <d v="2023-01-18T00:00:00"/>
    <s v="SA-CAT-S"/>
    <s v="MONEYBACK PLUS CARD"/>
    <s v="CD"/>
    <s v="TML"/>
    <d v="2023-01-18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11"/>
    <n v="2200"/>
    <m/>
    <m/>
    <m/>
    <m/>
    <n v="2200"/>
    <m/>
    <n v="0.05"/>
    <n v="110"/>
    <n v="2090"/>
    <m/>
    <n v="-2090"/>
    <m/>
    <m/>
    <m/>
    <m/>
    <m/>
    <m/>
    <m/>
    <m/>
    <m/>
    <m/>
    <m/>
    <m/>
    <m/>
    <m/>
    <m/>
    <m/>
    <m/>
    <m/>
    <m/>
    <m/>
    <m/>
    <m/>
    <m/>
    <m/>
    <m/>
    <n v="-64.406779661017026"/>
  </r>
  <r>
    <m/>
    <m/>
    <x v="0"/>
    <s v="Ghaziabad"/>
    <x v="0"/>
    <s v="Approved"/>
    <m/>
    <s v="CC60944284"/>
    <s v="PRAKASH SINGH"/>
    <x v="6"/>
    <d v="2023-01-19T00:00:00"/>
    <s v="SA-CAT-AB"/>
    <s v="SHOPPERS STOP"/>
    <s v="C2"/>
    <s v="TML"/>
    <d v="2023-01-19T00:00:00"/>
    <d v="2023-01-01T00:00:00"/>
    <n v="2135.593220338983"/>
    <m/>
    <n v="2135.593220338983"/>
    <n v="338.98305084745766"/>
    <m/>
    <n v="2474.5762711864409"/>
    <n v="445.42372881355936"/>
    <n v="0.05"/>
    <n v="123.72881355932205"/>
    <n v="2796.2711864406779"/>
    <m/>
    <n v="2796.2711864406779"/>
    <s v="Y"/>
    <m/>
    <m/>
    <m/>
    <m/>
    <m/>
    <m/>
    <m/>
    <m/>
    <m/>
    <m/>
    <m/>
    <m/>
    <x v="0"/>
    <n v="2475"/>
    <m/>
    <m/>
    <m/>
    <m/>
    <n v="2475"/>
    <m/>
    <n v="0.05"/>
    <n v="123.75"/>
    <n v="2351.25"/>
    <m/>
    <n v="-2351.25"/>
    <m/>
    <m/>
    <m/>
    <m/>
    <m/>
    <m/>
    <m/>
    <m/>
    <m/>
    <m/>
    <m/>
    <m/>
    <m/>
    <m/>
    <m/>
    <m/>
    <m/>
    <m/>
    <m/>
    <m/>
    <m/>
    <m/>
    <m/>
    <m/>
    <m/>
    <n v="-0.42372881355913705"/>
  </r>
  <r>
    <m/>
    <m/>
    <x v="0"/>
    <s v="BANKURA"/>
    <x v="1"/>
    <s v="Approved"/>
    <m/>
    <s v="CC60725097"/>
    <s v="SUBHAJIT ADAK"/>
    <x v="6"/>
    <d v="2023-01-19T00:00:00"/>
    <s v="CSA"/>
    <s v="FREEDOM CARD-RETAIL"/>
    <s v="NC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Koraput"/>
    <x v="1"/>
    <s v="Approved"/>
    <m/>
    <s v="CC60129846"/>
    <s v="SHAHA ALAM GAZI"/>
    <x v="6"/>
    <d v="2023-01-18T00:00:00"/>
    <s v="SA-CAT-C"/>
    <s v="MONEYBACK PLUS CARD"/>
    <s v="C2"/>
    <s v="TML"/>
    <d v="2023-01-18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294.91525423728808"/>
  </r>
  <r>
    <m/>
    <m/>
    <x v="0"/>
    <s v="Pune"/>
    <x v="0"/>
    <s v="Approved"/>
    <m/>
    <s v="CC59675830"/>
    <s v="DHONDIRAJ KARTIK APPA SWAMI"/>
    <x v="6"/>
    <d v="2023-01-20T00:00:00"/>
    <s v="SA-CAT-AB"/>
    <s v="TMV TATA NEU PLUS V"/>
    <s v="CD"/>
    <s v="TML"/>
    <d v="2023-01-2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3"/>
    <n v="2136"/>
    <m/>
    <m/>
    <m/>
    <m/>
    <n v="2136"/>
    <m/>
    <n v="0.05"/>
    <n v="106.80000000000001"/>
    <n v="2029.2"/>
    <m/>
    <n v="-2029.2"/>
    <m/>
    <m/>
    <m/>
    <m/>
    <m/>
    <m/>
    <m/>
    <m/>
    <m/>
    <m/>
    <m/>
    <m/>
    <m/>
    <m/>
    <m/>
    <m/>
    <m/>
    <m/>
    <m/>
    <m/>
    <m/>
    <m/>
    <m/>
    <m/>
    <m/>
    <n v="-0.40677966101702623"/>
  </r>
  <r>
    <m/>
    <m/>
    <x v="0"/>
    <s v="Delhi"/>
    <x v="0"/>
    <s v="Approved"/>
    <m/>
    <s v="CC60944360"/>
    <s v="TARA CHAND"/>
    <x v="6"/>
    <d v="2023-01-20T00:00:00"/>
    <s v="SA-CAT-C"/>
    <s v="SHOPPERS STOP"/>
    <s v="C2"/>
    <s v="TML"/>
    <d v="2023-01-20T00:00:00"/>
    <d v="2023-01-01T00:00:00"/>
    <n v="2135.593220338983"/>
    <m/>
    <n v="2135.593220338983"/>
    <n v="169.49152542372883"/>
    <m/>
    <n v="2305.0847457627119"/>
    <n v="414.91525423728814"/>
    <n v="0.05"/>
    <n v="115.2542372881356"/>
    <n v="2604.7457627118642"/>
    <m/>
    <n v="2604.7457627118642"/>
    <s v="Y"/>
    <m/>
    <m/>
    <m/>
    <m/>
    <m/>
    <m/>
    <m/>
    <m/>
    <m/>
    <m/>
    <m/>
    <m/>
    <x v="0"/>
    <n v="2305"/>
    <m/>
    <m/>
    <m/>
    <m/>
    <n v="2305"/>
    <m/>
    <n v="0.05"/>
    <n v="115.25"/>
    <n v="2189.75"/>
    <m/>
    <n v="-2189.75"/>
    <m/>
    <m/>
    <m/>
    <m/>
    <m/>
    <m/>
    <m/>
    <m/>
    <m/>
    <m/>
    <m/>
    <m/>
    <m/>
    <m/>
    <m/>
    <m/>
    <m/>
    <m/>
    <m/>
    <m/>
    <m/>
    <m/>
    <m/>
    <m/>
    <m/>
    <n v="8.474576271191836E-2"/>
  </r>
  <r>
    <m/>
    <m/>
    <x v="0"/>
    <s v="Delhi"/>
    <x v="1"/>
    <s v="Approved"/>
    <m/>
    <s v="CC60944297"/>
    <s v="JYOTI TIWARI"/>
    <x v="6"/>
    <d v="2023-01-13T00:00:00"/>
    <s v="SA-CAT-C"/>
    <s v="MILLENNIA CARD"/>
    <s v="CD"/>
    <s v="TML"/>
    <d v="2023-01-13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5"/>
    <n v="2800"/>
    <m/>
    <m/>
    <m/>
    <m/>
    <n v="2800"/>
    <m/>
    <n v="0.05"/>
    <n v="140"/>
    <n v="2660"/>
    <m/>
    <n v="-2660"/>
    <m/>
    <m/>
    <m/>
    <m/>
    <m/>
    <m/>
    <m/>
    <m/>
    <m/>
    <m/>
    <m/>
    <m/>
    <m/>
    <m/>
    <m/>
    <m/>
    <m/>
    <m/>
    <m/>
    <m/>
    <m/>
    <m/>
    <m/>
    <m/>
    <m/>
    <n v="-130.50847457627106"/>
  </r>
  <r>
    <m/>
    <m/>
    <x v="0"/>
    <s v="Ludhiana"/>
    <x v="1"/>
    <s v="Approved"/>
    <m/>
    <s v="CC58932597"/>
    <s v="GURJIT SINGH"/>
    <x v="6"/>
    <d v="2023-01-19T00:00:00"/>
    <s v="CASA"/>
    <s v="MILLENNIA CARD"/>
    <s v="SI"/>
    <s v="TML"/>
    <d v="2023-01-19T00:00:00"/>
    <d v="2023-01-01T00:00:00"/>
    <n v="2669.4915254237289"/>
    <m/>
    <n v="2669.4915254237289"/>
    <m/>
    <m/>
    <n v="2669.4915254237289"/>
    <n v="480.50847457627117"/>
    <n v="0.05"/>
    <n v="133.47457627118646"/>
    <n v="3016.5254237288136"/>
    <m/>
    <n v="3016.5254237288136"/>
    <s v="Y"/>
    <m/>
    <m/>
    <m/>
    <m/>
    <m/>
    <m/>
    <m/>
    <m/>
    <m/>
    <m/>
    <m/>
    <m/>
    <x v="38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530.50847457627106"/>
  </r>
  <r>
    <m/>
    <m/>
    <x v="0"/>
    <s v="Kolkata/Jharsuguda"/>
    <x v="1"/>
    <s v="Approved"/>
    <m/>
    <s v="CC59579226"/>
    <s v="ABHIJIT PATRA"/>
    <x v="6"/>
    <d v="2023-01-20T00:00:00"/>
    <s v="SA-CAT-C"/>
    <s v="FREEDOM CARD-RETAIL"/>
    <s v="LB"/>
    <s v="TML"/>
    <d v="2023-01-2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Koraput"/>
    <x v="1"/>
    <s v="Approved"/>
    <m/>
    <s v="CC60725149"/>
    <s v="SUMANTA DAS"/>
    <x v="6"/>
    <d v="2023-01-19T00:00:00"/>
    <s v="SE"/>
    <s v="FREEDOM CARD-RETAIL"/>
    <s v="LB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26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4468"/>
    <s v="KISHAN KUMAR"/>
    <x v="6"/>
    <d v="2023-01-19T00:00:00"/>
    <s v="SA-CAT-C"/>
    <s v="SHOPPERS STOP"/>
    <s v="LB"/>
    <s v="TML"/>
    <d v="2023-01-19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Ludhiana"/>
    <x v="1"/>
    <s v="Approved"/>
    <m/>
    <s v="CC58934281"/>
    <s v="MOHIT KUMAR"/>
    <x v="6"/>
    <d v="2023-01-20T00:00:00"/>
    <s v="SE"/>
    <s v="BUSINESS MONEYBACK"/>
    <s v="LB"/>
    <s v="TML"/>
    <d v="2023-01-20T00:00:00"/>
    <d v="2023-01-01T00:00:00"/>
    <n v="2135.593220338983"/>
    <m/>
    <n v="2135.593220338983"/>
    <m/>
    <m/>
    <n v="2135.593220338983"/>
    <n v="384.40677966101691"/>
    <n v="0.05"/>
    <n v="106.77966101694915"/>
    <n v="2413.2203389830511"/>
    <m/>
    <n v="2413.2203389830511"/>
    <s v="Y"/>
    <m/>
    <m/>
    <m/>
    <m/>
    <m/>
    <m/>
    <m/>
    <m/>
    <m/>
    <m/>
    <m/>
    <m/>
    <x v="38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-464.40677966101703"/>
  </r>
  <r>
    <m/>
    <m/>
    <x v="0"/>
    <s v="Faridabad"/>
    <x v="0"/>
    <s v="Approved"/>
    <m/>
    <s v="CC60944511"/>
    <s v="NAVNEET SINGH SANDHU"/>
    <x v="6"/>
    <d v="2023-01-20T00:00:00"/>
    <s v="SA-CAT-C"/>
    <s v="MILLENNIA CARD"/>
    <s v="C2"/>
    <s v="TML"/>
    <d v="2023-01-20T00:00:00"/>
    <d v="2023-01-01T00:00:00"/>
    <n v="2669.4915254237289"/>
    <m/>
    <n v="2669.4915254237289"/>
    <n v="169.49152542372883"/>
    <m/>
    <n v="2838.9830508474579"/>
    <n v="511.0169491525424"/>
    <n v="0.05"/>
    <n v="141.9491525423729"/>
    <n v="3208.0508474576277"/>
    <m/>
    <n v="3208.0508474576277"/>
    <s v="Y"/>
    <m/>
    <m/>
    <m/>
    <m/>
    <m/>
    <m/>
    <m/>
    <m/>
    <m/>
    <m/>
    <m/>
    <m/>
    <x v="0"/>
    <n v="2839"/>
    <m/>
    <m/>
    <m/>
    <m/>
    <n v="2839"/>
    <m/>
    <n v="0.05"/>
    <n v="141.95000000000002"/>
    <n v="2697.05"/>
    <m/>
    <n v="-2697.05"/>
    <m/>
    <m/>
    <m/>
    <m/>
    <m/>
    <m/>
    <m/>
    <m/>
    <m/>
    <m/>
    <m/>
    <m/>
    <m/>
    <m/>
    <m/>
    <m/>
    <m/>
    <m/>
    <m/>
    <m/>
    <m/>
    <m/>
    <m/>
    <m/>
    <m/>
    <n v="-1.6949152542110824E-2"/>
  </r>
  <r>
    <m/>
    <m/>
    <x v="0"/>
    <s v="Chandigarh/Sohana/Panchkula"/>
    <x v="1"/>
    <s v="Approved"/>
    <m/>
    <s v="CC58934463"/>
    <s v="SUNITA RANI"/>
    <x v="6"/>
    <d v="2023-01-19T00:00:00"/>
    <s v="SA-CAT-S"/>
    <s v="MILLENNIA CARD"/>
    <s v="C4"/>
    <s v="TML"/>
    <d v="2023-01-19T00:00:00"/>
    <d v="2023-01-01T00:00:00"/>
    <n v="2669.4915254237289"/>
    <m/>
    <n v="2669.4915254237289"/>
    <n v="338.98305084745766"/>
    <m/>
    <n v="3008.4745762711864"/>
    <n v="541.52542372881351"/>
    <n v="0.05"/>
    <n v="150.42372881355934"/>
    <n v="3399.5762711864409"/>
    <m/>
    <n v="3399.5762711864409"/>
    <s v="Y"/>
    <m/>
    <m/>
    <m/>
    <m/>
    <m/>
    <m/>
    <m/>
    <m/>
    <m/>
    <m/>
    <m/>
    <m/>
    <x v="38"/>
    <n v="3200"/>
    <m/>
    <m/>
    <m/>
    <m/>
    <n v="3200"/>
    <m/>
    <n v="0.05"/>
    <n v="160"/>
    <n v="3040"/>
    <m/>
    <n v="-3040"/>
    <m/>
    <m/>
    <m/>
    <m/>
    <m/>
    <m/>
    <m/>
    <m/>
    <m/>
    <m/>
    <m/>
    <m/>
    <m/>
    <m/>
    <m/>
    <m/>
    <m/>
    <m/>
    <m/>
    <m/>
    <m/>
    <m/>
    <m/>
    <m/>
    <m/>
    <n v="-191.52542372881362"/>
  </r>
  <r>
    <m/>
    <m/>
    <x v="0"/>
    <s v="Nasik"/>
    <x v="1"/>
    <s v="Approved"/>
    <m/>
    <s v="CC57487806"/>
    <s v="NILESH ANIL PATIL"/>
    <x v="6"/>
    <d v="2022-12-30T00:00:00"/>
    <m/>
    <s v="FREEDOM CARD-RETAIL"/>
    <s v="NA"/>
    <s v="RKPL"/>
    <d v="2022-12-30T00:00:00"/>
    <d v="2023-01-01T00:00:00"/>
    <n v="2700"/>
    <m/>
    <n v="2700"/>
    <m/>
    <m/>
    <n v="2700"/>
    <n v="486"/>
    <n v="0.05"/>
    <n v="135"/>
    <n v="3051"/>
    <m/>
    <n v="3051"/>
    <s v="Y"/>
    <m/>
    <m/>
    <m/>
    <m/>
    <m/>
    <m/>
    <m/>
    <m/>
    <m/>
    <m/>
    <m/>
    <m/>
    <x v="51"/>
    <n v="200"/>
    <m/>
    <m/>
    <m/>
    <m/>
    <n v="200"/>
    <m/>
    <n v="0.05"/>
    <n v="10"/>
    <n v="190"/>
    <m/>
    <n v="-190"/>
    <m/>
    <m/>
    <m/>
    <m/>
    <m/>
    <m/>
    <m/>
    <m/>
    <m/>
    <m/>
    <m/>
    <m/>
    <m/>
    <m/>
    <m/>
    <m/>
    <m/>
    <m/>
    <m/>
    <m/>
    <m/>
    <m/>
    <m/>
    <m/>
    <m/>
    <n v="2500"/>
  </r>
  <r>
    <m/>
    <m/>
    <x v="1"/>
    <m/>
    <x v="1"/>
    <s v="Approved"/>
    <s v="ERB001"/>
    <n v="2535108042272"/>
    <m/>
    <x v="4"/>
    <m/>
    <m/>
    <s v="NA"/>
    <m/>
    <s v="ERB"/>
    <m/>
    <d v="2022-12-12T00:00:00"/>
    <n v="2800"/>
    <m/>
    <n v="2800"/>
    <m/>
    <m/>
    <n v="2800"/>
    <n v="504"/>
    <n v="0.05"/>
    <n v="140"/>
    <n v="3164"/>
    <m/>
    <n v="3164"/>
    <s v="Y"/>
    <m/>
    <m/>
    <m/>
    <m/>
    <m/>
    <m/>
    <m/>
    <m/>
    <m/>
    <m/>
    <m/>
    <m/>
    <x v="51"/>
    <n v="2600"/>
    <m/>
    <m/>
    <m/>
    <m/>
    <n v="2600"/>
    <m/>
    <n v="0.05"/>
    <n v="130"/>
    <n v="2470"/>
    <m/>
    <n v="-2470"/>
    <m/>
    <m/>
    <m/>
    <m/>
    <m/>
    <m/>
    <m/>
    <m/>
    <m/>
    <m/>
    <m/>
    <m/>
    <m/>
    <m/>
    <m/>
    <m/>
    <m/>
    <m/>
    <m/>
    <m/>
    <m/>
    <m/>
    <m/>
    <m/>
    <m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1254F-A3AA-4A1E-B240-66F3A120A2D2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K9" firstHeaderRow="0" firstDataRow="1" firstDataCol="1" rowPageCount="1" colPageCount="1"/>
  <pivotFields count="81"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dataField="1" showAll="0">
      <items count="3">
        <item x="0"/>
        <item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3">
        <item x="8"/>
        <item x="25"/>
        <item x="28"/>
        <item x="44"/>
        <item x="30"/>
        <item x="48"/>
        <item x="18"/>
        <item x="1"/>
        <item x="15"/>
        <item x="50"/>
        <item x="35"/>
        <item x="41"/>
        <item x="0"/>
        <item x="4"/>
        <item x="33"/>
        <item x="10"/>
        <item x="49"/>
        <item x="11"/>
        <item x="21"/>
        <item x="9"/>
        <item x="47"/>
        <item x="26"/>
        <item x="39"/>
        <item x="51"/>
        <item x="3"/>
        <item x="32"/>
        <item x="5"/>
        <item x="29"/>
        <item x="36"/>
        <item x="31"/>
        <item x="2"/>
        <item x="7"/>
        <item x="45"/>
        <item x="37"/>
        <item x="42"/>
        <item x="23"/>
        <item x="34"/>
        <item x="27"/>
        <item x="20"/>
        <item x="24"/>
        <item x="6"/>
        <item x="19"/>
        <item x="22"/>
        <item x="40"/>
        <item x="43"/>
        <item x="46"/>
        <item x="17"/>
        <item x="38"/>
        <item x="14"/>
        <item x="13"/>
        <item x="16"/>
        <item x="12"/>
        <item t="default"/>
      </items>
    </pivotField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</pivotFields>
  <rowFields count="2">
    <field x="4"/>
    <field x="42"/>
  </rowFields>
  <rowItems count="6">
    <i>
      <x/>
    </i>
    <i r="1">
      <x v="12"/>
    </i>
    <i r="1">
      <x v="29"/>
    </i>
    <i r="1">
      <x v="35"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Count of Biz Sourcing type" fld="4" subtotal="count" baseField="0" baseItem="0"/>
    <dataField name="Sum of Total Payin" fld="22" baseField="0" baseItem="0"/>
    <dataField name="Sum of Actual Payout Per Card" fld="43" baseField="0" baseItem="0"/>
    <dataField name="Sum of Retention" fld="80" baseField="0" baseItem="0"/>
  </dataFields>
  <formats count="18"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4" type="button" dataOnly="0" labelOnly="1" outline="0" axis="axisRow" fieldPosition="0"/>
    </format>
    <format dxfId="67">
      <pivotArea dataOnly="0" labelOnly="1" fieldPosition="0">
        <references count="1">
          <reference field="4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4" type="button" dataOnly="0" labelOnly="1" outline="0" axis="axisRow" fieldPosition="0"/>
    </format>
    <format dxfId="61">
      <pivotArea dataOnly="0" labelOnly="1" fieldPosition="0">
        <references count="1">
          <reference field="4" count="0"/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4" type="button" dataOnly="0" labelOnly="1" outline="0" axis="axisRow" fieldPosition="0"/>
    </format>
    <format dxfId="55">
      <pivotArea dataOnly="0" labelOnly="1" fieldPosition="0">
        <references count="1">
          <reference field="4" count="0"/>
        </references>
      </pivotArea>
    </format>
    <format dxfId="54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7DFE3-DFCA-47E3-AC5A-D426EDBD73AD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:E69" firstHeaderRow="0" firstDataRow="1" firstDataCol="1" rowPageCount="1" colPageCount="1"/>
  <pivotFields count="81"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3">
        <item x="8"/>
        <item x="25"/>
        <item x="28"/>
        <item x="44"/>
        <item x="30"/>
        <item x="48"/>
        <item x="18"/>
        <item x="1"/>
        <item x="15"/>
        <item x="50"/>
        <item x="35"/>
        <item x="41"/>
        <item x="0"/>
        <item x="4"/>
        <item x="33"/>
        <item x="10"/>
        <item x="49"/>
        <item x="11"/>
        <item x="21"/>
        <item x="9"/>
        <item x="47"/>
        <item x="26"/>
        <item x="39"/>
        <item x="51"/>
        <item x="3"/>
        <item x="32"/>
        <item x="5"/>
        <item x="29"/>
        <item x="36"/>
        <item x="31"/>
        <item x="2"/>
        <item x="7"/>
        <item x="45"/>
        <item x="37"/>
        <item x="42"/>
        <item x="23"/>
        <item x="34"/>
        <item x="27"/>
        <item x="20"/>
        <item x="24"/>
        <item x="6"/>
        <item x="19"/>
        <item x="22"/>
        <item x="40"/>
        <item x="43"/>
        <item x="46"/>
        <item x="17"/>
        <item x="38"/>
        <item x="14"/>
        <item x="13"/>
        <item x="16"/>
        <item x="12"/>
        <item t="default"/>
      </items>
    </pivotField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</pivotFields>
  <rowFields count="1">
    <field x="42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Count of Partner Name" fld="42" subtotal="count" baseField="0" baseItem="0"/>
    <dataField name="Sum of Total Payin" fld="22" baseField="0" baseItem="0"/>
    <dataField name="Sum of Actual Payout Per Card" fld="43" baseField="0" baseItem="0"/>
    <dataField name="Sum of Retention" fld="80" baseField="0" baseItem="0"/>
  </dataFields>
  <formats count="21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42" type="button" dataOnly="0" labelOnly="1" outline="0" axis="axisRow" fieldPosition="0"/>
    </format>
    <format dxfId="88">
      <pivotArea dataOnly="0" labelOnly="1" fieldPosition="0">
        <references count="1">
          <reference field="4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7">
      <pivotArea dataOnly="0" labelOnly="1" fieldPosition="0">
        <references count="1">
          <reference field="42" count="2">
            <x v="50"/>
            <x v="51"/>
          </reference>
        </references>
      </pivotArea>
    </format>
    <format dxfId="86">
      <pivotArea dataOnly="0" labelOnly="1" grandRow="1" outline="0" fieldPosition="0"/>
    </format>
    <format dxfId="8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42" type="button" dataOnly="0" labelOnly="1" outline="0" axis="axisRow" fieldPosition="0"/>
    </format>
    <format dxfId="81">
      <pivotArea dataOnly="0" labelOnly="1" fieldPosition="0">
        <references count="1">
          <reference field="4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0">
      <pivotArea dataOnly="0" labelOnly="1" fieldPosition="0">
        <references count="1">
          <reference field="42" count="2">
            <x v="50"/>
            <x v="51"/>
          </reference>
        </references>
      </pivotArea>
    </format>
    <format dxfId="79">
      <pivotArea dataOnly="0" labelOnly="1" grandRow="1" outline="0" fieldPosition="0"/>
    </format>
    <format dxfId="7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42" type="button" dataOnly="0" labelOnly="1" outline="0" axis="axisRow" fieldPosition="0"/>
    </format>
    <format dxfId="74">
      <pivotArea dataOnly="0" labelOnly="1" fieldPosition="0">
        <references count="1">
          <reference field="4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3">
      <pivotArea dataOnly="0" labelOnly="1" fieldPosition="0">
        <references count="1">
          <reference field="42" count="2">
            <x v="50"/>
            <x v="51"/>
          </reference>
        </references>
      </pivotArea>
    </format>
    <format dxfId="72">
      <pivotArea dataOnly="0" labelOnly="1" grandRow="1" outline="0" fieldPosition="0"/>
    </format>
    <format dxfId="7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A8E8E-0EF8-412E-A47F-ADD18494358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1" firstHeaderRow="0" firstDataRow="1" firstDataCol="1" rowPageCount="1" colPageCount="1"/>
  <pivotFields count="81"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5"/>
        <item x="0"/>
        <item x="6"/>
        <item x="1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numFmtId="1" showAll="0"/>
    <pivotField numFmtId="1" showAll="0"/>
    <pivotField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Count of Login Bank" fld="9" subtotal="count" baseField="0" baseItem="0"/>
    <dataField name="Sum of Total Payin" fld="22" baseField="0" baseItem="0"/>
    <dataField name="Sum of Actual Payout Per Card" fld="43" baseField="0" baseItem="0"/>
    <dataField name="Sum of Retention" fld="80" baseField="0" baseItem="0"/>
  </dataFields>
  <formats count="18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9" type="button" dataOnly="0" labelOnly="1" outline="0" axis="axisRow" fieldPosition="0"/>
    </format>
    <format dxfId="106">
      <pivotArea dataOnly="0" labelOnly="1" fieldPosition="0">
        <references count="1">
          <reference field="9" count="0"/>
        </references>
      </pivotArea>
    </format>
    <format dxfId="105">
      <pivotArea dataOnly="0" labelOnly="1" grandRow="1" outline="0" fieldPosition="0"/>
    </format>
    <format dxfId="10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field="9" type="button" dataOnly="0" labelOnly="1" outline="0" axis="axisRow" fieldPosition="0"/>
    </format>
    <format dxfId="100">
      <pivotArea dataOnly="0" labelOnly="1" fieldPosition="0">
        <references count="1">
          <reference field="9" count="0"/>
        </references>
      </pivotArea>
    </format>
    <format dxfId="99">
      <pivotArea dataOnly="0" labelOnly="1" grandRow="1" outline="0" fieldPosition="0"/>
    </format>
    <format dxfId="9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9" type="button" dataOnly="0" labelOnly="1" outline="0" axis="axisRow" fieldPosition="0"/>
    </format>
    <format dxfId="94">
      <pivotArea dataOnly="0" labelOnly="1" fieldPosition="0">
        <references count="1">
          <reference field="9" count="0"/>
        </references>
      </pivotArea>
    </format>
    <format dxfId="93">
      <pivotArea dataOnly="0" labelOnly="1" grandRow="1" outline="0" fieldPosition="0"/>
    </format>
    <format dxfId="9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2C7-F45F-403A-BEF6-89739B59663A}">
  <dimension ref="A1:CC1048576"/>
  <sheetViews>
    <sheetView topLeftCell="Y1" workbookViewId="0">
      <selection activeCell="AR1" sqref="AR1"/>
    </sheetView>
  </sheetViews>
  <sheetFormatPr defaultRowHeight="14.4" x14ac:dyDescent="0.3"/>
  <cols>
    <col min="1" max="1" width="6.5546875" style="27" bestFit="1" customWidth="1"/>
    <col min="2" max="3" width="5.44140625" style="27" bestFit="1" customWidth="1"/>
    <col min="4" max="4" width="20.21875" style="27" bestFit="1" customWidth="1"/>
    <col min="5" max="5" width="7.88671875" style="27" bestFit="1" customWidth="1"/>
    <col min="6" max="6" width="7.6640625" style="27" bestFit="1" customWidth="1"/>
    <col min="7" max="7" width="6.77734375" style="27" bestFit="1" customWidth="1"/>
    <col min="8" max="8" width="15.77734375" style="27" bestFit="1" customWidth="1"/>
    <col min="9" max="9" width="29.6640625" style="27" bestFit="1" customWidth="1"/>
    <col min="10" max="10" width="7.21875" style="27" bestFit="1" customWidth="1"/>
    <col min="11" max="11" width="7.88671875" style="27" bestFit="1" customWidth="1"/>
    <col min="12" max="12" width="6.88671875" style="27" bestFit="1" customWidth="1"/>
    <col min="13" max="13" width="26.109375" style="27" bestFit="1" customWidth="1"/>
    <col min="14" max="14" width="7.5546875" style="27" bestFit="1" customWidth="1"/>
    <col min="15" max="15" width="6.44140625" style="27" bestFit="1" customWidth="1"/>
    <col min="16" max="16" width="7.88671875" style="27" bestFit="1" customWidth="1"/>
    <col min="17" max="17" width="5.44140625" style="27" bestFit="1" customWidth="1"/>
    <col min="18" max="18" width="6.5546875" style="27" bestFit="1" customWidth="1"/>
    <col min="19" max="19" width="7.21875" style="27" customWidth="1"/>
    <col min="20" max="20" width="6.6640625" style="27" customWidth="1"/>
    <col min="21" max="21" width="5.5546875" style="27" customWidth="1"/>
    <col min="22" max="22" width="7" style="27" customWidth="1"/>
    <col min="23" max="23" width="7.33203125" style="27" customWidth="1"/>
    <col min="24" max="24" width="3.109375" style="27" customWidth="1"/>
    <col min="25" max="25" width="6.109375" style="31" customWidth="1"/>
    <col min="26" max="26" width="6" style="27" customWidth="1"/>
    <col min="27" max="27" width="7.21875" style="27" customWidth="1"/>
    <col min="28" max="28" width="6.21875" style="27" customWidth="1"/>
    <col min="29" max="29" width="7.21875" style="27" customWidth="1"/>
    <col min="30" max="30" width="7.6640625" style="27" customWidth="1"/>
    <col min="31" max="31" width="7.21875" style="27" customWidth="1"/>
    <col min="32" max="32" width="6.33203125" style="27" customWidth="1"/>
    <col min="33" max="33" width="7.21875" style="27" customWidth="1"/>
    <col min="34" max="34" width="6.21875" style="27" customWidth="1"/>
    <col min="35" max="35" width="5" style="27" customWidth="1"/>
    <col min="36" max="36" width="5.88671875" style="27" customWidth="1"/>
    <col min="37" max="37" width="7.6640625" style="27" customWidth="1"/>
    <col min="38" max="38" width="5.44140625" style="27" customWidth="1"/>
    <col min="39" max="39" width="7.44140625" style="27" customWidth="1"/>
    <col min="40" max="40" width="6.33203125" style="27" customWidth="1"/>
    <col min="41" max="41" width="6.5546875" style="27" customWidth="1"/>
    <col min="42" max="42" width="7.77734375" style="27" customWidth="1"/>
    <col min="43" max="43" width="19.109375" style="27" bestFit="1" customWidth="1"/>
    <col min="44" max="44" width="7.44140625" style="27" bestFit="1" customWidth="1"/>
    <col min="45" max="45" width="7.77734375" style="27" bestFit="1" customWidth="1"/>
    <col min="46" max="46" width="7.6640625" style="27" bestFit="1" customWidth="1"/>
    <col min="47" max="47" width="7" style="27" bestFit="1" customWidth="1"/>
    <col min="48" max="48" width="6.88671875" style="27" bestFit="1" customWidth="1"/>
    <col min="49" max="49" width="5" style="27" bestFit="1" customWidth="1"/>
    <col min="50" max="50" width="5.109375" style="27" bestFit="1" customWidth="1"/>
    <col min="51" max="51" width="6" style="31" bestFit="1" customWidth="1"/>
    <col min="52" max="52" width="5.88671875" style="27" bestFit="1" customWidth="1"/>
    <col min="53" max="53" width="5.44140625" style="27" bestFit="1" customWidth="1"/>
    <col min="54" max="54" width="7.88671875" style="27" bestFit="1" customWidth="1"/>
    <col min="55" max="55" width="5.44140625" style="27" bestFit="1" customWidth="1"/>
    <col min="56" max="56" width="5" style="27" bestFit="1" customWidth="1"/>
    <col min="57" max="57" width="5.88671875" style="27" bestFit="1" customWidth="1"/>
    <col min="58" max="58" width="7.88671875" style="27" bestFit="1" customWidth="1"/>
    <col min="59" max="59" width="7" style="27" bestFit="1" customWidth="1"/>
    <col min="60" max="60" width="5.88671875" style="27" bestFit="1" customWidth="1"/>
    <col min="61" max="61" width="5.44140625" style="27" bestFit="1" customWidth="1"/>
    <col min="62" max="62" width="6.88671875" style="27" bestFit="1" customWidth="1"/>
    <col min="63" max="63" width="5" style="27" bestFit="1" customWidth="1"/>
    <col min="64" max="64" width="5.5546875" style="27" bestFit="1" customWidth="1"/>
    <col min="65" max="65" width="7" style="27" bestFit="1" customWidth="1"/>
    <col min="66" max="66" width="7.77734375" style="27" bestFit="1" customWidth="1"/>
    <col min="67" max="67" width="6.44140625" style="27" bestFit="1" customWidth="1"/>
    <col min="68" max="68" width="4.88671875" style="27" bestFit="1" customWidth="1"/>
    <col min="69" max="69" width="5.77734375" style="27" bestFit="1" customWidth="1"/>
    <col min="70" max="70" width="5.6640625" style="27" bestFit="1" customWidth="1"/>
    <col min="71" max="72" width="6.88671875" style="27" bestFit="1" customWidth="1"/>
    <col min="73" max="73" width="5.44140625" style="27" bestFit="1" customWidth="1"/>
    <col min="74" max="74" width="6.88671875" style="27" bestFit="1" customWidth="1"/>
    <col min="75" max="75" width="7.77734375" style="27" bestFit="1" customWidth="1"/>
    <col min="76" max="76" width="6.88671875" style="27" bestFit="1" customWidth="1"/>
    <col min="77" max="77" width="7.77734375" style="27" bestFit="1" customWidth="1"/>
    <col min="78" max="78" width="6.88671875" style="27" bestFit="1" customWidth="1"/>
    <col min="79" max="79" width="7.6640625" style="27" bestFit="1" customWidth="1"/>
    <col min="80" max="80" width="5" style="27" bestFit="1" customWidth="1"/>
    <col min="81" max="81" width="6.88671875" style="27" bestFit="1" customWidth="1"/>
    <col min="82" max="16384" width="8.88671875" style="27"/>
  </cols>
  <sheetData>
    <row r="1" spans="1:81" s="26" customFormat="1" ht="30.6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10" t="s">
        <v>42</v>
      </c>
      <c r="AR1" s="11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12" t="s">
        <v>48</v>
      </c>
      <c r="AX1" s="8" t="s">
        <v>49</v>
      </c>
      <c r="AY1" s="13" t="s">
        <v>50</v>
      </c>
      <c r="AZ1" s="11" t="s">
        <v>51</v>
      </c>
      <c r="BA1" s="8" t="s">
        <v>52</v>
      </c>
      <c r="BB1" s="10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</row>
    <row r="2" spans="1:81" x14ac:dyDescent="0.3">
      <c r="A2" s="20"/>
      <c r="B2" s="20"/>
      <c r="C2" s="14">
        <v>44927</v>
      </c>
      <c r="D2" s="32" t="s">
        <v>89</v>
      </c>
      <c r="E2" s="24" t="s">
        <v>1055</v>
      </c>
      <c r="F2" s="15" t="s">
        <v>82</v>
      </c>
      <c r="G2" s="24"/>
      <c r="H2" s="33" t="s">
        <v>217</v>
      </c>
      <c r="I2" s="32" t="s">
        <v>631</v>
      </c>
      <c r="J2" s="16" t="s">
        <v>83</v>
      </c>
      <c r="K2" s="34">
        <v>44897</v>
      </c>
      <c r="L2" s="32" t="s">
        <v>84</v>
      </c>
      <c r="M2" s="32" t="s">
        <v>85</v>
      </c>
      <c r="N2" s="24"/>
      <c r="O2" s="24" t="s">
        <v>86</v>
      </c>
      <c r="P2" s="34">
        <v>44943</v>
      </c>
      <c r="Q2" s="14">
        <v>44927</v>
      </c>
      <c r="R2" s="17">
        <v>2100</v>
      </c>
      <c r="S2" s="18"/>
      <c r="T2" s="18">
        <f t="shared" ref="T2:T65" si="0">R2-S2</f>
        <v>2100</v>
      </c>
      <c r="U2" s="18"/>
      <c r="V2" s="18"/>
      <c r="W2" s="18">
        <f t="shared" ref="W2:W65" si="1">R2+U2-V2</f>
        <v>2100</v>
      </c>
      <c r="X2" s="18">
        <f t="shared" ref="X2:X65" si="2">W2*18%</f>
        <v>378</v>
      </c>
      <c r="Y2" s="19">
        <v>0.05</v>
      </c>
      <c r="Z2" s="18">
        <f t="shared" ref="Z2:Z65" si="3">W2*Y2</f>
        <v>105</v>
      </c>
      <c r="AA2" s="18">
        <f t="shared" ref="AA2:AA65" si="4">W2+X2-Z2</f>
        <v>2373</v>
      </c>
      <c r="AB2" s="18"/>
      <c r="AC2" s="18">
        <f t="shared" ref="AC2:AC65" si="5">AA2-AB2</f>
        <v>2373</v>
      </c>
      <c r="AD2" s="18" t="s">
        <v>87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32" t="s">
        <v>88</v>
      </c>
      <c r="AR2" s="24">
        <v>2100</v>
      </c>
      <c r="AS2" s="24"/>
      <c r="AT2" s="24"/>
      <c r="AU2" s="24"/>
      <c r="AV2" s="24"/>
      <c r="AW2" s="18">
        <f t="shared" ref="AW2:AW65" si="6">AR2-AS2+AT2-AU2-AV2</f>
        <v>2100</v>
      </c>
      <c r="AX2" s="18"/>
      <c r="AY2" s="19">
        <v>0.05</v>
      </c>
      <c r="AZ2" s="18">
        <f t="shared" ref="AZ2:AZ65" si="7">AW2*AY2</f>
        <v>105</v>
      </c>
      <c r="BA2" s="18">
        <f t="shared" ref="BA2:BA65" si="8">AW2-AZ2</f>
        <v>1995</v>
      </c>
      <c r="BB2" s="18"/>
      <c r="BC2" s="18">
        <f t="shared" ref="BC2:BC65" si="9">BB2-BA2</f>
        <v>-1995</v>
      </c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>
        <f t="shared" ref="CC2:CC65" si="10">W2-AR2</f>
        <v>0</v>
      </c>
    </row>
    <row r="3" spans="1:81" x14ac:dyDescent="0.3">
      <c r="A3" s="20"/>
      <c r="B3" s="20"/>
      <c r="C3" s="14">
        <v>44927</v>
      </c>
      <c r="D3" s="32" t="s">
        <v>90</v>
      </c>
      <c r="E3" s="24" t="s">
        <v>1055</v>
      </c>
      <c r="F3" s="15" t="s">
        <v>82</v>
      </c>
      <c r="G3" s="24"/>
      <c r="H3" s="33" t="s">
        <v>218</v>
      </c>
      <c r="I3" s="32" t="s">
        <v>632</v>
      </c>
      <c r="J3" s="16" t="s">
        <v>83</v>
      </c>
      <c r="K3" s="34">
        <v>44937</v>
      </c>
      <c r="L3" s="32" t="s">
        <v>84</v>
      </c>
      <c r="M3" s="32" t="s">
        <v>85</v>
      </c>
      <c r="N3" s="24"/>
      <c r="O3" s="24" t="s">
        <v>86</v>
      </c>
      <c r="P3" s="34">
        <v>44945</v>
      </c>
      <c r="Q3" s="14">
        <v>44927</v>
      </c>
      <c r="R3" s="17">
        <v>2100</v>
      </c>
      <c r="S3" s="18"/>
      <c r="T3" s="18">
        <f t="shared" si="0"/>
        <v>2100</v>
      </c>
      <c r="U3" s="18"/>
      <c r="V3" s="18"/>
      <c r="W3" s="18">
        <f t="shared" si="1"/>
        <v>2100</v>
      </c>
      <c r="X3" s="18">
        <f t="shared" si="2"/>
        <v>378</v>
      </c>
      <c r="Y3" s="19">
        <v>0.05</v>
      </c>
      <c r="Z3" s="18">
        <f t="shared" si="3"/>
        <v>105</v>
      </c>
      <c r="AA3" s="18">
        <f t="shared" si="4"/>
        <v>2373</v>
      </c>
      <c r="AB3" s="18"/>
      <c r="AC3" s="18">
        <f t="shared" si="5"/>
        <v>2373</v>
      </c>
      <c r="AD3" s="18" t="s">
        <v>87</v>
      </c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32" t="s">
        <v>88</v>
      </c>
      <c r="AR3" s="24">
        <v>2100</v>
      </c>
      <c r="AS3" s="24"/>
      <c r="AT3" s="24"/>
      <c r="AU3" s="24"/>
      <c r="AV3" s="24"/>
      <c r="AW3" s="18">
        <f t="shared" si="6"/>
        <v>2100</v>
      </c>
      <c r="AX3" s="18"/>
      <c r="AY3" s="19">
        <v>0.05</v>
      </c>
      <c r="AZ3" s="18">
        <f t="shared" si="7"/>
        <v>105</v>
      </c>
      <c r="BA3" s="18">
        <f t="shared" si="8"/>
        <v>1995</v>
      </c>
      <c r="BB3" s="18"/>
      <c r="BC3" s="18">
        <f t="shared" si="9"/>
        <v>-1995</v>
      </c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>
        <f t="shared" si="10"/>
        <v>0</v>
      </c>
    </row>
    <row r="4" spans="1:81" x14ac:dyDescent="0.3">
      <c r="A4" s="20"/>
      <c r="B4" s="20"/>
      <c r="C4" s="14">
        <v>44927</v>
      </c>
      <c r="D4" s="32" t="s">
        <v>91</v>
      </c>
      <c r="E4" s="24" t="s">
        <v>1055</v>
      </c>
      <c r="F4" s="15" t="s">
        <v>82</v>
      </c>
      <c r="G4" s="24"/>
      <c r="H4" s="33" t="s">
        <v>219</v>
      </c>
      <c r="I4" s="32" t="s">
        <v>633</v>
      </c>
      <c r="J4" s="16" t="s">
        <v>83</v>
      </c>
      <c r="K4" s="34">
        <v>44937</v>
      </c>
      <c r="L4" s="32" t="s">
        <v>84</v>
      </c>
      <c r="M4" s="32" t="s">
        <v>1041</v>
      </c>
      <c r="N4" s="24"/>
      <c r="O4" s="24" t="s">
        <v>86</v>
      </c>
      <c r="P4" s="34">
        <v>44938</v>
      </c>
      <c r="Q4" s="14">
        <v>44927</v>
      </c>
      <c r="R4" s="17">
        <v>2100</v>
      </c>
      <c r="S4" s="18"/>
      <c r="T4" s="18">
        <f t="shared" si="0"/>
        <v>2100</v>
      </c>
      <c r="U4" s="18"/>
      <c r="V4" s="18"/>
      <c r="W4" s="18">
        <f t="shared" si="1"/>
        <v>2100</v>
      </c>
      <c r="X4" s="18">
        <f t="shared" si="2"/>
        <v>378</v>
      </c>
      <c r="Y4" s="19">
        <v>0.05</v>
      </c>
      <c r="Z4" s="18">
        <f t="shared" si="3"/>
        <v>105</v>
      </c>
      <c r="AA4" s="18">
        <f t="shared" si="4"/>
        <v>2373</v>
      </c>
      <c r="AB4" s="18"/>
      <c r="AC4" s="18">
        <f t="shared" si="5"/>
        <v>2373</v>
      </c>
      <c r="AD4" s="18" t="s">
        <v>87</v>
      </c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32" t="s">
        <v>88</v>
      </c>
      <c r="AR4" s="24">
        <v>2100</v>
      </c>
      <c r="AS4" s="24"/>
      <c r="AT4" s="24"/>
      <c r="AU4" s="24"/>
      <c r="AV4" s="24"/>
      <c r="AW4" s="18">
        <f t="shared" si="6"/>
        <v>2100</v>
      </c>
      <c r="AX4" s="18"/>
      <c r="AY4" s="19">
        <v>0.05</v>
      </c>
      <c r="AZ4" s="18">
        <f t="shared" si="7"/>
        <v>105</v>
      </c>
      <c r="BA4" s="18">
        <f t="shared" si="8"/>
        <v>1995</v>
      </c>
      <c r="BB4" s="18"/>
      <c r="BC4" s="18">
        <f t="shared" si="9"/>
        <v>-1995</v>
      </c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>
        <f t="shared" si="10"/>
        <v>0</v>
      </c>
    </row>
    <row r="5" spans="1:81" x14ac:dyDescent="0.3">
      <c r="A5" s="20"/>
      <c r="B5" s="20"/>
      <c r="C5" s="14">
        <v>44927</v>
      </c>
      <c r="D5" s="32" t="s">
        <v>89</v>
      </c>
      <c r="E5" s="24" t="s">
        <v>1055</v>
      </c>
      <c r="F5" s="15" t="s">
        <v>82</v>
      </c>
      <c r="G5" s="24"/>
      <c r="H5" s="33" t="s">
        <v>220</v>
      </c>
      <c r="I5" s="32" t="s">
        <v>634</v>
      </c>
      <c r="J5" s="16" t="s">
        <v>83</v>
      </c>
      <c r="K5" s="34">
        <v>44937</v>
      </c>
      <c r="L5" s="32" t="s">
        <v>1040</v>
      </c>
      <c r="M5" s="32" t="s">
        <v>85</v>
      </c>
      <c r="N5" s="24"/>
      <c r="O5" s="24" t="s">
        <v>86</v>
      </c>
      <c r="P5" s="34">
        <v>44946</v>
      </c>
      <c r="Q5" s="14">
        <v>44927</v>
      </c>
      <c r="R5" s="17">
        <v>2100</v>
      </c>
      <c r="S5" s="18"/>
      <c r="T5" s="18">
        <f t="shared" si="0"/>
        <v>2100</v>
      </c>
      <c r="U5" s="18"/>
      <c r="V5" s="18"/>
      <c r="W5" s="18">
        <f t="shared" si="1"/>
        <v>2100</v>
      </c>
      <c r="X5" s="18">
        <f t="shared" si="2"/>
        <v>378</v>
      </c>
      <c r="Y5" s="19">
        <v>0.05</v>
      </c>
      <c r="Z5" s="18">
        <f t="shared" si="3"/>
        <v>105</v>
      </c>
      <c r="AA5" s="18">
        <f t="shared" si="4"/>
        <v>2373</v>
      </c>
      <c r="AB5" s="18"/>
      <c r="AC5" s="18">
        <f t="shared" si="5"/>
        <v>2373</v>
      </c>
      <c r="AD5" s="18" t="s">
        <v>87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32" t="s">
        <v>88</v>
      </c>
      <c r="AR5" s="24">
        <v>2100</v>
      </c>
      <c r="AS5" s="24"/>
      <c r="AT5" s="24"/>
      <c r="AU5" s="24"/>
      <c r="AV5" s="24"/>
      <c r="AW5" s="18">
        <f t="shared" si="6"/>
        <v>2100</v>
      </c>
      <c r="AX5" s="18"/>
      <c r="AY5" s="19">
        <v>0.05</v>
      </c>
      <c r="AZ5" s="18">
        <f t="shared" si="7"/>
        <v>105</v>
      </c>
      <c r="BA5" s="18">
        <f t="shared" si="8"/>
        <v>1995</v>
      </c>
      <c r="BB5" s="18"/>
      <c r="BC5" s="18">
        <f t="shared" si="9"/>
        <v>-1995</v>
      </c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>
        <f t="shared" si="10"/>
        <v>0</v>
      </c>
    </row>
    <row r="6" spans="1:81" x14ac:dyDescent="0.3">
      <c r="A6" s="20"/>
      <c r="B6" s="20"/>
      <c r="C6" s="14">
        <v>44927</v>
      </c>
      <c r="D6" s="32" t="s">
        <v>81</v>
      </c>
      <c r="E6" s="24" t="s">
        <v>1055</v>
      </c>
      <c r="F6" s="15" t="s">
        <v>82</v>
      </c>
      <c r="G6" s="24"/>
      <c r="H6" s="33" t="s">
        <v>221</v>
      </c>
      <c r="I6" s="32" t="s">
        <v>635</v>
      </c>
      <c r="J6" s="16" t="s">
        <v>83</v>
      </c>
      <c r="K6" s="34">
        <v>44938</v>
      </c>
      <c r="L6" s="32" t="s">
        <v>84</v>
      </c>
      <c r="M6" s="32" t="s">
        <v>85</v>
      </c>
      <c r="N6" s="24"/>
      <c r="O6" s="24" t="s">
        <v>86</v>
      </c>
      <c r="P6" s="34">
        <v>44939</v>
      </c>
      <c r="Q6" s="14">
        <v>44927</v>
      </c>
      <c r="R6" s="17">
        <v>2100</v>
      </c>
      <c r="S6" s="18"/>
      <c r="T6" s="18">
        <f t="shared" si="0"/>
        <v>2100</v>
      </c>
      <c r="U6" s="18"/>
      <c r="V6" s="18"/>
      <c r="W6" s="18">
        <f t="shared" si="1"/>
        <v>2100</v>
      </c>
      <c r="X6" s="18">
        <f t="shared" si="2"/>
        <v>378</v>
      </c>
      <c r="Y6" s="19">
        <v>0.05</v>
      </c>
      <c r="Z6" s="18">
        <f t="shared" si="3"/>
        <v>105</v>
      </c>
      <c r="AA6" s="18">
        <f t="shared" si="4"/>
        <v>2373</v>
      </c>
      <c r="AB6" s="18"/>
      <c r="AC6" s="18">
        <f t="shared" si="5"/>
        <v>2373</v>
      </c>
      <c r="AD6" s="18" t="s">
        <v>87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2" t="s">
        <v>88</v>
      </c>
      <c r="AR6" s="24">
        <v>2100</v>
      </c>
      <c r="AS6" s="24"/>
      <c r="AT6" s="24"/>
      <c r="AU6" s="24"/>
      <c r="AV6" s="24"/>
      <c r="AW6" s="18">
        <f t="shared" si="6"/>
        <v>2100</v>
      </c>
      <c r="AX6" s="18"/>
      <c r="AY6" s="19">
        <v>0.05</v>
      </c>
      <c r="AZ6" s="18">
        <f t="shared" si="7"/>
        <v>105</v>
      </c>
      <c r="BA6" s="18">
        <f t="shared" si="8"/>
        <v>1995</v>
      </c>
      <c r="BB6" s="18"/>
      <c r="BC6" s="18">
        <f t="shared" si="9"/>
        <v>-1995</v>
      </c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>
        <f t="shared" si="10"/>
        <v>0</v>
      </c>
    </row>
    <row r="7" spans="1:81" x14ac:dyDescent="0.3">
      <c r="A7" s="20"/>
      <c r="B7" s="20"/>
      <c r="C7" s="14">
        <v>44927</v>
      </c>
      <c r="D7" s="32" t="s">
        <v>89</v>
      </c>
      <c r="E7" s="24" t="s">
        <v>1055</v>
      </c>
      <c r="F7" s="15" t="s">
        <v>82</v>
      </c>
      <c r="G7" s="24"/>
      <c r="H7" s="33" t="s">
        <v>222</v>
      </c>
      <c r="I7" s="32" t="s">
        <v>636</v>
      </c>
      <c r="J7" s="16" t="s">
        <v>83</v>
      </c>
      <c r="K7" s="34">
        <v>44940</v>
      </c>
      <c r="L7" s="32" t="s">
        <v>84</v>
      </c>
      <c r="M7" s="32" t="s">
        <v>85</v>
      </c>
      <c r="N7" s="24"/>
      <c r="O7" s="24" t="s">
        <v>86</v>
      </c>
      <c r="P7" s="34">
        <v>44944</v>
      </c>
      <c r="Q7" s="14">
        <v>44927</v>
      </c>
      <c r="R7" s="17">
        <v>2100</v>
      </c>
      <c r="S7" s="18"/>
      <c r="T7" s="18">
        <f t="shared" si="0"/>
        <v>2100</v>
      </c>
      <c r="U7" s="18"/>
      <c r="V7" s="18"/>
      <c r="W7" s="18">
        <f t="shared" si="1"/>
        <v>2100</v>
      </c>
      <c r="X7" s="18">
        <f t="shared" si="2"/>
        <v>378</v>
      </c>
      <c r="Y7" s="19">
        <v>0.05</v>
      </c>
      <c r="Z7" s="18">
        <f t="shared" si="3"/>
        <v>105</v>
      </c>
      <c r="AA7" s="18">
        <f t="shared" si="4"/>
        <v>2373</v>
      </c>
      <c r="AB7" s="18"/>
      <c r="AC7" s="18">
        <f t="shared" si="5"/>
        <v>2373</v>
      </c>
      <c r="AD7" s="18" t="s">
        <v>87</v>
      </c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32" t="s">
        <v>88</v>
      </c>
      <c r="AR7" s="24">
        <v>2100</v>
      </c>
      <c r="AS7" s="24"/>
      <c r="AT7" s="24"/>
      <c r="AU7" s="24"/>
      <c r="AV7" s="24"/>
      <c r="AW7" s="18">
        <f t="shared" si="6"/>
        <v>2100</v>
      </c>
      <c r="AX7" s="18"/>
      <c r="AY7" s="19">
        <v>0.05</v>
      </c>
      <c r="AZ7" s="18">
        <f t="shared" si="7"/>
        <v>105</v>
      </c>
      <c r="BA7" s="18">
        <f t="shared" si="8"/>
        <v>1995</v>
      </c>
      <c r="BB7" s="18"/>
      <c r="BC7" s="18">
        <f t="shared" si="9"/>
        <v>-1995</v>
      </c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>
        <f t="shared" si="10"/>
        <v>0</v>
      </c>
    </row>
    <row r="8" spans="1:81" x14ac:dyDescent="0.3">
      <c r="A8" s="20"/>
      <c r="B8" s="20"/>
      <c r="C8" s="14">
        <v>44927</v>
      </c>
      <c r="D8" s="32" t="s">
        <v>92</v>
      </c>
      <c r="E8" s="24" t="s">
        <v>1055</v>
      </c>
      <c r="F8" s="15" t="s">
        <v>82</v>
      </c>
      <c r="G8" s="24"/>
      <c r="H8" s="33" t="s">
        <v>223</v>
      </c>
      <c r="I8" s="32" t="s">
        <v>637</v>
      </c>
      <c r="J8" s="16" t="s">
        <v>83</v>
      </c>
      <c r="K8" s="34">
        <v>44939</v>
      </c>
      <c r="L8" s="32" t="s">
        <v>84</v>
      </c>
      <c r="M8" s="32" t="s">
        <v>85</v>
      </c>
      <c r="N8" s="24"/>
      <c r="O8" s="24" t="s">
        <v>86</v>
      </c>
      <c r="P8" s="34">
        <v>44946</v>
      </c>
      <c r="Q8" s="14">
        <v>44927</v>
      </c>
      <c r="R8" s="17">
        <v>2100</v>
      </c>
      <c r="S8" s="18"/>
      <c r="T8" s="18">
        <f t="shared" si="0"/>
        <v>2100</v>
      </c>
      <c r="U8" s="18"/>
      <c r="V8" s="18"/>
      <c r="W8" s="18">
        <f t="shared" si="1"/>
        <v>2100</v>
      </c>
      <c r="X8" s="18">
        <f t="shared" si="2"/>
        <v>378</v>
      </c>
      <c r="Y8" s="19">
        <v>0.05</v>
      </c>
      <c r="Z8" s="18">
        <f t="shared" si="3"/>
        <v>105</v>
      </c>
      <c r="AA8" s="18">
        <f t="shared" si="4"/>
        <v>2373</v>
      </c>
      <c r="AB8" s="18"/>
      <c r="AC8" s="18">
        <f t="shared" si="5"/>
        <v>2373</v>
      </c>
      <c r="AD8" s="18" t="s">
        <v>87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32" t="s">
        <v>88</v>
      </c>
      <c r="AR8" s="24">
        <v>2100</v>
      </c>
      <c r="AS8" s="24"/>
      <c r="AT8" s="24"/>
      <c r="AU8" s="24"/>
      <c r="AV8" s="24"/>
      <c r="AW8" s="18">
        <f t="shared" si="6"/>
        <v>2100</v>
      </c>
      <c r="AX8" s="18"/>
      <c r="AY8" s="19">
        <v>0.05</v>
      </c>
      <c r="AZ8" s="18">
        <f t="shared" si="7"/>
        <v>105</v>
      </c>
      <c r="BA8" s="18">
        <f t="shared" si="8"/>
        <v>1995</v>
      </c>
      <c r="BB8" s="18"/>
      <c r="BC8" s="18">
        <f t="shared" si="9"/>
        <v>-1995</v>
      </c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>
        <f t="shared" si="10"/>
        <v>0</v>
      </c>
    </row>
    <row r="9" spans="1:81" x14ac:dyDescent="0.3">
      <c r="A9" s="20"/>
      <c r="B9" s="20"/>
      <c r="C9" s="14">
        <v>44927</v>
      </c>
      <c r="D9" s="32" t="s">
        <v>81</v>
      </c>
      <c r="E9" s="24" t="s">
        <v>1055</v>
      </c>
      <c r="F9" s="15" t="s">
        <v>82</v>
      </c>
      <c r="G9" s="24"/>
      <c r="H9" s="33" t="s">
        <v>224</v>
      </c>
      <c r="I9" s="32" t="s">
        <v>638</v>
      </c>
      <c r="J9" s="16" t="s">
        <v>83</v>
      </c>
      <c r="K9" s="34">
        <v>44940</v>
      </c>
      <c r="L9" s="32" t="s">
        <v>84</v>
      </c>
      <c r="M9" s="32" t="s">
        <v>85</v>
      </c>
      <c r="N9" s="24"/>
      <c r="O9" s="24" t="s">
        <v>86</v>
      </c>
      <c r="P9" s="34">
        <v>44945</v>
      </c>
      <c r="Q9" s="14">
        <v>44927</v>
      </c>
      <c r="R9" s="17">
        <v>2100</v>
      </c>
      <c r="S9" s="18"/>
      <c r="T9" s="18">
        <f t="shared" si="0"/>
        <v>2100</v>
      </c>
      <c r="U9" s="18"/>
      <c r="V9" s="18"/>
      <c r="W9" s="18">
        <f t="shared" si="1"/>
        <v>2100</v>
      </c>
      <c r="X9" s="18">
        <f t="shared" si="2"/>
        <v>378</v>
      </c>
      <c r="Y9" s="19">
        <v>0.05</v>
      </c>
      <c r="Z9" s="18">
        <f t="shared" si="3"/>
        <v>105</v>
      </c>
      <c r="AA9" s="18">
        <f t="shared" si="4"/>
        <v>2373</v>
      </c>
      <c r="AB9" s="18"/>
      <c r="AC9" s="18">
        <f t="shared" si="5"/>
        <v>2373</v>
      </c>
      <c r="AD9" s="18" t="s">
        <v>87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32" t="s">
        <v>88</v>
      </c>
      <c r="AR9" s="24">
        <v>2100</v>
      </c>
      <c r="AS9" s="24"/>
      <c r="AT9" s="24"/>
      <c r="AU9" s="24"/>
      <c r="AV9" s="24"/>
      <c r="AW9" s="18">
        <f t="shared" si="6"/>
        <v>2100</v>
      </c>
      <c r="AX9" s="18"/>
      <c r="AY9" s="19">
        <v>0.05</v>
      </c>
      <c r="AZ9" s="18">
        <f t="shared" si="7"/>
        <v>105</v>
      </c>
      <c r="BA9" s="18">
        <f t="shared" si="8"/>
        <v>1995</v>
      </c>
      <c r="BB9" s="18"/>
      <c r="BC9" s="18">
        <f t="shared" si="9"/>
        <v>-1995</v>
      </c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>
        <f t="shared" si="10"/>
        <v>0</v>
      </c>
    </row>
    <row r="10" spans="1:81" x14ac:dyDescent="0.3">
      <c r="A10" s="20"/>
      <c r="B10" s="20"/>
      <c r="C10" s="14">
        <v>44927</v>
      </c>
      <c r="D10" s="32" t="s">
        <v>93</v>
      </c>
      <c r="E10" s="24" t="s">
        <v>1055</v>
      </c>
      <c r="F10" s="15" t="s">
        <v>82</v>
      </c>
      <c r="G10" s="24"/>
      <c r="H10" s="33" t="s">
        <v>225</v>
      </c>
      <c r="I10" s="32" t="s">
        <v>639</v>
      </c>
      <c r="J10" s="16" t="s">
        <v>83</v>
      </c>
      <c r="K10" s="34">
        <v>44940</v>
      </c>
      <c r="L10" s="32" t="s">
        <v>84</v>
      </c>
      <c r="M10" s="32" t="s">
        <v>85</v>
      </c>
      <c r="N10" s="24"/>
      <c r="O10" s="24" t="s">
        <v>86</v>
      </c>
      <c r="P10" s="34">
        <v>44953</v>
      </c>
      <c r="Q10" s="14">
        <v>44927</v>
      </c>
      <c r="R10" s="17">
        <v>2100</v>
      </c>
      <c r="S10" s="18"/>
      <c r="T10" s="18">
        <f t="shared" si="0"/>
        <v>2100</v>
      </c>
      <c r="U10" s="18"/>
      <c r="V10" s="18"/>
      <c r="W10" s="18">
        <f t="shared" si="1"/>
        <v>2100</v>
      </c>
      <c r="X10" s="18">
        <f t="shared" si="2"/>
        <v>378</v>
      </c>
      <c r="Y10" s="19">
        <v>0.05</v>
      </c>
      <c r="Z10" s="18">
        <f t="shared" si="3"/>
        <v>105</v>
      </c>
      <c r="AA10" s="18">
        <f t="shared" si="4"/>
        <v>2373</v>
      </c>
      <c r="AB10" s="18"/>
      <c r="AC10" s="18">
        <f t="shared" si="5"/>
        <v>2373</v>
      </c>
      <c r="AD10" s="18" t="s">
        <v>87</v>
      </c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32" t="s">
        <v>88</v>
      </c>
      <c r="AR10" s="24">
        <v>2100</v>
      </c>
      <c r="AS10" s="24"/>
      <c r="AT10" s="24"/>
      <c r="AU10" s="24"/>
      <c r="AV10" s="24"/>
      <c r="AW10" s="18">
        <f t="shared" si="6"/>
        <v>2100</v>
      </c>
      <c r="AX10" s="18"/>
      <c r="AY10" s="19">
        <v>0.05</v>
      </c>
      <c r="AZ10" s="18">
        <f t="shared" si="7"/>
        <v>105</v>
      </c>
      <c r="BA10" s="18">
        <f t="shared" si="8"/>
        <v>1995</v>
      </c>
      <c r="BB10" s="18"/>
      <c r="BC10" s="18">
        <f t="shared" si="9"/>
        <v>-1995</v>
      </c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>
        <f t="shared" si="10"/>
        <v>0</v>
      </c>
    </row>
    <row r="11" spans="1:81" x14ac:dyDescent="0.3">
      <c r="A11" s="20"/>
      <c r="B11" s="20"/>
      <c r="C11" s="14">
        <v>44927</v>
      </c>
      <c r="D11" s="32" t="s">
        <v>81</v>
      </c>
      <c r="E11" s="24" t="s">
        <v>1055</v>
      </c>
      <c r="F11" s="15" t="s">
        <v>82</v>
      </c>
      <c r="G11" s="24"/>
      <c r="H11" s="33" t="s">
        <v>226</v>
      </c>
      <c r="I11" s="32" t="s">
        <v>640</v>
      </c>
      <c r="J11" s="16" t="s">
        <v>83</v>
      </c>
      <c r="K11" s="34">
        <v>44940</v>
      </c>
      <c r="L11" s="32" t="s">
        <v>84</v>
      </c>
      <c r="M11" s="32" t="s">
        <v>1041</v>
      </c>
      <c r="N11" s="24"/>
      <c r="O11" s="24" t="s">
        <v>86</v>
      </c>
      <c r="P11" s="34">
        <v>44944</v>
      </c>
      <c r="Q11" s="14">
        <v>44927</v>
      </c>
      <c r="R11" s="17">
        <v>2100</v>
      </c>
      <c r="S11" s="18"/>
      <c r="T11" s="18">
        <f t="shared" si="0"/>
        <v>2100</v>
      </c>
      <c r="U11" s="18"/>
      <c r="V11" s="18"/>
      <c r="W11" s="18">
        <f t="shared" si="1"/>
        <v>2100</v>
      </c>
      <c r="X11" s="18">
        <f t="shared" si="2"/>
        <v>378</v>
      </c>
      <c r="Y11" s="19">
        <v>0.05</v>
      </c>
      <c r="Z11" s="18">
        <f t="shared" si="3"/>
        <v>105</v>
      </c>
      <c r="AA11" s="18">
        <f t="shared" si="4"/>
        <v>2373</v>
      </c>
      <c r="AB11" s="18"/>
      <c r="AC11" s="18">
        <f t="shared" si="5"/>
        <v>2373</v>
      </c>
      <c r="AD11" s="18" t="s">
        <v>87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32" t="s">
        <v>88</v>
      </c>
      <c r="AR11" s="24">
        <v>2100</v>
      </c>
      <c r="AS11" s="24"/>
      <c r="AT11" s="24"/>
      <c r="AU11" s="24"/>
      <c r="AV11" s="24"/>
      <c r="AW11" s="18">
        <f t="shared" si="6"/>
        <v>2100</v>
      </c>
      <c r="AX11" s="18"/>
      <c r="AY11" s="19">
        <v>0.05</v>
      </c>
      <c r="AZ11" s="18">
        <f t="shared" si="7"/>
        <v>105</v>
      </c>
      <c r="BA11" s="18">
        <f t="shared" si="8"/>
        <v>1995</v>
      </c>
      <c r="BB11" s="18"/>
      <c r="BC11" s="18">
        <f t="shared" si="9"/>
        <v>-1995</v>
      </c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>
        <f t="shared" si="10"/>
        <v>0</v>
      </c>
    </row>
    <row r="12" spans="1:81" x14ac:dyDescent="0.3">
      <c r="A12" s="20"/>
      <c r="B12" s="20"/>
      <c r="C12" s="14">
        <v>44927</v>
      </c>
      <c r="D12" s="32" t="s">
        <v>90</v>
      </c>
      <c r="E12" s="24" t="s">
        <v>1055</v>
      </c>
      <c r="F12" s="15" t="s">
        <v>82</v>
      </c>
      <c r="G12" s="24"/>
      <c r="H12" s="33" t="s">
        <v>227</v>
      </c>
      <c r="I12" s="32" t="s">
        <v>641</v>
      </c>
      <c r="J12" s="16" t="s">
        <v>83</v>
      </c>
      <c r="K12" s="34">
        <v>44940</v>
      </c>
      <c r="L12" s="32" t="s">
        <v>84</v>
      </c>
      <c r="M12" s="32" t="s">
        <v>85</v>
      </c>
      <c r="N12" s="24"/>
      <c r="O12" s="24" t="s">
        <v>86</v>
      </c>
      <c r="P12" s="34">
        <v>44947</v>
      </c>
      <c r="Q12" s="14">
        <v>44927</v>
      </c>
      <c r="R12" s="17">
        <v>2100</v>
      </c>
      <c r="S12" s="18"/>
      <c r="T12" s="18">
        <f t="shared" si="0"/>
        <v>2100</v>
      </c>
      <c r="U12" s="18"/>
      <c r="V12" s="18"/>
      <c r="W12" s="18">
        <f t="shared" si="1"/>
        <v>2100</v>
      </c>
      <c r="X12" s="18">
        <f t="shared" si="2"/>
        <v>378</v>
      </c>
      <c r="Y12" s="19">
        <v>0.05</v>
      </c>
      <c r="Z12" s="18">
        <f t="shared" si="3"/>
        <v>105</v>
      </c>
      <c r="AA12" s="18">
        <f t="shared" si="4"/>
        <v>2373</v>
      </c>
      <c r="AB12" s="18"/>
      <c r="AC12" s="18">
        <f t="shared" si="5"/>
        <v>2373</v>
      </c>
      <c r="AD12" s="18" t="s">
        <v>87</v>
      </c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32" t="s">
        <v>88</v>
      </c>
      <c r="AR12" s="24">
        <v>2100</v>
      </c>
      <c r="AS12" s="24"/>
      <c r="AT12" s="24"/>
      <c r="AU12" s="24"/>
      <c r="AV12" s="24"/>
      <c r="AW12" s="18">
        <f t="shared" si="6"/>
        <v>2100</v>
      </c>
      <c r="AX12" s="18"/>
      <c r="AY12" s="19">
        <v>0.05</v>
      </c>
      <c r="AZ12" s="18">
        <f t="shared" si="7"/>
        <v>105</v>
      </c>
      <c r="BA12" s="18">
        <f t="shared" si="8"/>
        <v>1995</v>
      </c>
      <c r="BB12" s="18"/>
      <c r="BC12" s="18">
        <f t="shared" si="9"/>
        <v>-1995</v>
      </c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>
        <f t="shared" si="10"/>
        <v>0</v>
      </c>
    </row>
    <row r="13" spans="1:81" x14ac:dyDescent="0.3">
      <c r="A13" s="20"/>
      <c r="B13" s="20"/>
      <c r="C13" s="14">
        <v>44927</v>
      </c>
      <c r="D13" s="32" t="s">
        <v>93</v>
      </c>
      <c r="E13" s="24" t="s">
        <v>1055</v>
      </c>
      <c r="F13" s="15" t="s">
        <v>82</v>
      </c>
      <c r="G13" s="24"/>
      <c r="H13" s="33" t="s">
        <v>228</v>
      </c>
      <c r="I13" s="32" t="s">
        <v>642</v>
      </c>
      <c r="J13" s="16" t="s">
        <v>83</v>
      </c>
      <c r="K13" s="34">
        <v>44942</v>
      </c>
      <c r="L13" s="32" t="s">
        <v>84</v>
      </c>
      <c r="M13" s="32" t="s">
        <v>85</v>
      </c>
      <c r="N13" s="24"/>
      <c r="O13" s="24" t="s">
        <v>86</v>
      </c>
      <c r="P13" s="34">
        <v>44943</v>
      </c>
      <c r="Q13" s="14">
        <v>44927</v>
      </c>
      <c r="R13" s="17">
        <v>2100</v>
      </c>
      <c r="S13" s="18"/>
      <c r="T13" s="18">
        <f t="shared" si="0"/>
        <v>2100</v>
      </c>
      <c r="U13" s="18"/>
      <c r="V13" s="18"/>
      <c r="W13" s="18">
        <f t="shared" si="1"/>
        <v>2100</v>
      </c>
      <c r="X13" s="18">
        <f t="shared" si="2"/>
        <v>378</v>
      </c>
      <c r="Y13" s="19">
        <v>0.05</v>
      </c>
      <c r="Z13" s="18">
        <f t="shared" si="3"/>
        <v>105</v>
      </c>
      <c r="AA13" s="18">
        <f t="shared" si="4"/>
        <v>2373</v>
      </c>
      <c r="AB13" s="18"/>
      <c r="AC13" s="18">
        <f t="shared" si="5"/>
        <v>2373</v>
      </c>
      <c r="AD13" s="18" t="s">
        <v>87</v>
      </c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32" t="s">
        <v>88</v>
      </c>
      <c r="AR13" s="24">
        <v>2100</v>
      </c>
      <c r="AS13" s="24"/>
      <c r="AT13" s="24"/>
      <c r="AU13" s="24"/>
      <c r="AV13" s="24"/>
      <c r="AW13" s="18">
        <f t="shared" si="6"/>
        <v>2100</v>
      </c>
      <c r="AX13" s="18"/>
      <c r="AY13" s="19">
        <v>0.05</v>
      </c>
      <c r="AZ13" s="18">
        <f t="shared" si="7"/>
        <v>105</v>
      </c>
      <c r="BA13" s="18">
        <f t="shared" si="8"/>
        <v>1995</v>
      </c>
      <c r="BB13" s="18"/>
      <c r="BC13" s="18">
        <f t="shared" si="9"/>
        <v>-1995</v>
      </c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>
        <f t="shared" si="10"/>
        <v>0</v>
      </c>
    </row>
    <row r="14" spans="1:81" x14ac:dyDescent="0.3">
      <c r="A14" s="20"/>
      <c r="B14" s="20"/>
      <c r="C14" s="14">
        <v>44927</v>
      </c>
      <c r="D14" s="32" t="s">
        <v>81</v>
      </c>
      <c r="E14" s="24" t="s">
        <v>1055</v>
      </c>
      <c r="F14" s="15" t="s">
        <v>82</v>
      </c>
      <c r="G14" s="24"/>
      <c r="H14" s="33" t="s">
        <v>229</v>
      </c>
      <c r="I14" s="32" t="s">
        <v>643</v>
      </c>
      <c r="J14" s="16" t="s">
        <v>83</v>
      </c>
      <c r="K14" s="34">
        <v>44945</v>
      </c>
      <c r="L14" s="32" t="s">
        <v>84</v>
      </c>
      <c r="M14" s="32" t="s">
        <v>1042</v>
      </c>
      <c r="N14" s="24"/>
      <c r="O14" s="24" t="s">
        <v>86</v>
      </c>
      <c r="P14" s="34">
        <v>44951</v>
      </c>
      <c r="Q14" s="14">
        <v>44927</v>
      </c>
      <c r="R14" s="17">
        <v>2100</v>
      </c>
      <c r="S14" s="18"/>
      <c r="T14" s="18">
        <f t="shared" si="0"/>
        <v>2100</v>
      </c>
      <c r="U14" s="18"/>
      <c r="V14" s="18"/>
      <c r="W14" s="18">
        <f t="shared" si="1"/>
        <v>2100</v>
      </c>
      <c r="X14" s="18">
        <f t="shared" si="2"/>
        <v>378</v>
      </c>
      <c r="Y14" s="19">
        <v>0.05</v>
      </c>
      <c r="Z14" s="18">
        <f t="shared" si="3"/>
        <v>105</v>
      </c>
      <c r="AA14" s="18">
        <f t="shared" si="4"/>
        <v>2373</v>
      </c>
      <c r="AB14" s="18"/>
      <c r="AC14" s="18">
        <f t="shared" si="5"/>
        <v>2373</v>
      </c>
      <c r="AD14" s="18" t="s">
        <v>87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32" t="s">
        <v>88</v>
      </c>
      <c r="AR14" s="24">
        <v>2100</v>
      </c>
      <c r="AS14" s="24"/>
      <c r="AT14" s="24"/>
      <c r="AU14" s="24"/>
      <c r="AV14" s="24"/>
      <c r="AW14" s="18">
        <f t="shared" si="6"/>
        <v>2100</v>
      </c>
      <c r="AX14" s="18"/>
      <c r="AY14" s="19">
        <v>0.05</v>
      </c>
      <c r="AZ14" s="18">
        <f t="shared" si="7"/>
        <v>105</v>
      </c>
      <c r="BA14" s="18">
        <f t="shared" si="8"/>
        <v>1995</v>
      </c>
      <c r="BB14" s="18"/>
      <c r="BC14" s="18">
        <f t="shared" si="9"/>
        <v>-1995</v>
      </c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>
        <f t="shared" si="10"/>
        <v>0</v>
      </c>
    </row>
    <row r="15" spans="1:81" x14ac:dyDescent="0.3">
      <c r="A15" s="20"/>
      <c r="B15" s="20"/>
      <c r="C15" s="14">
        <v>44927</v>
      </c>
      <c r="D15" s="32" t="s">
        <v>89</v>
      </c>
      <c r="E15" s="24" t="s">
        <v>1055</v>
      </c>
      <c r="F15" s="15" t="s">
        <v>82</v>
      </c>
      <c r="G15" s="24"/>
      <c r="H15" s="33" t="s">
        <v>230</v>
      </c>
      <c r="I15" s="32" t="s">
        <v>644</v>
      </c>
      <c r="J15" s="16" t="s">
        <v>83</v>
      </c>
      <c r="K15" s="34">
        <v>44946</v>
      </c>
      <c r="L15" s="32" t="s">
        <v>84</v>
      </c>
      <c r="M15" s="32" t="s">
        <v>1042</v>
      </c>
      <c r="N15" s="24"/>
      <c r="O15" s="24" t="s">
        <v>86</v>
      </c>
      <c r="P15" s="34">
        <v>44953</v>
      </c>
      <c r="Q15" s="14">
        <v>44927</v>
      </c>
      <c r="R15" s="17">
        <v>2100</v>
      </c>
      <c r="S15" s="18"/>
      <c r="T15" s="18">
        <f t="shared" si="0"/>
        <v>2100</v>
      </c>
      <c r="U15" s="18"/>
      <c r="V15" s="18"/>
      <c r="W15" s="18">
        <f t="shared" si="1"/>
        <v>2100</v>
      </c>
      <c r="X15" s="18">
        <f t="shared" si="2"/>
        <v>378</v>
      </c>
      <c r="Y15" s="19">
        <v>0.05</v>
      </c>
      <c r="Z15" s="18">
        <f t="shared" si="3"/>
        <v>105</v>
      </c>
      <c r="AA15" s="18">
        <f t="shared" si="4"/>
        <v>2373</v>
      </c>
      <c r="AB15" s="18"/>
      <c r="AC15" s="18">
        <f t="shared" si="5"/>
        <v>2373</v>
      </c>
      <c r="AD15" s="18" t="s">
        <v>87</v>
      </c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32" t="s">
        <v>88</v>
      </c>
      <c r="AR15" s="24">
        <v>2100</v>
      </c>
      <c r="AS15" s="24"/>
      <c r="AT15" s="24"/>
      <c r="AU15" s="24"/>
      <c r="AV15" s="24"/>
      <c r="AW15" s="18">
        <f t="shared" si="6"/>
        <v>2100</v>
      </c>
      <c r="AX15" s="18"/>
      <c r="AY15" s="19">
        <v>0.05</v>
      </c>
      <c r="AZ15" s="18">
        <f t="shared" si="7"/>
        <v>105</v>
      </c>
      <c r="BA15" s="18">
        <f t="shared" si="8"/>
        <v>1995</v>
      </c>
      <c r="BB15" s="18"/>
      <c r="BC15" s="18">
        <f t="shared" si="9"/>
        <v>-1995</v>
      </c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f t="shared" si="10"/>
        <v>0</v>
      </c>
    </row>
    <row r="16" spans="1:81" x14ac:dyDescent="0.3">
      <c r="A16" s="20"/>
      <c r="B16" s="20"/>
      <c r="C16" s="14">
        <v>44927</v>
      </c>
      <c r="D16" s="32" t="s">
        <v>81</v>
      </c>
      <c r="E16" s="24" t="s">
        <v>1055</v>
      </c>
      <c r="F16" s="15" t="s">
        <v>82</v>
      </c>
      <c r="G16" s="24"/>
      <c r="H16" s="33" t="s">
        <v>231</v>
      </c>
      <c r="I16" s="32" t="s">
        <v>645</v>
      </c>
      <c r="J16" s="16" t="s">
        <v>83</v>
      </c>
      <c r="K16" s="34">
        <v>44946</v>
      </c>
      <c r="L16" s="32" t="s">
        <v>84</v>
      </c>
      <c r="M16" s="32" t="s">
        <v>85</v>
      </c>
      <c r="N16" s="24"/>
      <c r="O16" s="24" t="s">
        <v>86</v>
      </c>
      <c r="P16" s="34">
        <v>44950</v>
      </c>
      <c r="Q16" s="14">
        <v>44927</v>
      </c>
      <c r="R16" s="17">
        <v>2100</v>
      </c>
      <c r="S16" s="18"/>
      <c r="T16" s="18">
        <f t="shared" si="0"/>
        <v>2100</v>
      </c>
      <c r="U16" s="18"/>
      <c r="V16" s="18"/>
      <c r="W16" s="18">
        <f t="shared" si="1"/>
        <v>2100</v>
      </c>
      <c r="X16" s="18">
        <f t="shared" si="2"/>
        <v>378</v>
      </c>
      <c r="Y16" s="19">
        <v>0.05</v>
      </c>
      <c r="Z16" s="18">
        <f t="shared" si="3"/>
        <v>105</v>
      </c>
      <c r="AA16" s="18">
        <f t="shared" si="4"/>
        <v>2373</v>
      </c>
      <c r="AB16" s="18"/>
      <c r="AC16" s="18">
        <f t="shared" si="5"/>
        <v>2373</v>
      </c>
      <c r="AD16" s="18" t="s">
        <v>87</v>
      </c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32" t="s">
        <v>88</v>
      </c>
      <c r="AR16" s="24">
        <v>2100</v>
      </c>
      <c r="AS16" s="24"/>
      <c r="AT16" s="24"/>
      <c r="AU16" s="24"/>
      <c r="AV16" s="24"/>
      <c r="AW16" s="18">
        <f t="shared" si="6"/>
        <v>2100</v>
      </c>
      <c r="AX16" s="18"/>
      <c r="AY16" s="19">
        <v>0.05</v>
      </c>
      <c r="AZ16" s="18">
        <f t="shared" si="7"/>
        <v>105</v>
      </c>
      <c r="BA16" s="18">
        <f t="shared" si="8"/>
        <v>1995</v>
      </c>
      <c r="BB16" s="18"/>
      <c r="BC16" s="18">
        <f t="shared" si="9"/>
        <v>-1995</v>
      </c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>
        <f t="shared" si="10"/>
        <v>0</v>
      </c>
    </row>
    <row r="17" spans="1:81" x14ac:dyDescent="0.3">
      <c r="A17" s="20"/>
      <c r="B17" s="20"/>
      <c r="C17" s="14">
        <v>44927</v>
      </c>
      <c r="D17" s="32" t="s">
        <v>81</v>
      </c>
      <c r="E17" s="24" t="s">
        <v>1055</v>
      </c>
      <c r="F17" s="15" t="s">
        <v>82</v>
      </c>
      <c r="G17" s="24"/>
      <c r="H17" s="33" t="s">
        <v>232</v>
      </c>
      <c r="I17" s="32" t="s">
        <v>646</v>
      </c>
      <c r="J17" s="16" t="s">
        <v>83</v>
      </c>
      <c r="K17" s="34">
        <v>44949</v>
      </c>
      <c r="L17" s="32" t="s">
        <v>84</v>
      </c>
      <c r="M17" s="32" t="s">
        <v>85</v>
      </c>
      <c r="N17" s="24"/>
      <c r="O17" s="24" t="s">
        <v>86</v>
      </c>
      <c r="P17" s="34">
        <v>44950</v>
      </c>
      <c r="Q17" s="14">
        <v>44927</v>
      </c>
      <c r="R17" s="17">
        <v>2100</v>
      </c>
      <c r="S17" s="18"/>
      <c r="T17" s="18">
        <f t="shared" si="0"/>
        <v>2100</v>
      </c>
      <c r="U17" s="18"/>
      <c r="V17" s="18"/>
      <c r="W17" s="18">
        <f t="shared" si="1"/>
        <v>2100</v>
      </c>
      <c r="X17" s="18">
        <f t="shared" si="2"/>
        <v>378</v>
      </c>
      <c r="Y17" s="19">
        <v>0.05</v>
      </c>
      <c r="Z17" s="18">
        <f t="shared" si="3"/>
        <v>105</v>
      </c>
      <c r="AA17" s="18">
        <f t="shared" si="4"/>
        <v>2373</v>
      </c>
      <c r="AB17" s="18"/>
      <c r="AC17" s="18">
        <f t="shared" si="5"/>
        <v>2373</v>
      </c>
      <c r="AD17" s="18" t="s">
        <v>87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32" t="s">
        <v>88</v>
      </c>
      <c r="AR17" s="24">
        <v>2100</v>
      </c>
      <c r="AS17" s="24"/>
      <c r="AT17" s="24"/>
      <c r="AU17" s="24"/>
      <c r="AV17" s="24"/>
      <c r="AW17" s="18">
        <f t="shared" si="6"/>
        <v>2100</v>
      </c>
      <c r="AX17" s="18"/>
      <c r="AY17" s="19">
        <v>0.05</v>
      </c>
      <c r="AZ17" s="18">
        <f t="shared" si="7"/>
        <v>105</v>
      </c>
      <c r="BA17" s="18">
        <f t="shared" si="8"/>
        <v>1995</v>
      </c>
      <c r="BB17" s="18"/>
      <c r="BC17" s="18">
        <f t="shared" si="9"/>
        <v>-1995</v>
      </c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>
        <f t="shared" si="10"/>
        <v>0</v>
      </c>
    </row>
    <row r="18" spans="1:81" x14ac:dyDescent="0.3">
      <c r="A18" s="20"/>
      <c r="B18" s="20"/>
      <c r="C18" s="14">
        <v>44927</v>
      </c>
      <c r="D18" s="32" t="s">
        <v>94</v>
      </c>
      <c r="E18" s="24" t="s">
        <v>1055</v>
      </c>
      <c r="F18" s="15" t="s">
        <v>82</v>
      </c>
      <c r="G18" s="24"/>
      <c r="H18" s="33" t="s">
        <v>233</v>
      </c>
      <c r="I18" s="32" t="s">
        <v>647</v>
      </c>
      <c r="J18" s="16" t="s">
        <v>83</v>
      </c>
      <c r="K18" s="34">
        <v>44949</v>
      </c>
      <c r="L18" s="32" t="s">
        <v>84</v>
      </c>
      <c r="M18" s="32" t="s">
        <v>1042</v>
      </c>
      <c r="N18" s="24"/>
      <c r="O18" s="24" t="s">
        <v>86</v>
      </c>
      <c r="P18" s="34">
        <v>44956</v>
      </c>
      <c r="Q18" s="14">
        <v>44927</v>
      </c>
      <c r="R18" s="17">
        <v>2100</v>
      </c>
      <c r="S18" s="18"/>
      <c r="T18" s="18">
        <f t="shared" si="0"/>
        <v>2100</v>
      </c>
      <c r="U18" s="18"/>
      <c r="V18" s="18"/>
      <c r="W18" s="18">
        <f t="shared" si="1"/>
        <v>2100</v>
      </c>
      <c r="X18" s="18">
        <f t="shared" si="2"/>
        <v>378</v>
      </c>
      <c r="Y18" s="19">
        <v>0.05</v>
      </c>
      <c r="Z18" s="18">
        <f t="shared" si="3"/>
        <v>105</v>
      </c>
      <c r="AA18" s="18">
        <f t="shared" si="4"/>
        <v>2373</v>
      </c>
      <c r="AB18" s="18"/>
      <c r="AC18" s="18">
        <f t="shared" si="5"/>
        <v>2373</v>
      </c>
      <c r="AD18" s="18" t="s">
        <v>87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32" t="s">
        <v>88</v>
      </c>
      <c r="AR18" s="24">
        <v>2100</v>
      </c>
      <c r="AS18" s="24"/>
      <c r="AT18" s="24"/>
      <c r="AU18" s="24"/>
      <c r="AV18" s="24"/>
      <c r="AW18" s="18">
        <f t="shared" si="6"/>
        <v>2100</v>
      </c>
      <c r="AX18" s="18"/>
      <c r="AY18" s="19">
        <v>0.05</v>
      </c>
      <c r="AZ18" s="18">
        <f t="shared" si="7"/>
        <v>105</v>
      </c>
      <c r="BA18" s="18">
        <f t="shared" si="8"/>
        <v>1995</v>
      </c>
      <c r="BB18" s="18"/>
      <c r="BC18" s="18">
        <f t="shared" si="9"/>
        <v>-1995</v>
      </c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>
        <f t="shared" si="10"/>
        <v>0</v>
      </c>
    </row>
    <row r="19" spans="1:81" x14ac:dyDescent="0.3">
      <c r="A19" s="20"/>
      <c r="B19" s="20"/>
      <c r="C19" s="14">
        <v>44927</v>
      </c>
      <c r="D19" s="32" t="s">
        <v>81</v>
      </c>
      <c r="E19" s="24" t="s">
        <v>1055</v>
      </c>
      <c r="F19" s="15" t="s">
        <v>82</v>
      </c>
      <c r="G19" s="24"/>
      <c r="H19" s="33" t="s">
        <v>234</v>
      </c>
      <c r="I19" s="32" t="s">
        <v>648</v>
      </c>
      <c r="J19" s="16" t="s">
        <v>83</v>
      </c>
      <c r="K19" s="34">
        <v>44949</v>
      </c>
      <c r="L19" s="32" t="s">
        <v>84</v>
      </c>
      <c r="M19" s="32" t="s">
        <v>85</v>
      </c>
      <c r="N19" s="24"/>
      <c r="O19" s="24" t="s">
        <v>86</v>
      </c>
      <c r="P19" s="34">
        <v>44956</v>
      </c>
      <c r="Q19" s="14">
        <v>44927</v>
      </c>
      <c r="R19" s="17">
        <v>2100</v>
      </c>
      <c r="S19" s="18"/>
      <c r="T19" s="18">
        <f t="shared" si="0"/>
        <v>2100</v>
      </c>
      <c r="U19" s="18"/>
      <c r="V19" s="18"/>
      <c r="W19" s="18">
        <f t="shared" si="1"/>
        <v>2100</v>
      </c>
      <c r="X19" s="18">
        <f t="shared" si="2"/>
        <v>378</v>
      </c>
      <c r="Y19" s="19">
        <v>0.05</v>
      </c>
      <c r="Z19" s="18">
        <f t="shared" si="3"/>
        <v>105</v>
      </c>
      <c r="AA19" s="18">
        <f t="shared" si="4"/>
        <v>2373</v>
      </c>
      <c r="AB19" s="18"/>
      <c r="AC19" s="18">
        <f t="shared" si="5"/>
        <v>2373</v>
      </c>
      <c r="AD19" s="18" t="s">
        <v>87</v>
      </c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2" t="s">
        <v>88</v>
      </c>
      <c r="AR19" s="24">
        <v>2100</v>
      </c>
      <c r="AS19" s="24"/>
      <c r="AT19" s="24"/>
      <c r="AU19" s="24"/>
      <c r="AV19" s="24"/>
      <c r="AW19" s="18">
        <f t="shared" si="6"/>
        <v>2100</v>
      </c>
      <c r="AX19" s="18"/>
      <c r="AY19" s="19">
        <v>0.05</v>
      </c>
      <c r="AZ19" s="18">
        <f t="shared" si="7"/>
        <v>105</v>
      </c>
      <c r="BA19" s="18">
        <f t="shared" si="8"/>
        <v>1995</v>
      </c>
      <c r="BB19" s="18"/>
      <c r="BC19" s="18">
        <f t="shared" si="9"/>
        <v>-1995</v>
      </c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>
        <f t="shared" si="10"/>
        <v>0</v>
      </c>
    </row>
    <row r="20" spans="1:81" x14ac:dyDescent="0.3">
      <c r="A20" s="20"/>
      <c r="B20" s="20"/>
      <c r="C20" s="14">
        <v>44927</v>
      </c>
      <c r="D20" s="32" t="s">
        <v>95</v>
      </c>
      <c r="E20" s="24" t="s">
        <v>1055</v>
      </c>
      <c r="F20" s="15" t="s">
        <v>82</v>
      </c>
      <c r="G20" s="24"/>
      <c r="H20" s="33" t="s">
        <v>235</v>
      </c>
      <c r="I20" s="32" t="s">
        <v>649</v>
      </c>
      <c r="J20" s="16" t="s">
        <v>83</v>
      </c>
      <c r="K20" s="34">
        <v>44950</v>
      </c>
      <c r="L20" s="32" t="s">
        <v>84</v>
      </c>
      <c r="M20" s="32" t="s">
        <v>1042</v>
      </c>
      <c r="N20" s="24"/>
      <c r="O20" s="24" t="s">
        <v>86</v>
      </c>
      <c r="P20" s="34">
        <v>44956</v>
      </c>
      <c r="Q20" s="14">
        <v>44927</v>
      </c>
      <c r="R20" s="17">
        <v>2100</v>
      </c>
      <c r="S20" s="18"/>
      <c r="T20" s="18">
        <f t="shared" si="0"/>
        <v>2100</v>
      </c>
      <c r="U20" s="18"/>
      <c r="V20" s="18"/>
      <c r="W20" s="18">
        <f t="shared" si="1"/>
        <v>2100</v>
      </c>
      <c r="X20" s="18">
        <f t="shared" si="2"/>
        <v>378</v>
      </c>
      <c r="Y20" s="19">
        <v>0.05</v>
      </c>
      <c r="Z20" s="18">
        <f t="shared" si="3"/>
        <v>105</v>
      </c>
      <c r="AA20" s="18">
        <f t="shared" si="4"/>
        <v>2373</v>
      </c>
      <c r="AB20" s="18"/>
      <c r="AC20" s="18">
        <f t="shared" si="5"/>
        <v>2373</v>
      </c>
      <c r="AD20" s="18" t="s">
        <v>87</v>
      </c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32" t="s">
        <v>88</v>
      </c>
      <c r="AR20" s="24">
        <v>2100</v>
      </c>
      <c r="AS20" s="24"/>
      <c r="AT20" s="24"/>
      <c r="AU20" s="24"/>
      <c r="AV20" s="24"/>
      <c r="AW20" s="18">
        <f t="shared" si="6"/>
        <v>2100</v>
      </c>
      <c r="AX20" s="18"/>
      <c r="AY20" s="19">
        <v>0.05</v>
      </c>
      <c r="AZ20" s="18">
        <f t="shared" si="7"/>
        <v>105</v>
      </c>
      <c r="BA20" s="18">
        <f t="shared" si="8"/>
        <v>1995</v>
      </c>
      <c r="BB20" s="18"/>
      <c r="BC20" s="18">
        <f t="shared" si="9"/>
        <v>-1995</v>
      </c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>
        <f t="shared" si="10"/>
        <v>0</v>
      </c>
    </row>
    <row r="21" spans="1:81" x14ac:dyDescent="0.3">
      <c r="A21" s="20"/>
      <c r="B21" s="20"/>
      <c r="C21" s="14">
        <v>44927</v>
      </c>
      <c r="D21" s="32" t="s">
        <v>96</v>
      </c>
      <c r="E21" s="24" t="s">
        <v>1055</v>
      </c>
      <c r="F21" s="15" t="s">
        <v>82</v>
      </c>
      <c r="G21" s="24"/>
      <c r="H21" s="33" t="s">
        <v>236</v>
      </c>
      <c r="I21" s="32" t="s">
        <v>650</v>
      </c>
      <c r="J21" s="16" t="s">
        <v>83</v>
      </c>
      <c r="K21" s="34">
        <v>44951</v>
      </c>
      <c r="L21" s="32" t="s">
        <v>84</v>
      </c>
      <c r="M21" s="32" t="s">
        <v>85</v>
      </c>
      <c r="N21" s="24"/>
      <c r="O21" s="24" t="s">
        <v>86</v>
      </c>
      <c r="P21" s="34">
        <v>44956</v>
      </c>
      <c r="Q21" s="14">
        <v>44927</v>
      </c>
      <c r="R21" s="17">
        <v>2100</v>
      </c>
      <c r="S21" s="18"/>
      <c r="T21" s="18">
        <f t="shared" si="0"/>
        <v>2100</v>
      </c>
      <c r="U21" s="18"/>
      <c r="V21" s="18"/>
      <c r="W21" s="18">
        <f t="shared" si="1"/>
        <v>2100</v>
      </c>
      <c r="X21" s="18">
        <f t="shared" si="2"/>
        <v>378</v>
      </c>
      <c r="Y21" s="19">
        <v>0.05</v>
      </c>
      <c r="Z21" s="18">
        <f t="shared" si="3"/>
        <v>105</v>
      </c>
      <c r="AA21" s="18">
        <f t="shared" si="4"/>
        <v>2373</v>
      </c>
      <c r="AB21" s="18"/>
      <c r="AC21" s="18">
        <f t="shared" si="5"/>
        <v>2373</v>
      </c>
      <c r="AD21" s="18" t="s">
        <v>87</v>
      </c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32" t="s">
        <v>88</v>
      </c>
      <c r="AR21" s="24">
        <v>2100</v>
      </c>
      <c r="AS21" s="24"/>
      <c r="AT21" s="24"/>
      <c r="AU21" s="24"/>
      <c r="AV21" s="24"/>
      <c r="AW21" s="18">
        <f t="shared" si="6"/>
        <v>2100</v>
      </c>
      <c r="AX21" s="18"/>
      <c r="AY21" s="19">
        <v>0.05</v>
      </c>
      <c r="AZ21" s="18">
        <f t="shared" si="7"/>
        <v>105</v>
      </c>
      <c r="BA21" s="18">
        <f t="shared" si="8"/>
        <v>1995</v>
      </c>
      <c r="BB21" s="18"/>
      <c r="BC21" s="18">
        <f t="shared" si="9"/>
        <v>-1995</v>
      </c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>
        <f t="shared" si="10"/>
        <v>0</v>
      </c>
    </row>
    <row r="22" spans="1:81" x14ac:dyDescent="0.3">
      <c r="A22" s="20"/>
      <c r="B22" s="20"/>
      <c r="C22" s="14">
        <v>44927</v>
      </c>
      <c r="D22" s="32" t="s">
        <v>96</v>
      </c>
      <c r="E22" s="24" t="s">
        <v>1055</v>
      </c>
      <c r="F22" s="15" t="s">
        <v>82</v>
      </c>
      <c r="G22" s="24"/>
      <c r="H22" s="32" t="s">
        <v>237</v>
      </c>
      <c r="I22" s="32" t="s">
        <v>651</v>
      </c>
      <c r="J22" s="16" t="s">
        <v>83</v>
      </c>
      <c r="K22" s="34">
        <v>44954</v>
      </c>
      <c r="L22" s="32" t="s">
        <v>84</v>
      </c>
      <c r="M22" s="32" t="s">
        <v>85</v>
      </c>
      <c r="N22" s="24"/>
      <c r="O22" s="24" t="s">
        <v>86</v>
      </c>
      <c r="P22" s="34">
        <v>44956</v>
      </c>
      <c r="Q22" s="14">
        <v>44927</v>
      </c>
      <c r="R22" s="17">
        <v>2100</v>
      </c>
      <c r="S22" s="18"/>
      <c r="T22" s="18">
        <f t="shared" si="0"/>
        <v>2100</v>
      </c>
      <c r="U22" s="18"/>
      <c r="V22" s="18"/>
      <c r="W22" s="18">
        <f t="shared" si="1"/>
        <v>2100</v>
      </c>
      <c r="X22" s="18">
        <f t="shared" si="2"/>
        <v>378</v>
      </c>
      <c r="Y22" s="19">
        <v>0.05</v>
      </c>
      <c r="Z22" s="18">
        <f t="shared" si="3"/>
        <v>105</v>
      </c>
      <c r="AA22" s="18">
        <f t="shared" si="4"/>
        <v>2373</v>
      </c>
      <c r="AB22" s="18"/>
      <c r="AC22" s="18">
        <f t="shared" si="5"/>
        <v>2373</v>
      </c>
      <c r="AD22" s="18" t="s">
        <v>87</v>
      </c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32" t="s">
        <v>88</v>
      </c>
      <c r="AR22" s="24">
        <v>2100</v>
      </c>
      <c r="AS22" s="24"/>
      <c r="AT22" s="24"/>
      <c r="AU22" s="24"/>
      <c r="AV22" s="24"/>
      <c r="AW22" s="18">
        <f t="shared" si="6"/>
        <v>2100</v>
      </c>
      <c r="AX22" s="18"/>
      <c r="AY22" s="19">
        <v>0.05</v>
      </c>
      <c r="AZ22" s="18">
        <f t="shared" si="7"/>
        <v>105</v>
      </c>
      <c r="BA22" s="18">
        <f t="shared" si="8"/>
        <v>1995</v>
      </c>
      <c r="BB22" s="18"/>
      <c r="BC22" s="18">
        <f t="shared" si="9"/>
        <v>-1995</v>
      </c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>
        <f t="shared" si="10"/>
        <v>0</v>
      </c>
    </row>
    <row r="23" spans="1:81" x14ac:dyDescent="0.3">
      <c r="A23" s="20"/>
      <c r="B23" s="20"/>
      <c r="C23" s="14">
        <v>44927</v>
      </c>
      <c r="D23" s="32" t="s">
        <v>97</v>
      </c>
      <c r="E23" s="16" t="s">
        <v>1056</v>
      </c>
      <c r="F23" s="15" t="s">
        <v>82</v>
      </c>
      <c r="G23" s="24"/>
      <c r="H23" s="33" t="s">
        <v>238</v>
      </c>
      <c r="I23" s="32" t="s">
        <v>652</v>
      </c>
      <c r="J23" s="16" t="s">
        <v>83</v>
      </c>
      <c r="K23" s="34">
        <v>44922</v>
      </c>
      <c r="L23" s="32" t="s">
        <v>84</v>
      </c>
      <c r="M23" s="32" t="s">
        <v>1042</v>
      </c>
      <c r="N23" s="24"/>
      <c r="O23" s="24" t="s">
        <v>86</v>
      </c>
      <c r="P23" s="34">
        <v>44933</v>
      </c>
      <c r="Q23" s="14">
        <v>44927</v>
      </c>
      <c r="R23" s="17">
        <v>2100</v>
      </c>
      <c r="S23" s="18"/>
      <c r="T23" s="18">
        <f t="shared" si="0"/>
        <v>2100</v>
      </c>
      <c r="U23" s="18"/>
      <c r="V23" s="18"/>
      <c r="W23" s="18">
        <f t="shared" si="1"/>
        <v>2100</v>
      </c>
      <c r="X23" s="18">
        <f t="shared" si="2"/>
        <v>378</v>
      </c>
      <c r="Y23" s="19">
        <v>0.05</v>
      </c>
      <c r="Z23" s="18">
        <f t="shared" si="3"/>
        <v>105</v>
      </c>
      <c r="AA23" s="18">
        <f t="shared" si="4"/>
        <v>2373</v>
      </c>
      <c r="AB23" s="18"/>
      <c r="AC23" s="18">
        <f t="shared" si="5"/>
        <v>2373</v>
      </c>
      <c r="AD23" s="18" t="s">
        <v>87</v>
      </c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32" t="s">
        <v>1045</v>
      </c>
      <c r="AR23" s="24">
        <v>2000</v>
      </c>
      <c r="AS23" s="24"/>
      <c r="AT23" s="24"/>
      <c r="AU23" s="24"/>
      <c r="AV23" s="24"/>
      <c r="AW23" s="18">
        <f t="shared" si="6"/>
        <v>2000</v>
      </c>
      <c r="AX23" s="18"/>
      <c r="AY23" s="19">
        <v>0.05</v>
      </c>
      <c r="AZ23" s="18">
        <f t="shared" si="7"/>
        <v>100</v>
      </c>
      <c r="BA23" s="18">
        <f t="shared" si="8"/>
        <v>1900</v>
      </c>
      <c r="BB23" s="18"/>
      <c r="BC23" s="18">
        <f t="shared" si="9"/>
        <v>-1900</v>
      </c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>
        <f t="shared" si="10"/>
        <v>100</v>
      </c>
    </row>
    <row r="24" spans="1:81" x14ac:dyDescent="0.3">
      <c r="A24" s="20"/>
      <c r="B24" s="20"/>
      <c r="C24" s="14">
        <v>44927</v>
      </c>
      <c r="D24" s="32" t="s">
        <v>97</v>
      </c>
      <c r="E24" s="16" t="s">
        <v>1056</v>
      </c>
      <c r="F24" s="15" t="s">
        <v>82</v>
      </c>
      <c r="G24" s="24"/>
      <c r="H24" s="33" t="s">
        <v>239</v>
      </c>
      <c r="I24" s="32" t="s">
        <v>653</v>
      </c>
      <c r="J24" s="16" t="s">
        <v>83</v>
      </c>
      <c r="K24" s="34">
        <v>44923</v>
      </c>
      <c r="L24" s="32" t="s">
        <v>84</v>
      </c>
      <c r="M24" s="32" t="s">
        <v>85</v>
      </c>
      <c r="N24" s="24"/>
      <c r="O24" s="24" t="s">
        <v>86</v>
      </c>
      <c r="P24" s="34">
        <v>44929</v>
      </c>
      <c r="Q24" s="14">
        <v>44927</v>
      </c>
      <c r="R24" s="17">
        <v>2100</v>
      </c>
      <c r="S24" s="18"/>
      <c r="T24" s="18">
        <f t="shared" si="0"/>
        <v>2100</v>
      </c>
      <c r="U24" s="18"/>
      <c r="V24" s="18"/>
      <c r="W24" s="18">
        <f t="shared" si="1"/>
        <v>2100</v>
      </c>
      <c r="X24" s="18">
        <f t="shared" si="2"/>
        <v>378</v>
      </c>
      <c r="Y24" s="19">
        <v>0.05</v>
      </c>
      <c r="Z24" s="18">
        <f t="shared" si="3"/>
        <v>105</v>
      </c>
      <c r="AA24" s="18">
        <f t="shared" si="4"/>
        <v>2373</v>
      </c>
      <c r="AB24" s="18"/>
      <c r="AC24" s="18">
        <f t="shared" si="5"/>
        <v>2373</v>
      </c>
      <c r="AD24" s="18" t="s">
        <v>87</v>
      </c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32" t="s">
        <v>1045</v>
      </c>
      <c r="AR24" s="24">
        <v>2000</v>
      </c>
      <c r="AS24" s="24"/>
      <c r="AT24" s="24"/>
      <c r="AU24" s="24"/>
      <c r="AV24" s="24"/>
      <c r="AW24" s="18">
        <f t="shared" si="6"/>
        <v>2000</v>
      </c>
      <c r="AX24" s="18"/>
      <c r="AY24" s="19">
        <v>0.05</v>
      </c>
      <c r="AZ24" s="18">
        <f t="shared" si="7"/>
        <v>100</v>
      </c>
      <c r="BA24" s="18">
        <f t="shared" si="8"/>
        <v>1900</v>
      </c>
      <c r="BB24" s="18"/>
      <c r="BC24" s="18">
        <f t="shared" si="9"/>
        <v>-1900</v>
      </c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>
        <f t="shared" si="10"/>
        <v>100</v>
      </c>
    </row>
    <row r="25" spans="1:81" x14ac:dyDescent="0.3">
      <c r="A25" s="20"/>
      <c r="B25" s="20"/>
      <c r="C25" s="14">
        <v>44927</v>
      </c>
      <c r="D25" s="32" t="s">
        <v>97</v>
      </c>
      <c r="E25" s="16" t="s">
        <v>1056</v>
      </c>
      <c r="F25" s="15" t="s">
        <v>82</v>
      </c>
      <c r="G25" s="24"/>
      <c r="H25" s="33" t="s">
        <v>240</v>
      </c>
      <c r="I25" s="32" t="s">
        <v>654</v>
      </c>
      <c r="J25" s="16" t="s">
        <v>83</v>
      </c>
      <c r="K25" s="34">
        <v>44929</v>
      </c>
      <c r="L25" s="32" t="s">
        <v>84</v>
      </c>
      <c r="M25" s="32" t="s">
        <v>1042</v>
      </c>
      <c r="N25" s="24"/>
      <c r="O25" s="24" t="s">
        <v>86</v>
      </c>
      <c r="P25" s="34">
        <v>44936</v>
      </c>
      <c r="Q25" s="14">
        <v>44927</v>
      </c>
      <c r="R25" s="17">
        <v>2100</v>
      </c>
      <c r="S25" s="18"/>
      <c r="T25" s="18">
        <f t="shared" si="0"/>
        <v>2100</v>
      </c>
      <c r="U25" s="18"/>
      <c r="V25" s="18"/>
      <c r="W25" s="18">
        <f t="shared" si="1"/>
        <v>2100</v>
      </c>
      <c r="X25" s="18">
        <f t="shared" si="2"/>
        <v>378</v>
      </c>
      <c r="Y25" s="19">
        <v>0.05</v>
      </c>
      <c r="Z25" s="18">
        <f t="shared" si="3"/>
        <v>105</v>
      </c>
      <c r="AA25" s="18">
        <f t="shared" si="4"/>
        <v>2373</v>
      </c>
      <c r="AB25" s="18"/>
      <c r="AC25" s="18">
        <f t="shared" si="5"/>
        <v>2373</v>
      </c>
      <c r="AD25" s="18" t="s">
        <v>87</v>
      </c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32" t="s">
        <v>1045</v>
      </c>
      <c r="AR25" s="24">
        <v>2000</v>
      </c>
      <c r="AS25" s="24"/>
      <c r="AT25" s="24"/>
      <c r="AU25" s="24"/>
      <c r="AV25" s="24"/>
      <c r="AW25" s="18">
        <f t="shared" si="6"/>
        <v>2000</v>
      </c>
      <c r="AX25" s="18"/>
      <c r="AY25" s="19">
        <v>0.05</v>
      </c>
      <c r="AZ25" s="18">
        <f t="shared" si="7"/>
        <v>100</v>
      </c>
      <c r="BA25" s="18">
        <f t="shared" si="8"/>
        <v>1900</v>
      </c>
      <c r="BB25" s="18"/>
      <c r="BC25" s="18">
        <f t="shared" si="9"/>
        <v>-1900</v>
      </c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>
        <f t="shared" si="10"/>
        <v>100</v>
      </c>
    </row>
    <row r="26" spans="1:81" x14ac:dyDescent="0.3">
      <c r="A26" s="20"/>
      <c r="B26" s="20"/>
      <c r="C26" s="14">
        <v>44927</v>
      </c>
      <c r="D26" s="32" t="s">
        <v>98</v>
      </c>
      <c r="E26" s="16" t="s">
        <v>1056</v>
      </c>
      <c r="F26" s="15" t="s">
        <v>82</v>
      </c>
      <c r="G26" s="24"/>
      <c r="H26" s="33" t="s">
        <v>241</v>
      </c>
      <c r="I26" s="32" t="s">
        <v>655</v>
      </c>
      <c r="J26" s="16" t="s">
        <v>83</v>
      </c>
      <c r="K26" s="34">
        <v>44938</v>
      </c>
      <c r="L26" s="32" t="s">
        <v>84</v>
      </c>
      <c r="M26" s="32" t="s">
        <v>1042</v>
      </c>
      <c r="N26" s="24"/>
      <c r="O26" s="24" t="s">
        <v>86</v>
      </c>
      <c r="P26" s="34">
        <v>44942</v>
      </c>
      <c r="Q26" s="14">
        <v>44927</v>
      </c>
      <c r="R26" s="17">
        <v>2100</v>
      </c>
      <c r="S26" s="18"/>
      <c r="T26" s="18">
        <f t="shared" si="0"/>
        <v>2100</v>
      </c>
      <c r="U26" s="18"/>
      <c r="V26" s="18"/>
      <c r="W26" s="18">
        <f t="shared" si="1"/>
        <v>2100</v>
      </c>
      <c r="X26" s="18">
        <f t="shared" si="2"/>
        <v>378</v>
      </c>
      <c r="Y26" s="19">
        <v>0.05</v>
      </c>
      <c r="Z26" s="18">
        <f t="shared" si="3"/>
        <v>105</v>
      </c>
      <c r="AA26" s="18">
        <f t="shared" si="4"/>
        <v>2373</v>
      </c>
      <c r="AB26" s="18"/>
      <c r="AC26" s="18">
        <f t="shared" si="5"/>
        <v>2373</v>
      </c>
      <c r="AD26" s="18" t="s">
        <v>87</v>
      </c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32" t="s">
        <v>1045</v>
      </c>
      <c r="AR26" s="24">
        <v>2000</v>
      </c>
      <c r="AS26" s="24"/>
      <c r="AT26" s="24"/>
      <c r="AU26" s="24"/>
      <c r="AV26" s="24"/>
      <c r="AW26" s="18">
        <f t="shared" si="6"/>
        <v>2000</v>
      </c>
      <c r="AX26" s="18"/>
      <c r="AY26" s="19">
        <v>0.05</v>
      </c>
      <c r="AZ26" s="18">
        <f t="shared" si="7"/>
        <v>100</v>
      </c>
      <c r="BA26" s="18">
        <f t="shared" si="8"/>
        <v>1900</v>
      </c>
      <c r="BB26" s="18"/>
      <c r="BC26" s="18">
        <f t="shared" si="9"/>
        <v>-1900</v>
      </c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>
        <f t="shared" si="10"/>
        <v>100</v>
      </c>
    </row>
    <row r="27" spans="1:81" x14ac:dyDescent="0.3">
      <c r="A27" s="20"/>
      <c r="B27" s="20"/>
      <c r="C27" s="14">
        <v>44927</v>
      </c>
      <c r="D27" s="32" t="s">
        <v>97</v>
      </c>
      <c r="E27" s="16" t="s">
        <v>1056</v>
      </c>
      <c r="F27" s="15" t="s">
        <v>82</v>
      </c>
      <c r="G27" s="24"/>
      <c r="H27" s="33" t="s">
        <v>242</v>
      </c>
      <c r="I27" s="32" t="s">
        <v>656</v>
      </c>
      <c r="J27" s="16" t="s">
        <v>83</v>
      </c>
      <c r="K27" s="34">
        <v>44938</v>
      </c>
      <c r="L27" s="32" t="s">
        <v>84</v>
      </c>
      <c r="M27" s="32" t="s">
        <v>85</v>
      </c>
      <c r="N27" s="24"/>
      <c r="O27" s="24" t="s">
        <v>86</v>
      </c>
      <c r="P27" s="34">
        <v>44945</v>
      </c>
      <c r="Q27" s="14">
        <v>44927</v>
      </c>
      <c r="R27" s="17">
        <v>2100</v>
      </c>
      <c r="S27" s="18"/>
      <c r="T27" s="18">
        <f t="shared" si="0"/>
        <v>2100</v>
      </c>
      <c r="U27" s="18"/>
      <c r="V27" s="18"/>
      <c r="W27" s="18">
        <f t="shared" si="1"/>
        <v>2100</v>
      </c>
      <c r="X27" s="18">
        <f t="shared" si="2"/>
        <v>378</v>
      </c>
      <c r="Y27" s="19">
        <v>0.05</v>
      </c>
      <c r="Z27" s="18">
        <f t="shared" si="3"/>
        <v>105</v>
      </c>
      <c r="AA27" s="18">
        <f t="shared" si="4"/>
        <v>2373</v>
      </c>
      <c r="AB27" s="18"/>
      <c r="AC27" s="18">
        <f t="shared" si="5"/>
        <v>2373</v>
      </c>
      <c r="AD27" s="18" t="s">
        <v>87</v>
      </c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32" t="s">
        <v>1045</v>
      </c>
      <c r="AR27" s="24">
        <v>2000</v>
      </c>
      <c r="AS27" s="24"/>
      <c r="AT27" s="24"/>
      <c r="AU27" s="24"/>
      <c r="AV27" s="24"/>
      <c r="AW27" s="18">
        <f t="shared" si="6"/>
        <v>2000</v>
      </c>
      <c r="AX27" s="18"/>
      <c r="AY27" s="19">
        <v>0.05</v>
      </c>
      <c r="AZ27" s="18">
        <f t="shared" si="7"/>
        <v>100</v>
      </c>
      <c r="BA27" s="18">
        <f t="shared" si="8"/>
        <v>1900</v>
      </c>
      <c r="BB27" s="18"/>
      <c r="BC27" s="18">
        <f t="shared" si="9"/>
        <v>-1900</v>
      </c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>
        <f t="shared" si="10"/>
        <v>100</v>
      </c>
    </row>
    <row r="28" spans="1:81" x14ac:dyDescent="0.3">
      <c r="A28" s="20"/>
      <c r="B28" s="20"/>
      <c r="C28" s="14">
        <v>44927</v>
      </c>
      <c r="D28" s="32" t="s">
        <v>99</v>
      </c>
      <c r="E28" s="16" t="s">
        <v>1056</v>
      </c>
      <c r="F28" s="15" t="s">
        <v>82</v>
      </c>
      <c r="G28" s="24"/>
      <c r="H28" s="33" t="s">
        <v>243</v>
      </c>
      <c r="I28" s="32" t="s">
        <v>657</v>
      </c>
      <c r="J28" s="16" t="s">
        <v>83</v>
      </c>
      <c r="K28" s="34">
        <v>44940</v>
      </c>
      <c r="L28" s="32" t="s">
        <v>84</v>
      </c>
      <c r="M28" s="32" t="s">
        <v>1042</v>
      </c>
      <c r="N28" s="24"/>
      <c r="O28" s="24" t="s">
        <v>86</v>
      </c>
      <c r="P28" s="34">
        <v>44945</v>
      </c>
      <c r="Q28" s="14">
        <v>44927</v>
      </c>
      <c r="R28" s="17">
        <v>2100</v>
      </c>
      <c r="S28" s="18"/>
      <c r="T28" s="18">
        <f t="shared" si="0"/>
        <v>2100</v>
      </c>
      <c r="U28" s="18"/>
      <c r="V28" s="18"/>
      <c r="W28" s="18">
        <f t="shared" si="1"/>
        <v>2100</v>
      </c>
      <c r="X28" s="18">
        <f t="shared" si="2"/>
        <v>378</v>
      </c>
      <c r="Y28" s="19">
        <v>0.05</v>
      </c>
      <c r="Z28" s="18">
        <f t="shared" si="3"/>
        <v>105</v>
      </c>
      <c r="AA28" s="18">
        <f t="shared" si="4"/>
        <v>2373</v>
      </c>
      <c r="AB28" s="18"/>
      <c r="AC28" s="18">
        <f t="shared" si="5"/>
        <v>2373</v>
      </c>
      <c r="AD28" s="18" t="s">
        <v>87</v>
      </c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32" t="s">
        <v>1045</v>
      </c>
      <c r="AR28" s="24">
        <v>2000</v>
      </c>
      <c r="AS28" s="24"/>
      <c r="AT28" s="24"/>
      <c r="AU28" s="24"/>
      <c r="AV28" s="24"/>
      <c r="AW28" s="18">
        <f t="shared" si="6"/>
        <v>2000</v>
      </c>
      <c r="AX28" s="18"/>
      <c r="AY28" s="19">
        <v>0.05</v>
      </c>
      <c r="AZ28" s="18">
        <f t="shared" si="7"/>
        <v>100</v>
      </c>
      <c r="BA28" s="18">
        <f t="shared" si="8"/>
        <v>1900</v>
      </c>
      <c r="BB28" s="18"/>
      <c r="BC28" s="18">
        <f t="shared" si="9"/>
        <v>-1900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>
        <f t="shared" si="10"/>
        <v>100</v>
      </c>
    </row>
    <row r="29" spans="1:81" x14ac:dyDescent="0.3">
      <c r="A29" s="20"/>
      <c r="B29" s="20"/>
      <c r="C29" s="14">
        <v>44927</v>
      </c>
      <c r="D29" s="32" t="s">
        <v>100</v>
      </c>
      <c r="E29" s="16" t="s">
        <v>1056</v>
      </c>
      <c r="F29" s="15" t="s">
        <v>82</v>
      </c>
      <c r="G29" s="24"/>
      <c r="H29" s="33" t="s">
        <v>244</v>
      </c>
      <c r="I29" s="32" t="s">
        <v>658</v>
      </c>
      <c r="J29" s="16" t="s">
        <v>83</v>
      </c>
      <c r="K29" s="34">
        <v>44923</v>
      </c>
      <c r="L29" s="32" t="s">
        <v>84</v>
      </c>
      <c r="M29" s="32" t="s">
        <v>1042</v>
      </c>
      <c r="N29" s="24"/>
      <c r="O29" s="24" t="s">
        <v>86</v>
      </c>
      <c r="P29" s="34">
        <v>44933</v>
      </c>
      <c r="Q29" s="14">
        <v>44927</v>
      </c>
      <c r="R29" s="17">
        <v>2100</v>
      </c>
      <c r="S29" s="18"/>
      <c r="T29" s="18">
        <f t="shared" si="0"/>
        <v>2100</v>
      </c>
      <c r="U29" s="18"/>
      <c r="V29" s="18"/>
      <c r="W29" s="18">
        <f t="shared" si="1"/>
        <v>2100</v>
      </c>
      <c r="X29" s="18">
        <f t="shared" si="2"/>
        <v>378</v>
      </c>
      <c r="Y29" s="19">
        <v>0.05</v>
      </c>
      <c r="Z29" s="18">
        <f t="shared" si="3"/>
        <v>105</v>
      </c>
      <c r="AA29" s="18">
        <f t="shared" si="4"/>
        <v>2373</v>
      </c>
      <c r="AB29" s="18"/>
      <c r="AC29" s="18">
        <f t="shared" si="5"/>
        <v>2373</v>
      </c>
      <c r="AD29" s="18" t="s">
        <v>87</v>
      </c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32" t="s">
        <v>1046</v>
      </c>
      <c r="AR29" s="24">
        <v>2000</v>
      </c>
      <c r="AS29" s="24"/>
      <c r="AT29" s="24"/>
      <c r="AU29" s="24"/>
      <c r="AV29" s="24"/>
      <c r="AW29" s="18">
        <f t="shared" si="6"/>
        <v>2000</v>
      </c>
      <c r="AX29" s="18"/>
      <c r="AY29" s="19">
        <v>0.05</v>
      </c>
      <c r="AZ29" s="18">
        <f t="shared" si="7"/>
        <v>100</v>
      </c>
      <c r="BA29" s="18">
        <f t="shared" si="8"/>
        <v>1900</v>
      </c>
      <c r="BB29" s="18"/>
      <c r="BC29" s="18">
        <f t="shared" si="9"/>
        <v>-1900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>
        <f t="shared" si="10"/>
        <v>100</v>
      </c>
    </row>
    <row r="30" spans="1:81" x14ac:dyDescent="0.3">
      <c r="A30" s="20"/>
      <c r="B30" s="20"/>
      <c r="C30" s="14">
        <v>44927</v>
      </c>
      <c r="D30" s="32" t="s">
        <v>101</v>
      </c>
      <c r="E30" s="16" t="s">
        <v>1056</v>
      </c>
      <c r="F30" s="15" t="s">
        <v>82</v>
      </c>
      <c r="G30" s="24"/>
      <c r="H30" s="33" t="s">
        <v>245</v>
      </c>
      <c r="I30" s="32" t="s">
        <v>659</v>
      </c>
      <c r="J30" s="16" t="s">
        <v>83</v>
      </c>
      <c r="K30" s="34">
        <v>44925</v>
      </c>
      <c r="L30" s="32" t="s">
        <v>84</v>
      </c>
      <c r="M30" s="32" t="s">
        <v>1042</v>
      </c>
      <c r="N30" s="24"/>
      <c r="O30" s="24" t="s">
        <v>86</v>
      </c>
      <c r="P30" s="34">
        <v>44930</v>
      </c>
      <c r="Q30" s="14">
        <v>44927</v>
      </c>
      <c r="R30" s="17">
        <v>2100</v>
      </c>
      <c r="S30" s="18"/>
      <c r="T30" s="18">
        <f t="shared" si="0"/>
        <v>2100</v>
      </c>
      <c r="U30" s="18"/>
      <c r="V30" s="18"/>
      <c r="W30" s="18">
        <f t="shared" si="1"/>
        <v>2100</v>
      </c>
      <c r="X30" s="18">
        <f t="shared" si="2"/>
        <v>378</v>
      </c>
      <c r="Y30" s="19">
        <v>0.05</v>
      </c>
      <c r="Z30" s="18">
        <f t="shared" si="3"/>
        <v>105</v>
      </c>
      <c r="AA30" s="18">
        <f t="shared" si="4"/>
        <v>2373</v>
      </c>
      <c r="AB30" s="18"/>
      <c r="AC30" s="18">
        <f t="shared" si="5"/>
        <v>2373</v>
      </c>
      <c r="AD30" s="18" t="s">
        <v>87</v>
      </c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32" t="s">
        <v>1046</v>
      </c>
      <c r="AR30" s="24">
        <v>2000</v>
      </c>
      <c r="AS30" s="24"/>
      <c r="AT30" s="24"/>
      <c r="AU30" s="24"/>
      <c r="AV30" s="24"/>
      <c r="AW30" s="18">
        <f t="shared" si="6"/>
        <v>2000</v>
      </c>
      <c r="AX30" s="18"/>
      <c r="AY30" s="19">
        <v>0.05</v>
      </c>
      <c r="AZ30" s="18">
        <f t="shared" si="7"/>
        <v>100</v>
      </c>
      <c r="BA30" s="18">
        <f t="shared" si="8"/>
        <v>1900</v>
      </c>
      <c r="BB30" s="18"/>
      <c r="BC30" s="18">
        <f t="shared" si="9"/>
        <v>-1900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>
        <f t="shared" si="10"/>
        <v>100</v>
      </c>
    </row>
    <row r="31" spans="1:81" x14ac:dyDescent="0.3">
      <c r="A31" s="20"/>
      <c r="B31" s="20"/>
      <c r="C31" s="14">
        <v>44927</v>
      </c>
      <c r="D31" s="32" t="s">
        <v>100</v>
      </c>
      <c r="E31" s="16" t="s">
        <v>1056</v>
      </c>
      <c r="F31" s="15" t="s">
        <v>82</v>
      </c>
      <c r="G31" s="24"/>
      <c r="H31" s="33" t="s">
        <v>246</v>
      </c>
      <c r="I31" s="32" t="s">
        <v>660</v>
      </c>
      <c r="J31" s="16" t="s">
        <v>83</v>
      </c>
      <c r="K31" s="34">
        <v>44928</v>
      </c>
      <c r="L31" s="32" t="s">
        <v>84</v>
      </c>
      <c r="M31" s="32" t="s">
        <v>1042</v>
      </c>
      <c r="N31" s="24"/>
      <c r="O31" s="24" t="s">
        <v>86</v>
      </c>
      <c r="P31" s="34">
        <v>44933</v>
      </c>
      <c r="Q31" s="14">
        <v>44927</v>
      </c>
      <c r="R31" s="17">
        <v>2100</v>
      </c>
      <c r="S31" s="18"/>
      <c r="T31" s="18">
        <f t="shared" si="0"/>
        <v>2100</v>
      </c>
      <c r="U31" s="18"/>
      <c r="V31" s="18"/>
      <c r="W31" s="18">
        <f t="shared" si="1"/>
        <v>2100</v>
      </c>
      <c r="X31" s="18">
        <f t="shared" si="2"/>
        <v>378</v>
      </c>
      <c r="Y31" s="19">
        <v>0.05</v>
      </c>
      <c r="Z31" s="18">
        <f t="shared" si="3"/>
        <v>105</v>
      </c>
      <c r="AA31" s="18">
        <f t="shared" si="4"/>
        <v>2373</v>
      </c>
      <c r="AB31" s="18"/>
      <c r="AC31" s="18">
        <f t="shared" si="5"/>
        <v>2373</v>
      </c>
      <c r="AD31" s="18" t="s">
        <v>87</v>
      </c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32" t="s">
        <v>1046</v>
      </c>
      <c r="AR31" s="24">
        <v>2000</v>
      </c>
      <c r="AS31" s="24"/>
      <c r="AT31" s="24"/>
      <c r="AU31" s="24"/>
      <c r="AV31" s="24"/>
      <c r="AW31" s="18">
        <f t="shared" si="6"/>
        <v>2000</v>
      </c>
      <c r="AX31" s="18"/>
      <c r="AY31" s="19">
        <v>0.05</v>
      </c>
      <c r="AZ31" s="18">
        <f t="shared" si="7"/>
        <v>100</v>
      </c>
      <c r="BA31" s="18">
        <f t="shared" si="8"/>
        <v>1900</v>
      </c>
      <c r="BB31" s="18"/>
      <c r="BC31" s="18">
        <f t="shared" si="9"/>
        <v>-1900</v>
      </c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>
        <f t="shared" si="10"/>
        <v>100</v>
      </c>
    </row>
    <row r="32" spans="1:81" x14ac:dyDescent="0.3">
      <c r="A32" s="20"/>
      <c r="B32" s="20"/>
      <c r="C32" s="14">
        <v>44927</v>
      </c>
      <c r="D32" s="32" t="s">
        <v>102</v>
      </c>
      <c r="E32" s="16" t="s">
        <v>1056</v>
      </c>
      <c r="F32" s="15" t="s">
        <v>82</v>
      </c>
      <c r="G32" s="24"/>
      <c r="H32" s="33" t="s">
        <v>247</v>
      </c>
      <c r="I32" s="32" t="s">
        <v>661</v>
      </c>
      <c r="J32" s="16" t="s">
        <v>83</v>
      </c>
      <c r="K32" s="34">
        <v>44929</v>
      </c>
      <c r="L32" s="32" t="s">
        <v>84</v>
      </c>
      <c r="M32" s="32" t="s">
        <v>1042</v>
      </c>
      <c r="N32" s="24"/>
      <c r="O32" s="24" t="s">
        <v>86</v>
      </c>
      <c r="P32" s="34">
        <v>44931</v>
      </c>
      <c r="Q32" s="14">
        <v>44927</v>
      </c>
      <c r="R32" s="17">
        <v>2100</v>
      </c>
      <c r="S32" s="18"/>
      <c r="T32" s="18">
        <f t="shared" si="0"/>
        <v>2100</v>
      </c>
      <c r="U32" s="18"/>
      <c r="V32" s="18"/>
      <c r="W32" s="18">
        <f t="shared" si="1"/>
        <v>2100</v>
      </c>
      <c r="X32" s="18">
        <f t="shared" si="2"/>
        <v>378</v>
      </c>
      <c r="Y32" s="19">
        <v>0.05</v>
      </c>
      <c r="Z32" s="18">
        <f t="shared" si="3"/>
        <v>105</v>
      </c>
      <c r="AA32" s="18">
        <f t="shared" si="4"/>
        <v>2373</v>
      </c>
      <c r="AB32" s="18"/>
      <c r="AC32" s="18">
        <f t="shared" si="5"/>
        <v>2373</v>
      </c>
      <c r="AD32" s="18" t="s">
        <v>87</v>
      </c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32" t="s">
        <v>1046</v>
      </c>
      <c r="AR32" s="24">
        <v>2000</v>
      </c>
      <c r="AS32" s="24"/>
      <c r="AT32" s="24"/>
      <c r="AU32" s="24"/>
      <c r="AV32" s="24"/>
      <c r="AW32" s="18">
        <f t="shared" si="6"/>
        <v>2000</v>
      </c>
      <c r="AX32" s="18"/>
      <c r="AY32" s="19">
        <v>0.05</v>
      </c>
      <c r="AZ32" s="18">
        <f t="shared" si="7"/>
        <v>100</v>
      </c>
      <c r="BA32" s="18">
        <f t="shared" si="8"/>
        <v>1900</v>
      </c>
      <c r="BB32" s="18"/>
      <c r="BC32" s="18">
        <f t="shared" si="9"/>
        <v>-1900</v>
      </c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>
        <f t="shared" si="10"/>
        <v>100</v>
      </c>
    </row>
    <row r="33" spans="1:81" x14ac:dyDescent="0.3">
      <c r="A33" s="20"/>
      <c r="B33" s="20"/>
      <c r="C33" s="14">
        <v>44927</v>
      </c>
      <c r="D33" s="32" t="s">
        <v>103</v>
      </c>
      <c r="E33" s="16" t="s">
        <v>1056</v>
      </c>
      <c r="F33" s="15" t="s">
        <v>82</v>
      </c>
      <c r="G33" s="24"/>
      <c r="H33" s="33" t="s">
        <v>248</v>
      </c>
      <c r="I33" s="32" t="s">
        <v>662</v>
      </c>
      <c r="J33" s="16" t="s">
        <v>83</v>
      </c>
      <c r="K33" s="34">
        <v>44930</v>
      </c>
      <c r="L33" s="32" t="s">
        <v>84</v>
      </c>
      <c r="M33" s="32" t="s">
        <v>1042</v>
      </c>
      <c r="N33" s="24"/>
      <c r="O33" s="24" t="s">
        <v>86</v>
      </c>
      <c r="P33" s="34">
        <v>44933</v>
      </c>
      <c r="Q33" s="14">
        <v>44927</v>
      </c>
      <c r="R33" s="17">
        <v>2100</v>
      </c>
      <c r="S33" s="18"/>
      <c r="T33" s="18">
        <f t="shared" si="0"/>
        <v>2100</v>
      </c>
      <c r="U33" s="18"/>
      <c r="V33" s="18"/>
      <c r="W33" s="18">
        <f t="shared" si="1"/>
        <v>2100</v>
      </c>
      <c r="X33" s="18">
        <f t="shared" si="2"/>
        <v>378</v>
      </c>
      <c r="Y33" s="19">
        <v>0.05</v>
      </c>
      <c r="Z33" s="18">
        <f t="shared" si="3"/>
        <v>105</v>
      </c>
      <c r="AA33" s="18">
        <f t="shared" si="4"/>
        <v>2373</v>
      </c>
      <c r="AB33" s="18"/>
      <c r="AC33" s="18">
        <f t="shared" si="5"/>
        <v>2373</v>
      </c>
      <c r="AD33" s="18" t="s">
        <v>87</v>
      </c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32" t="s">
        <v>1046</v>
      </c>
      <c r="AR33" s="24">
        <v>2000</v>
      </c>
      <c r="AS33" s="24"/>
      <c r="AT33" s="24"/>
      <c r="AU33" s="24"/>
      <c r="AV33" s="24"/>
      <c r="AW33" s="18">
        <f t="shared" si="6"/>
        <v>2000</v>
      </c>
      <c r="AX33" s="18"/>
      <c r="AY33" s="19">
        <v>0.05</v>
      </c>
      <c r="AZ33" s="18">
        <f t="shared" si="7"/>
        <v>100</v>
      </c>
      <c r="BA33" s="18">
        <f t="shared" si="8"/>
        <v>1900</v>
      </c>
      <c r="BB33" s="18"/>
      <c r="BC33" s="18">
        <f t="shared" si="9"/>
        <v>-1900</v>
      </c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>
        <f t="shared" si="10"/>
        <v>100</v>
      </c>
    </row>
    <row r="34" spans="1:81" x14ac:dyDescent="0.3">
      <c r="A34" s="20"/>
      <c r="B34" s="20"/>
      <c r="C34" s="14">
        <v>44927</v>
      </c>
      <c r="D34" s="32" t="s">
        <v>102</v>
      </c>
      <c r="E34" s="16" t="s">
        <v>1056</v>
      </c>
      <c r="F34" s="15" t="s">
        <v>82</v>
      </c>
      <c r="G34" s="24"/>
      <c r="H34" s="33" t="s">
        <v>249</v>
      </c>
      <c r="I34" s="32" t="s">
        <v>663</v>
      </c>
      <c r="J34" s="16" t="s">
        <v>83</v>
      </c>
      <c r="K34" s="34">
        <v>44930</v>
      </c>
      <c r="L34" s="32" t="s">
        <v>84</v>
      </c>
      <c r="M34" s="32" t="s">
        <v>1042</v>
      </c>
      <c r="N34" s="24"/>
      <c r="O34" s="24" t="s">
        <v>86</v>
      </c>
      <c r="P34" s="34">
        <v>44932</v>
      </c>
      <c r="Q34" s="14">
        <v>44927</v>
      </c>
      <c r="R34" s="17">
        <v>2100</v>
      </c>
      <c r="S34" s="18"/>
      <c r="T34" s="18">
        <f t="shared" si="0"/>
        <v>2100</v>
      </c>
      <c r="U34" s="18"/>
      <c r="V34" s="18"/>
      <c r="W34" s="18">
        <f t="shared" si="1"/>
        <v>2100</v>
      </c>
      <c r="X34" s="18">
        <f t="shared" si="2"/>
        <v>378</v>
      </c>
      <c r="Y34" s="19">
        <v>0.05</v>
      </c>
      <c r="Z34" s="18">
        <f t="shared" si="3"/>
        <v>105</v>
      </c>
      <c r="AA34" s="18">
        <f t="shared" si="4"/>
        <v>2373</v>
      </c>
      <c r="AB34" s="18"/>
      <c r="AC34" s="18">
        <f t="shared" si="5"/>
        <v>2373</v>
      </c>
      <c r="AD34" s="18" t="s">
        <v>87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32" t="s">
        <v>1046</v>
      </c>
      <c r="AR34" s="24">
        <v>2000</v>
      </c>
      <c r="AS34" s="24"/>
      <c r="AT34" s="24"/>
      <c r="AU34" s="24"/>
      <c r="AV34" s="24"/>
      <c r="AW34" s="18">
        <f t="shared" si="6"/>
        <v>2000</v>
      </c>
      <c r="AX34" s="18"/>
      <c r="AY34" s="19">
        <v>0.05</v>
      </c>
      <c r="AZ34" s="18">
        <f t="shared" si="7"/>
        <v>100</v>
      </c>
      <c r="BA34" s="18">
        <f t="shared" si="8"/>
        <v>1900</v>
      </c>
      <c r="BB34" s="18"/>
      <c r="BC34" s="18">
        <f t="shared" si="9"/>
        <v>-1900</v>
      </c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>
        <f t="shared" si="10"/>
        <v>100</v>
      </c>
    </row>
    <row r="35" spans="1:81" x14ac:dyDescent="0.3">
      <c r="A35" s="20"/>
      <c r="B35" s="20"/>
      <c r="C35" s="14">
        <v>44927</v>
      </c>
      <c r="D35" s="32" t="s">
        <v>104</v>
      </c>
      <c r="E35" s="16" t="s">
        <v>1056</v>
      </c>
      <c r="F35" s="15" t="s">
        <v>82</v>
      </c>
      <c r="G35" s="24"/>
      <c r="H35" s="33" t="s">
        <v>250</v>
      </c>
      <c r="I35" s="32" t="s">
        <v>664</v>
      </c>
      <c r="J35" s="16" t="s">
        <v>83</v>
      </c>
      <c r="K35" s="34">
        <v>44930</v>
      </c>
      <c r="L35" s="32" t="s">
        <v>84</v>
      </c>
      <c r="M35" s="32" t="s">
        <v>1042</v>
      </c>
      <c r="N35" s="24"/>
      <c r="O35" s="24" t="s">
        <v>86</v>
      </c>
      <c r="P35" s="34">
        <v>44936</v>
      </c>
      <c r="Q35" s="14">
        <v>44927</v>
      </c>
      <c r="R35" s="17">
        <v>2100</v>
      </c>
      <c r="S35" s="18"/>
      <c r="T35" s="18">
        <f t="shared" si="0"/>
        <v>2100</v>
      </c>
      <c r="U35" s="18"/>
      <c r="V35" s="18"/>
      <c r="W35" s="18">
        <f t="shared" si="1"/>
        <v>2100</v>
      </c>
      <c r="X35" s="18">
        <f t="shared" si="2"/>
        <v>378</v>
      </c>
      <c r="Y35" s="19">
        <v>0.05</v>
      </c>
      <c r="Z35" s="18">
        <f t="shared" si="3"/>
        <v>105</v>
      </c>
      <c r="AA35" s="18">
        <f t="shared" si="4"/>
        <v>2373</v>
      </c>
      <c r="AB35" s="18"/>
      <c r="AC35" s="18">
        <f t="shared" si="5"/>
        <v>2373</v>
      </c>
      <c r="AD35" s="18" t="s">
        <v>87</v>
      </c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32" t="s">
        <v>1046</v>
      </c>
      <c r="AR35" s="24">
        <v>2000</v>
      </c>
      <c r="AS35" s="24"/>
      <c r="AT35" s="24"/>
      <c r="AU35" s="24"/>
      <c r="AV35" s="24"/>
      <c r="AW35" s="18">
        <f t="shared" si="6"/>
        <v>2000</v>
      </c>
      <c r="AX35" s="18"/>
      <c r="AY35" s="19">
        <v>0.05</v>
      </c>
      <c r="AZ35" s="18">
        <f t="shared" si="7"/>
        <v>100</v>
      </c>
      <c r="BA35" s="18">
        <f t="shared" si="8"/>
        <v>1900</v>
      </c>
      <c r="BB35" s="18"/>
      <c r="BC35" s="18">
        <f t="shared" si="9"/>
        <v>-1900</v>
      </c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>
        <f t="shared" si="10"/>
        <v>100</v>
      </c>
    </row>
    <row r="36" spans="1:81" x14ac:dyDescent="0.3">
      <c r="A36" s="20"/>
      <c r="B36" s="20"/>
      <c r="C36" s="14">
        <v>44927</v>
      </c>
      <c r="D36" s="32" t="s">
        <v>100</v>
      </c>
      <c r="E36" s="16" t="s">
        <v>1056</v>
      </c>
      <c r="F36" s="15" t="s">
        <v>82</v>
      </c>
      <c r="G36" s="24"/>
      <c r="H36" s="33" t="s">
        <v>251</v>
      </c>
      <c r="I36" s="32" t="s">
        <v>665</v>
      </c>
      <c r="J36" s="16" t="s">
        <v>83</v>
      </c>
      <c r="K36" s="34">
        <v>44931</v>
      </c>
      <c r="L36" s="32" t="s">
        <v>84</v>
      </c>
      <c r="M36" s="32" t="s">
        <v>1042</v>
      </c>
      <c r="N36" s="24"/>
      <c r="O36" s="24" t="s">
        <v>86</v>
      </c>
      <c r="P36" s="34">
        <v>44937</v>
      </c>
      <c r="Q36" s="14">
        <v>44927</v>
      </c>
      <c r="R36" s="17">
        <v>2100</v>
      </c>
      <c r="S36" s="18"/>
      <c r="T36" s="18">
        <f t="shared" si="0"/>
        <v>2100</v>
      </c>
      <c r="U36" s="18"/>
      <c r="V36" s="18"/>
      <c r="W36" s="18">
        <f t="shared" si="1"/>
        <v>2100</v>
      </c>
      <c r="X36" s="18">
        <f t="shared" si="2"/>
        <v>378</v>
      </c>
      <c r="Y36" s="19">
        <v>0.05</v>
      </c>
      <c r="Z36" s="18">
        <f t="shared" si="3"/>
        <v>105</v>
      </c>
      <c r="AA36" s="18">
        <f t="shared" si="4"/>
        <v>2373</v>
      </c>
      <c r="AB36" s="18"/>
      <c r="AC36" s="18">
        <f t="shared" si="5"/>
        <v>2373</v>
      </c>
      <c r="AD36" s="18" t="s">
        <v>87</v>
      </c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32" t="s">
        <v>1046</v>
      </c>
      <c r="AR36" s="24">
        <v>2000</v>
      </c>
      <c r="AS36" s="24"/>
      <c r="AT36" s="24"/>
      <c r="AU36" s="24"/>
      <c r="AV36" s="24"/>
      <c r="AW36" s="18">
        <f t="shared" si="6"/>
        <v>2000</v>
      </c>
      <c r="AX36" s="18"/>
      <c r="AY36" s="19">
        <v>0.05</v>
      </c>
      <c r="AZ36" s="18">
        <f t="shared" si="7"/>
        <v>100</v>
      </c>
      <c r="BA36" s="18">
        <f t="shared" si="8"/>
        <v>1900</v>
      </c>
      <c r="BB36" s="18"/>
      <c r="BC36" s="18">
        <f t="shared" si="9"/>
        <v>-1900</v>
      </c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>
        <f t="shared" si="10"/>
        <v>100</v>
      </c>
    </row>
    <row r="37" spans="1:81" x14ac:dyDescent="0.3">
      <c r="A37" s="20"/>
      <c r="B37" s="20"/>
      <c r="C37" s="14">
        <v>44927</v>
      </c>
      <c r="D37" s="32" t="s">
        <v>101</v>
      </c>
      <c r="E37" s="16" t="s">
        <v>1056</v>
      </c>
      <c r="F37" s="15" t="s">
        <v>82</v>
      </c>
      <c r="G37" s="24"/>
      <c r="H37" s="33" t="s">
        <v>252</v>
      </c>
      <c r="I37" s="32" t="s">
        <v>666</v>
      </c>
      <c r="J37" s="16" t="s">
        <v>83</v>
      </c>
      <c r="K37" s="34">
        <v>44931</v>
      </c>
      <c r="L37" s="32" t="s">
        <v>84</v>
      </c>
      <c r="M37" s="32" t="s">
        <v>1042</v>
      </c>
      <c r="N37" s="24"/>
      <c r="O37" s="24" t="s">
        <v>86</v>
      </c>
      <c r="P37" s="34">
        <v>44937</v>
      </c>
      <c r="Q37" s="14">
        <v>44927</v>
      </c>
      <c r="R37" s="17">
        <v>2100</v>
      </c>
      <c r="S37" s="18"/>
      <c r="T37" s="18">
        <f t="shared" si="0"/>
        <v>2100</v>
      </c>
      <c r="U37" s="18"/>
      <c r="V37" s="18"/>
      <c r="W37" s="18">
        <f t="shared" si="1"/>
        <v>2100</v>
      </c>
      <c r="X37" s="18">
        <f t="shared" si="2"/>
        <v>378</v>
      </c>
      <c r="Y37" s="19">
        <v>0.05</v>
      </c>
      <c r="Z37" s="18">
        <f t="shared" si="3"/>
        <v>105</v>
      </c>
      <c r="AA37" s="18">
        <f t="shared" si="4"/>
        <v>2373</v>
      </c>
      <c r="AB37" s="18"/>
      <c r="AC37" s="18">
        <f t="shared" si="5"/>
        <v>2373</v>
      </c>
      <c r="AD37" s="18" t="s">
        <v>87</v>
      </c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32" t="s">
        <v>1046</v>
      </c>
      <c r="AR37" s="24">
        <v>2000</v>
      </c>
      <c r="AS37" s="24"/>
      <c r="AT37" s="24"/>
      <c r="AU37" s="24"/>
      <c r="AV37" s="24"/>
      <c r="AW37" s="18">
        <f t="shared" si="6"/>
        <v>2000</v>
      </c>
      <c r="AX37" s="18"/>
      <c r="AY37" s="19">
        <v>0.05</v>
      </c>
      <c r="AZ37" s="18">
        <f t="shared" si="7"/>
        <v>100</v>
      </c>
      <c r="BA37" s="18">
        <f t="shared" si="8"/>
        <v>1900</v>
      </c>
      <c r="BB37" s="18"/>
      <c r="BC37" s="18">
        <f t="shared" si="9"/>
        <v>-1900</v>
      </c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>
        <f t="shared" si="10"/>
        <v>100</v>
      </c>
    </row>
    <row r="38" spans="1:81" x14ac:dyDescent="0.3">
      <c r="A38" s="20"/>
      <c r="B38" s="20"/>
      <c r="C38" s="14">
        <v>44927</v>
      </c>
      <c r="D38" s="32" t="s">
        <v>102</v>
      </c>
      <c r="E38" s="16" t="s">
        <v>1056</v>
      </c>
      <c r="F38" s="15" t="s">
        <v>82</v>
      </c>
      <c r="G38" s="24"/>
      <c r="H38" s="33" t="s">
        <v>253</v>
      </c>
      <c r="I38" s="32" t="s">
        <v>667</v>
      </c>
      <c r="J38" s="16" t="s">
        <v>83</v>
      </c>
      <c r="K38" s="34">
        <v>44931</v>
      </c>
      <c r="L38" s="32" t="s">
        <v>84</v>
      </c>
      <c r="M38" s="32" t="s">
        <v>1042</v>
      </c>
      <c r="N38" s="24"/>
      <c r="O38" s="24" t="s">
        <v>86</v>
      </c>
      <c r="P38" s="34">
        <v>44950</v>
      </c>
      <c r="Q38" s="14">
        <v>44927</v>
      </c>
      <c r="R38" s="17">
        <v>2100</v>
      </c>
      <c r="S38" s="18"/>
      <c r="T38" s="18">
        <f t="shared" si="0"/>
        <v>2100</v>
      </c>
      <c r="U38" s="18"/>
      <c r="V38" s="18"/>
      <c r="W38" s="18">
        <f t="shared" si="1"/>
        <v>2100</v>
      </c>
      <c r="X38" s="18">
        <f t="shared" si="2"/>
        <v>378</v>
      </c>
      <c r="Y38" s="19">
        <v>0.05</v>
      </c>
      <c r="Z38" s="18">
        <f t="shared" si="3"/>
        <v>105</v>
      </c>
      <c r="AA38" s="18">
        <f t="shared" si="4"/>
        <v>2373</v>
      </c>
      <c r="AB38" s="18"/>
      <c r="AC38" s="18">
        <f t="shared" si="5"/>
        <v>2373</v>
      </c>
      <c r="AD38" s="18" t="s">
        <v>87</v>
      </c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32" t="s">
        <v>1046</v>
      </c>
      <c r="AR38" s="24">
        <v>2000</v>
      </c>
      <c r="AS38" s="24"/>
      <c r="AT38" s="24"/>
      <c r="AU38" s="24"/>
      <c r="AV38" s="24"/>
      <c r="AW38" s="18">
        <f t="shared" si="6"/>
        <v>2000</v>
      </c>
      <c r="AX38" s="18"/>
      <c r="AY38" s="19">
        <v>0.05</v>
      </c>
      <c r="AZ38" s="18">
        <f t="shared" si="7"/>
        <v>100</v>
      </c>
      <c r="BA38" s="18">
        <f t="shared" si="8"/>
        <v>1900</v>
      </c>
      <c r="BB38" s="18"/>
      <c r="BC38" s="18">
        <f t="shared" si="9"/>
        <v>-1900</v>
      </c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>
        <f t="shared" si="10"/>
        <v>100</v>
      </c>
    </row>
    <row r="39" spans="1:81" x14ac:dyDescent="0.3">
      <c r="A39" s="20"/>
      <c r="B39" s="20"/>
      <c r="C39" s="14">
        <v>44927</v>
      </c>
      <c r="D39" s="32" t="s">
        <v>100</v>
      </c>
      <c r="E39" s="16" t="s">
        <v>1056</v>
      </c>
      <c r="F39" s="15" t="s">
        <v>82</v>
      </c>
      <c r="G39" s="24"/>
      <c r="H39" s="33" t="s">
        <v>254</v>
      </c>
      <c r="I39" s="32" t="s">
        <v>668</v>
      </c>
      <c r="J39" s="16" t="s">
        <v>83</v>
      </c>
      <c r="K39" s="34">
        <v>44933</v>
      </c>
      <c r="L39" s="32" t="s">
        <v>84</v>
      </c>
      <c r="M39" s="32" t="s">
        <v>1042</v>
      </c>
      <c r="N39" s="24"/>
      <c r="O39" s="24" t="s">
        <v>86</v>
      </c>
      <c r="P39" s="34">
        <v>44935</v>
      </c>
      <c r="Q39" s="14">
        <v>44927</v>
      </c>
      <c r="R39" s="17">
        <v>2100</v>
      </c>
      <c r="S39" s="18"/>
      <c r="T39" s="18">
        <f t="shared" si="0"/>
        <v>2100</v>
      </c>
      <c r="U39" s="18"/>
      <c r="V39" s="18"/>
      <c r="W39" s="18">
        <f t="shared" si="1"/>
        <v>2100</v>
      </c>
      <c r="X39" s="18">
        <f t="shared" si="2"/>
        <v>378</v>
      </c>
      <c r="Y39" s="19">
        <v>0.05</v>
      </c>
      <c r="Z39" s="18">
        <f t="shared" si="3"/>
        <v>105</v>
      </c>
      <c r="AA39" s="18">
        <f t="shared" si="4"/>
        <v>2373</v>
      </c>
      <c r="AB39" s="18"/>
      <c r="AC39" s="18">
        <f t="shared" si="5"/>
        <v>2373</v>
      </c>
      <c r="AD39" s="18" t="s">
        <v>87</v>
      </c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32" t="s">
        <v>1046</v>
      </c>
      <c r="AR39" s="24">
        <v>2000</v>
      </c>
      <c r="AS39" s="24"/>
      <c r="AT39" s="24"/>
      <c r="AU39" s="24"/>
      <c r="AV39" s="24"/>
      <c r="AW39" s="18">
        <f t="shared" si="6"/>
        <v>2000</v>
      </c>
      <c r="AX39" s="18"/>
      <c r="AY39" s="19">
        <v>0.05</v>
      </c>
      <c r="AZ39" s="18">
        <f t="shared" si="7"/>
        <v>100</v>
      </c>
      <c r="BA39" s="18">
        <f t="shared" si="8"/>
        <v>1900</v>
      </c>
      <c r="BB39" s="18"/>
      <c r="BC39" s="18">
        <f t="shared" si="9"/>
        <v>-1900</v>
      </c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>
        <f t="shared" si="10"/>
        <v>100</v>
      </c>
    </row>
    <row r="40" spans="1:81" x14ac:dyDescent="0.3">
      <c r="A40" s="20"/>
      <c r="B40" s="20"/>
      <c r="C40" s="14">
        <v>44927</v>
      </c>
      <c r="D40" s="32" t="s">
        <v>103</v>
      </c>
      <c r="E40" s="16" t="s">
        <v>1056</v>
      </c>
      <c r="F40" s="15" t="s">
        <v>82</v>
      </c>
      <c r="G40" s="24"/>
      <c r="H40" s="33" t="s">
        <v>255</v>
      </c>
      <c r="I40" s="32" t="s">
        <v>669</v>
      </c>
      <c r="J40" s="16" t="s">
        <v>83</v>
      </c>
      <c r="K40" s="34">
        <v>44933</v>
      </c>
      <c r="L40" s="32" t="s">
        <v>84</v>
      </c>
      <c r="M40" s="32" t="s">
        <v>1042</v>
      </c>
      <c r="N40" s="24"/>
      <c r="O40" s="24" t="s">
        <v>86</v>
      </c>
      <c r="P40" s="34">
        <v>44937</v>
      </c>
      <c r="Q40" s="14">
        <v>44927</v>
      </c>
      <c r="R40" s="17">
        <v>2100</v>
      </c>
      <c r="S40" s="18"/>
      <c r="T40" s="18">
        <f t="shared" si="0"/>
        <v>2100</v>
      </c>
      <c r="U40" s="18"/>
      <c r="V40" s="18"/>
      <c r="W40" s="18">
        <f t="shared" si="1"/>
        <v>2100</v>
      </c>
      <c r="X40" s="18">
        <f t="shared" si="2"/>
        <v>378</v>
      </c>
      <c r="Y40" s="19">
        <v>0.05</v>
      </c>
      <c r="Z40" s="18">
        <f t="shared" si="3"/>
        <v>105</v>
      </c>
      <c r="AA40" s="18">
        <f t="shared" si="4"/>
        <v>2373</v>
      </c>
      <c r="AB40" s="18"/>
      <c r="AC40" s="18">
        <f t="shared" si="5"/>
        <v>2373</v>
      </c>
      <c r="AD40" s="18" t="s">
        <v>87</v>
      </c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32" t="s">
        <v>1046</v>
      </c>
      <c r="AR40" s="24">
        <v>2000</v>
      </c>
      <c r="AS40" s="24"/>
      <c r="AT40" s="24"/>
      <c r="AU40" s="24"/>
      <c r="AV40" s="24"/>
      <c r="AW40" s="18">
        <f t="shared" si="6"/>
        <v>2000</v>
      </c>
      <c r="AX40" s="18"/>
      <c r="AY40" s="19">
        <v>0.05</v>
      </c>
      <c r="AZ40" s="18">
        <f t="shared" si="7"/>
        <v>100</v>
      </c>
      <c r="BA40" s="18">
        <f t="shared" si="8"/>
        <v>1900</v>
      </c>
      <c r="BB40" s="18"/>
      <c r="BC40" s="18">
        <f t="shared" si="9"/>
        <v>-1900</v>
      </c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>
        <f t="shared" si="10"/>
        <v>100</v>
      </c>
    </row>
    <row r="41" spans="1:81" x14ac:dyDescent="0.3">
      <c r="A41" s="20"/>
      <c r="B41" s="20"/>
      <c r="C41" s="14">
        <v>44927</v>
      </c>
      <c r="D41" s="32" t="s">
        <v>102</v>
      </c>
      <c r="E41" s="16" t="s">
        <v>1056</v>
      </c>
      <c r="F41" s="15" t="s">
        <v>82</v>
      </c>
      <c r="G41" s="24"/>
      <c r="H41" s="33" t="s">
        <v>256</v>
      </c>
      <c r="I41" s="32" t="s">
        <v>670</v>
      </c>
      <c r="J41" s="16" t="s">
        <v>83</v>
      </c>
      <c r="K41" s="34">
        <v>44936</v>
      </c>
      <c r="L41" s="32" t="s">
        <v>84</v>
      </c>
      <c r="M41" s="32" t="s">
        <v>1042</v>
      </c>
      <c r="N41" s="24"/>
      <c r="O41" s="24" t="s">
        <v>86</v>
      </c>
      <c r="P41" s="34">
        <v>44942</v>
      </c>
      <c r="Q41" s="14">
        <v>44927</v>
      </c>
      <c r="R41" s="17">
        <v>2100</v>
      </c>
      <c r="S41" s="18"/>
      <c r="T41" s="18">
        <f t="shared" si="0"/>
        <v>2100</v>
      </c>
      <c r="U41" s="18"/>
      <c r="V41" s="18"/>
      <c r="W41" s="18">
        <f t="shared" si="1"/>
        <v>2100</v>
      </c>
      <c r="X41" s="18">
        <f t="shared" si="2"/>
        <v>378</v>
      </c>
      <c r="Y41" s="19">
        <v>0.05</v>
      </c>
      <c r="Z41" s="18">
        <f t="shared" si="3"/>
        <v>105</v>
      </c>
      <c r="AA41" s="18">
        <f t="shared" si="4"/>
        <v>2373</v>
      </c>
      <c r="AB41" s="18"/>
      <c r="AC41" s="18">
        <f t="shared" si="5"/>
        <v>2373</v>
      </c>
      <c r="AD41" s="18" t="s">
        <v>87</v>
      </c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32" t="s">
        <v>1046</v>
      </c>
      <c r="AR41" s="24">
        <v>2000</v>
      </c>
      <c r="AS41" s="24"/>
      <c r="AT41" s="24"/>
      <c r="AU41" s="24"/>
      <c r="AV41" s="24"/>
      <c r="AW41" s="18">
        <f t="shared" si="6"/>
        <v>2000</v>
      </c>
      <c r="AX41" s="18"/>
      <c r="AY41" s="19">
        <v>0.05</v>
      </c>
      <c r="AZ41" s="18">
        <f t="shared" si="7"/>
        <v>100</v>
      </c>
      <c r="BA41" s="18">
        <f t="shared" si="8"/>
        <v>1900</v>
      </c>
      <c r="BB41" s="18"/>
      <c r="BC41" s="18">
        <f t="shared" si="9"/>
        <v>-1900</v>
      </c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>
        <f t="shared" si="10"/>
        <v>100</v>
      </c>
    </row>
    <row r="42" spans="1:81" x14ac:dyDescent="0.3">
      <c r="A42" s="20"/>
      <c r="B42" s="20"/>
      <c r="C42" s="14">
        <v>44927</v>
      </c>
      <c r="D42" s="32" t="s">
        <v>100</v>
      </c>
      <c r="E42" s="16" t="s">
        <v>1056</v>
      </c>
      <c r="F42" s="15" t="s">
        <v>82</v>
      </c>
      <c r="G42" s="24"/>
      <c r="H42" s="33" t="s">
        <v>257</v>
      </c>
      <c r="I42" s="32" t="s">
        <v>671</v>
      </c>
      <c r="J42" s="16" t="s">
        <v>83</v>
      </c>
      <c r="K42" s="34">
        <v>44937</v>
      </c>
      <c r="L42" s="32" t="s">
        <v>84</v>
      </c>
      <c r="M42" s="32" t="s">
        <v>1042</v>
      </c>
      <c r="N42" s="24"/>
      <c r="O42" s="24" t="s">
        <v>86</v>
      </c>
      <c r="P42" s="34">
        <v>44938</v>
      </c>
      <c r="Q42" s="14">
        <v>44927</v>
      </c>
      <c r="R42" s="17">
        <v>2100</v>
      </c>
      <c r="S42" s="18"/>
      <c r="T42" s="18">
        <f t="shared" si="0"/>
        <v>2100</v>
      </c>
      <c r="U42" s="18"/>
      <c r="V42" s="18"/>
      <c r="W42" s="18">
        <f t="shared" si="1"/>
        <v>2100</v>
      </c>
      <c r="X42" s="18">
        <f t="shared" si="2"/>
        <v>378</v>
      </c>
      <c r="Y42" s="19">
        <v>0.05</v>
      </c>
      <c r="Z42" s="18">
        <f t="shared" si="3"/>
        <v>105</v>
      </c>
      <c r="AA42" s="18">
        <f t="shared" si="4"/>
        <v>2373</v>
      </c>
      <c r="AB42" s="18"/>
      <c r="AC42" s="18">
        <f t="shared" si="5"/>
        <v>2373</v>
      </c>
      <c r="AD42" s="18" t="s">
        <v>87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32" t="s">
        <v>1046</v>
      </c>
      <c r="AR42" s="24">
        <v>2000</v>
      </c>
      <c r="AS42" s="24"/>
      <c r="AT42" s="24"/>
      <c r="AU42" s="24"/>
      <c r="AV42" s="24"/>
      <c r="AW42" s="18">
        <f t="shared" si="6"/>
        <v>2000</v>
      </c>
      <c r="AX42" s="18"/>
      <c r="AY42" s="19">
        <v>0.05</v>
      </c>
      <c r="AZ42" s="18">
        <f t="shared" si="7"/>
        <v>100</v>
      </c>
      <c r="BA42" s="18">
        <f t="shared" si="8"/>
        <v>1900</v>
      </c>
      <c r="BB42" s="18"/>
      <c r="BC42" s="18">
        <f t="shared" si="9"/>
        <v>-1900</v>
      </c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>
        <f t="shared" si="10"/>
        <v>100</v>
      </c>
    </row>
    <row r="43" spans="1:81" x14ac:dyDescent="0.3">
      <c r="A43" s="20"/>
      <c r="B43" s="20"/>
      <c r="C43" s="14">
        <v>44927</v>
      </c>
      <c r="D43" s="32" t="s">
        <v>105</v>
      </c>
      <c r="E43" s="16" t="s">
        <v>1056</v>
      </c>
      <c r="F43" s="15" t="s">
        <v>82</v>
      </c>
      <c r="G43" s="24"/>
      <c r="H43" s="33" t="s">
        <v>258</v>
      </c>
      <c r="I43" s="32" t="s">
        <v>672</v>
      </c>
      <c r="J43" s="16" t="s">
        <v>83</v>
      </c>
      <c r="K43" s="34">
        <v>44937</v>
      </c>
      <c r="L43" s="32" t="s">
        <v>84</v>
      </c>
      <c r="M43" s="32" t="s">
        <v>1042</v>
      </c>
      <c r="N43" s="24"/>
      <c r="O43" s="24" t="s">
        <v>86</v>
      </c>
      <c r="P43" s="34">
        <v>44938</v>
      </c>
      <c r="Q43" s="14">
        <v>44927</v>
      </c>
      <c r="R43" s="17">
        <v>2100</v>
      </c>
      <c r="S43" s="18"/>
      <c r="T43" s="18">
        <f t="shared" si="0"/>
        <v>2100</v>
      </c>
      <c r="U43" s="18"/>
      <c r="V43" s="18"/>
      <c r="W43" s="18">
        <f t="shared" si="1"/>
        <v>2100</v>
      </c>
      <c r="X43" s="18">
        <f t="shared" si="2"/>
        <v>378</v>
      </c>
      <c r="Y43" s="19">
        <v>0.05</v>
      </c>
      <c r="Z43" s="18">
        <f t="shared" si="3"/>
        <v>105</v>
      </c>
      <c r="AA43" s="18">
        <f t="shared" si="4"/>
        <v>2373</v>
      </c>
      <c r="AB43" s="18"/>
      <c r="AC43" s="18">
        <f t="shared" si="5"/>
        <v>2373</v>
      </c>
      <c r="AD43" s="18" t="s">
        <v>87</v>
      </c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32" t="s">
        <v>1046</v>
      </c>
      <c r="AR43" s="24">
        <v>2000</v>
      </c>
      <c r="AS43" s="24"/>
      <c r="AT43" s="24"/>
      <c r="AU43" s="24"/>
      <c r="AV43" s="24"/>
      <c r="AW43" s="18">
        <f t="shared" si="6"/>
        <v>2000</v>
      </c>
      <c r="AX43" s="18"/>
      <c r="AY43" s="19">
        <v>0.05</v>
      </c>
      <c r="AZ43" s="18">
        <f t="shared" si="7"/>
        <v>100</v>
      </c>
      <c r="BA43" s="18">
        <f t="shared" si="8"/>
        <v>1900</v>
      </c>
      <c r="BB43" s="18"/>
      <c r="BC43" s="18">
        <f t="shared" si="9"/>
        <v>-1900</v>
      </c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>
        <f t="shared" si="10"/>
        <v>100</v>
      </c>
    </row>
    <row r="44" spans="1:81" x14ac:dyDescent="0.3">
      <c r="A44" s="20"/>
      <c r="B44" s="20"/>
      <c r="C44" s="14">
        <v>44927</v>
      </c>
      <c r="D44" s="32" t="s">
        <v>100</v>
      </c>
      <c r="E44" s="16" t="s">
        <v>1056</v>
      </c>
      <c r="F44" s="15" t="s">
        <v>82</v>
      </c>
      <c r="G44" s="24"/>
      <c r="H44" s="33" t="s">
        <v>259</v>
      </c>
      <c r="I44" s="32" t="s">
        <v>673</v>
      </c>
      <c r="J44" s="16" t="s">
        <v>83</v>
      </c>
      <c r="K44" s="34">
        <v>44937</v>
      </c>
      <c r="L44" s="32" t="s">
        <v>84</v>
      </c>
      <c r="M44" s="32" t="s">
        <v>1042</v>
      </c>
      <c r="N44" s="24"/>
      <c r="O44" s="24" t="s">
        <v>86</v>
      </c>
      <c r="P44" s="34">
        <v>44939</v>
      </c>
      <c r="Q44" s="14">
        <v>44927</v>
      </c>
      <c r="R44" s="17">
        <v>2100</v>
      </c>
      <c r="S44" s="18"/>
      <c r="T44" s="18">
        <f t="shared" si="0"/>
        <v>2100</v>
      </c>
      <c r="U44" s="18"/>
      <c r="V44" s="18"/>
      <c r="W44" s="18">
        <f t="shared" si="1"/>
        <v>2100</v>
      </c>
      <c r="X44" s="18">
        <f t="shared" si="2"/>
        <v>378</v>
      </c>
      <c r="Y44" s="19">
        <v>0.05</v>
      </c>
      <c r="Z44" s="18">
        <f t="shared" si="3"/>
        <v>105</v>
      </c>
      <c r="AA44" s="18">
        <f t="shared" si="4"/>
        <v>2373</v>
      </c>
      <c r="AB44" s="18"/>
      <c r="AC44" s="18">
        <f t="shared" si="5"/>
        <v>2373</v>
      </c>
      <c r="AD44" s="18" t="s">
        <v>87</v>
      </c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32" t="s">
        <v>1046</v>
      </c>
      <c r="AR44" s="24">
        <v>2000</v>
      </c>
      <c r="AS44" s="24"/>
      <c r="AT44" s="24"/>
      <c r="AU44" s="24"/>
      <c r="AV44" s="24"/>
      <c r="AW44" s="18">
        <f t="shared" si="6"/>
        <v>2000</v>
      </c>
      <c r="AX44" s="18"/>
      <c r="AY44" s="19">
        <v>0.05</v>
      </c>
      <c r="AZ44" s="18">
        <f t="shared" si="7"/>
        <v>100</v>
      </c>
      <c r="BA44" s="18">
        <f t="shared" si="8"/>
        <v>1900</v>
      </c>
      <c r="BB44" s="18"/>
      <c r="BC44" s="18">
        <f t="shared" si="9"/>
        <v>-1900</v>
      </c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>
        <f t="shared" si="10"/>
        <v>100</v>
      </c>
    </row>
    <row r="45" spans="1:81" x14ac:dyDescent="0.3">
      <c r="A45" s="20"/>
      <c r="B45" s="20"/>
      <c r="C45" s="14">
        <v>44927</v>
      </c>
      <c r="D45" s="32" t="s">
        <v>101</v>
      </c>
      <c r="E45" s="16" t="s">
        <v>1056</v>
      </c>
      <c r="F45" s="15" t="s">
        <v>82</v>
      </c>
      <c r="G45" s="24"/>
      <c r="H45" s="33" t="s">
        <v>260</v>
      </c>
      <c r="I45" s="32" t="s">
        <v>674</v>
      </c>
      <c r="J45" s="16" t="s">
        <v>83</v>
      </c>
      <c r="K45" s="34">
        <v>44938</v>
      </c>
      <c r="L45" s="32" t="s">
        <v>84</v>
      </c>
      <c r="M45" s="32" t="s">
        <v>1042</v>
      </c>
      <c r="N45" s="24"/>
      <c r="O45" s="24" t="s">
        <v>86</v>
      </c>
      <c r="P45" s="34">
        <v>44943</v>
      </c>
      <c r="Q45" s="14">
        <v>44927</v>
      </c>
      <c r="R45" s="17">
        <v>2100</v>
      </c>
      <c r="S45" s="18"/>
      <c r="T45" s="18">
        <f t="shared" si="0"/>
        <v>2100</v>
      </c>
      <c r="U45" s="18"/>
      <c r="V45" s="18"/>
      <c r="W45" s="18">
        <f t="shared" si="1"/>
        <v>2100</v>
      </c>
      <c r="X45" s="18">
        <f t="shared" si="2"/>
        <v>378</v>
      </c>
      <c r="Y45" s="19">
        <v>0.05</v>
      </c>
      <c r="Z45" s="18">
        <f t="shared" si="3"/>
        <v>105</v>
      </c>
      <c r="AA45" s="18">
        <f t="shared" si="4"/>
        <v>2373</v>
      </c>
      <c r="AB45" s="18"/>
      <c r="AC45" s="18">
        <f t="shared" si="5"/>
        <v>2373</v>
      </c>
      <c r="AD45" s="18" t="s">
        <v>87</v>
      </c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32" t="s">
        <v>1046</v>
      </c>
      <c r="AR45" s="24">
        <v>2000</v>
      </c>
      <c r="AS45" s="24"/>
      <c r="AT45" s="24"/>
      <c r="AU45" s="24"/>
      <c r="AV45" s="24"/>
      <c r="AW45" s="18">
        <f t="shared" si="6"/>
        <v>2000</v>
      </c>
      <c r="AX45" s="18"/>
      <c r="AY45" s="19">
        <v>0.05</v>
      </c>
      <c r="AZ45" s="18">
        <f t="shared" si="7"/>
        <v>100</v>
      </c>
      <c r="BA45" s="18">
        <f t="shared" si="8"/>
        <v>1900</v>
      </c>
      <c r="BB45" s="18"/>
      <c r="BC45" s="18">
        <f t="shared" si="9"/>
        <v>-1900</v>
      </c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>
        <f t="shared" si="10"/>
        <v>100</v>
      </c>
    </row>
    <row r="46" spans="1:81" x14ac:dyDescent="0.3">
      <c r="A46" s="20"/>
      <c r="B46" s="20"/>
      <c r="C46" s="14">
        <v>44927</v>
      </c>
      <c r="D46" s="32" t="s">
        <v>106</v>
      </c>
      <c r="E46" s="16" t="s">
        <v>1056</v>
      </c>
      <c r="F46" s="15" t="s">
        <v>82</v>
      </c>
      <c r="G46" s="24"/>
      <c r="H46" s="33" t="s">
        <v>261</v>
      </c>
      <c r="I46" s="32" t="s">
        <v>675</v>
      </c>
      <c r="J46" s="16" t="s">
        <v>83</v>
      </c>
      <c r="K46" s="34">
        <v>44940</v>
      </c>
      <c r="L46" s="32" t="s">
        <v>84</v>
      </c>
      <c r="M46" s="32" t="s">
        <v>1042</v>
      </c>
      <c r="N46" s="24"/>
      <c r="O46" s="24" t="s">
        <v>86</v>
      </c>
      <c r="P46" s="34">
        <v>44944</v>
      </c>
      <c r="Q46" s="14">
        <v>44927</v>
      </c>
      <c r="R46" s="17">
        <v>2100</v>
      </c>
      <c r="S46" s="18"/>
      <c r="T46" s="18">
        <f t="shared" si="0"/>
        <v>2100</v>
      </c>
      <c r="U46" s="18"/>
      <c r="V46" s="18"/>
      <c r="W46" s="18">
        <f t="shared" si="1"/>
        <v>2100</v>
      </c>
      <c r="X46" s="18">
        <f t="shared" si="2"/>
        <v>378</v>
      </c>
      <c r="Y46" s="19">
        <v>0.05</v>
      </c>
      <c r="Z46" s="18">
        <f t="shared" si="3"/>
        <v>105</v>
      </c>
      <c r="AA46" s="18">
        <f t="shared" si="4"/>
        <v>2373</v>
      </c>
      <c r="AB46" s="18"/>
      <c r="AC46" s="18">
        <f t="shared" si="5"/>
        <v>2373</v>
      </c>
      <c r="AD46" s="18" t="s">
        <v>87</v>
      </c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32" t="s">
        <v>1046</v>
      </c>
      <c r="AR46" s="24">
        <v>2000</v>
      </c>
      <c r="AS46" s="24"/>
      <c r="AT46" s="24"/>
      <c r="AU46" s="24"/>
      <c r="AV46" s="24"/>
      <c r="AW46" s="18">
        <f t="shared" si="6"/>
        <v>2000</v>
      </c>
      <c r="AX46" s="18"/>
      <c r="AY46" s="19">
        <v>0.05</v>
      </c>
      <c r="AZ46" s="18">
        <f t="shared" si="7"/>
        <v>100</v>
      </c>
      <c r="BA46" s="18">
        <f t="shared" si="8"/>
        <v>1900</v>
      </c>
      <c r="BB46" s="18"/>
      <c r="BC46" s="18">
        <f t="shared" si="9"/>
        <v>-1900</v>
      </c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>
        <f t="shared" si="10"/>
        <v>100</v>
      </c>
    </row>
    <row r="47" spans="1:81" x14ac:dyDescent="0.3">
      <c r="A47" s="20"/>
      <c r="B47" s="20"/>
      <c r="C47" s="14">
        <v>44927</v>
      </c>
      <c r="D47" s="32" t="s">
        <v>107</v>
      </c>
      <c r="E47" s="16" t="s">
        <v>1056</v>
      </c>
      <c r="F47" s="15" t="s">
        <v>82</v>
      </c>
      <c r="G47" s="24"/>
      <c r="H47" s="33" t="s">
        <v>262</v>
      </c>
      <c r="I47" s="32" t="s">
        <v>676</v>
      </c>
      <c r="J47" s="16" t="s">
        <v>83</v>
      </c>
      <c r="K47" s="34">
        <v>44940</v>
      </c>
      <c r="L47" s="32" t="s">
        <v>84</v>
      </c>
      <c r="M47" s="32" t="s">
        <v>1041</v>
      </c>
      <c r="N47" s="24"/>
      <c r="O47" s="24" t="s">
        <v>86</v>
      </c>
      <c r="P47" s="34">
        <v>44943</v>
      </c>
      <c r="Q47" s="14">
        <v>44927</v>
      </c>
      <c r="R47" s="17">
        <v>2100</v>
      </c>
      <c r="S47" s="18"/>
      <c r="T47" s="18">
        <f t="shared" si="0"/>
        <v>2100</v>
      </c>
      <c r="U47" s="18"/>
      <c r="V47" s="18"/>
      <c r="W47" s="18">
        <f t="shared" si="1"/>
        <v>2100</v>
      </c>
      <c r="X47" s="18">
        <f t="shared" si="2"/>
        <v>378</v>
      </c>
      <c r="Y47" s="19">
        <v>0.05</v>
      </c>
      <c r="Z47" s="18">
        <f t="shared" si="3"/>
        <v>105</v>
      </c>
      <c r="AA47" s="18">
        <f t="shared" si="4"/>
        <v>2373</v>
      </c>
      <c r="AB47" s="18"/>
      <c r="AC47" s="18">
        <f t="shared" si="5"/>
        <v>2373</v>
      </c>
      <c r="AD47" s="18" t="s">
        <v>87</v>
      </c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32" t="s">
        <v>1046</v>
      </c>
      <c r="AR47" s="24">
        <v>2000</v>
      </c>
      <c r="AS47" s="24"/>
      <c r="AT47" s="24"/>
      <c r="AU47" s="24"/>
      <c r="AV47" s="24"/>
      <c r="AW47" s="18">
        <f t="shared" si="6"/>
        <v>2000</v>
      </c>
      <c r="AX47" s="18"/>
      <c r="AY47" s="19">
        <v>0.05</v>
      </c>
      <c r="AZ47" s="18">
        <f t="shared" si="7"/>
        <v>100</v>
      </c>
      <c r="BA47" s="18">
        <f t="shared" si="8"/>
        <v>1900</v>
      </c>
      <c r="BB47" s="18"/>
      <c r="BC47" s="18">
        <f t="shared" si="9"/>
        <v>-1900</v>
      </c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>
        <f t="shared" si="10"/>
        <v>100</v>
      </c>
    </row>
    <row r="48" spans="1:81" x14ac:dyDescent="0.3">
      <c r="A48" s="20"/>
      <c r="B48" s="20"/>
      <c r="C48" s="14">
        <v>44927</v>
      </c>
      <c r="D48" s="32" t="s">
        <v>108</v>
      </c>
      <c r="E48" s="16" t="s">
        <v>1056</v>
      </c>
      <c r="F48" s="15" t="s">
        <v>82</v>
      </c>
      <c r="G48" s="24"/>
      <c r="H48" s="33" t="s">
        <v>263</v>
      </c>
      <c r="I48" s="32" t="s">
        <v>677</v>
      </c>
      <c r="J48" s="16" t="s">
        <v>83</v>
      </c>
      <c r="K48" s="34">
        <v>44943</v>
      </c>
      <c r="L48" s="32" t="s">
        <v>84</v>
      </c>
      <c r="M48" s="32" t="s">
        <v>1042</v>
      </c>
      <c r="N48" s="24"/>
      <c r="O48" s="24" t="s">
        <v>86</v>
      </c>
      <c r="P48" s="34">
        <v>44944</v>
      </c>
      <c r="Q48" s="14">
        <v>44927</v>
      </c>
      <c r="R48" s="17">
        <v>2100</v>
      </c>
      <c r="S48" s="18"/>
      <c r="T48" s="18">
        <f t="shared" si="0"/>
        <v>2100</v>
      </c>
      <c r="U48" s="18"/>
      <c r="V48" s="18"/>
      <c r="W48" s="18">
        <f t="shared" si="1"/>
        <v>2100</v>
      </c>
      <c r="X48" s="18">
        <f t="shared" si="2"/>
        <v>378</v>
      </c>
      <c r="Y48" s="19">
        <v>0.05</v>
      </c>
      <c r="Z48" s="18">
        <f t="shared" si="3"/>
        <v>105</v>
      </c>
      <c r="AA48" s="18">
        <f t="shared" si="4"/>
        <v>2373</v>
      </c>
      <c r="AB48" s="18"/>
      <c r="AC48" s="18">
        <f t="shared" si="5"/>
        <v>2373</v>
      </c>
      <c r="AD48" s="18" t="s">
        <v>87</v>
      </c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32" t="s">
        <v>1046</v>
      </c>
      <c r="AR48" s="24">
        <v>2000</v>
      </c>
      <c r="AS48" s="24"/>
      <c r="AT48" s="24"/>
      <c r="AU48" s="24"/>
      <c r="AV48" s="24"/>
      <c r="AW48" s="18">
        <f t="shared" si="6"/>
        <v>2000</v>
      </c>
      <c r="AX48" s="18"/>
      <c r="AY48" s="19">
        <v>0.05</v>
      </c>
      <c r="AZ48" s="18">
        <f t="shared" si="7"/>
        <v>100</v>
      </c>
      <c r="BA48" s="18">
        <f t="shared" si="8"/>
        <v>1900</v>
      </c>
      <c r="BB48" s="18"/>
      <c r="BC48" s="18">
        <f t="shared" si="9"/>
        <v>-1900</v>
      </c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>
        <f t="shared" si="10"/>
        <v>100</v>
      </c>
    </row>
    <row r="49" spans="1:81" x14ac:dyDescent="0.3">
      <c r="A49" s="20"/>
      <c r="B49" s="20"/>
      <c r="C49" s="14">
        <v>44927</v>
      </c>
      <c r="D49" s="32" t="s">
        <v>102</v>
      </c>
      <c r="E49" s="16" t="s">
        <v>1056</v>
      </c>
      <c r="F49" s="15" t="s">
        <v>82</v>
      </c>
      <c r="G49" s="24"/>
      <c r="H49" s="33" t="s">
        <v>264</v>
      </c>
      <c r="I49" s="32" t="s">
        <v>678</v>
      </c>
      <c r="J49" s="16" t="s">
        <v>83</v>
      </c>
      <c r="K49" s="34">
        <v>44943</v>
      </c>
      <c r="L49" s="32" t="s">
        <v>84</v>
      </c>
      <c r="M49" s="32" t="s">
        <v>1042</v>
      </c>
      <c r="N49" s="24"/>
      <c r="O49" s="24" t="s">
        <v>86</v>
      </c>
      <c r="P49" s="34">
        <v>44951</v>
      </c>
      <c r="Q49" s="14">
        <v>44927</v>
      </c>
      <c r="R49" s="17">
        <v>2100</v>
      </c>
      <c r="S49" s="18"/>
      <c r="T49" s="18">
        <f t="shared" si="0"/>
        <v>2100</v>
      </c>
      <c r="U49" s="18"/>
      <c r="V49" s="18"/>
      <c r="W49" s="18">
        <f t="shared" si="1"/>
        <v>2100</v>
      </c>
      <c r="X49" s="18">
        <f t="shared" si="2"/>
        <v>378</v>
      </c>
      <c r="Y49" s="19">
        <v>0.05</v>
      </c>
      <c r="Z49" s="18">
        <f t="shared" si="3"/>
        <v>105</v>
      </c>
      <c r="AA49" s="18">
        <f t="shared" si="4"/>
        <v>2373</v>
      </c>
      <c r="AB49" s="18"/>
      <c r="AC49" s="18">
        <f t="shared" si="5"/>
        <v>2373</v>
      </c>
      <c r="AD49" s="18" t="s">
        <v>87</v>
      </c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32" t="s">
        <v>1046</v>
      </c>
      <c r="AR49" s="24">
        <v>2000</v>
      </c>
      <c r="AS49" s="24"/>
      <c r="AT49" s="24"/>
      <c r="AU49" s="24"/>
      <c r="AV49" s="24"/>
      <c r="AW49" s="18">
        <f t="shared" si="6"/>
        <v>2000</v>
      </c>
      <c r="AX49" s="18"/>
      <c r="AY49" s="19">
        <v>0.05</v>
      </c>
      <c r="AZ49" s="18">
        <f t="shared" si="7"/>
        <v>100</v>
      </c>
      <c r="BA49" s="18">
        <f t="shared" si="8"/>
        <v>1900</v>
      </c>
      <c r="BB49" s="18"/>
      <c r="BC49" s="18">
        <f t="shared" si="9"/>
        <v>-1900</v>
      </c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>
        <f t="shared" si="10"/>
        <v>100</v>
      </c>
    </row>
    <row r="50" spans="1:81" x14ac:dyDescent="0.3">
      <c r="A50" s="20"/>
      <c r="B50" s="20"/>
      <c r="C50" s="14">
        <v>44927</v>
      </c>
      <c r="D50" s="32" t="s">
        <v>102</v>
      </c>
      <c r="E50" s="16" t="s">
        <v>1056</v>
      </c>
      <c r="F50" s="15" t="s">
        <v>82</v>
      </c>
      <c r="G50" s="24"/>
      <c r="H50" s="33" t="s">
        <v>265</v>
      </c>
      <c r="I50" s="32" t="s">
        <v>679</v>
      </c>
      <c r="J50" s="16" t="s">
        <v>83</v>
      </c>
      <c r="K50" s="34">
        <v>44945</v>
      </c>
      <c r="L50" s="32" t="s">
        <v>84</v>
      </c>
      <c r="M50" s="32" t="s">
        <v>1042</v>
      </c>
      <c r="N50" s="24"/>
      <c r="O50" s="24" t="s">
        <v>86</v>
      </c>
      <c r="P50" s="34">
        <v>44956</v>
      </c>
      <c r="Q50" s="14">
        <v>44927</v>
      </c>
      <c r="R50" s="17">
        <v>2100</v>
      </c>
      <c r="S50" s="18"/>
      <c r="T50" s="18">
        <f t="shared" si="0"/>
        <v>2100</v>
      </c>
      <c r="U50" s="18"/>
      <c r="V50" s="18"/>
      <c r="W50" s="18">
        <f t="shared" si="1"/>
        <v>2100</v>
      </c>
      <c r="X50" s="18">
        <f t="shared" si="2"/>
        <v>378</v>
      </c>
      <c r="Y50" s="19">
        <v>0.05</v>
      </c>
      <c r="Z50" s="18">
        <f t="shared" si="3"/>
        <v>105</v>
      </c>
      <c r="AA50" s="18">
        <f t="shared" si="4"/>
        <v>2373</v>
      </c>
      <c r="AB50" s="18"/>
      <c r="AC50" s="18">
        <f t="shared" si="5"/>
        <v>2373</v>
      </c>
      <c r="AD50" s="18" t="s">
        <v>87</v>
      </c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32" t="s">
        <v>1046</v>
      </c>
      <c r="AR50" s="24">
        <v>2000</v>
      </c>
      <c r="AS50" s="24"/>
      <c r="AT50" s="24"/>
      <c r="AU50" s="24"/>
      <c r="AV50" s="24"/>
      <c r="AW50" s="18">
        <f t="shared" si="6"/>
        <v>2000</v>
      </c>
      <c r="AX50" s="18"/>
      <c r="AY50" s="19">
        <v>0.05</v>
      </c>
      <c r="AZ50" s="18">
        <f t="shared" si="7"/>
        <v>100</v>
      </c>
      <c r="BA50" s="18">
        <f t="shared" si="8"/>
        <v>1900</v>
      </c>
      <c r="BB50" s="18"/>
      <c r="BC50" s="18">
        <f t="shared" si="9"/>
        <v>-1900</v>
      </c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>
        <f t="shared" si="10"/>
        <v>100</v>
      </c>
    </row>
    <row r="51" spans="1:81" x14ac:dyDescent="0.3">
      <c r="A51" s="20"/>
      <c r="B51" s="20"/>
      <c r="C51" s="14">
        <v>44927</v>
      </c>
      <c r="D51" s="32" t="s">
        <v>102</v>
      </c>
      <c r="E51" s="16" t="s">
        <v>1056</v>
      </c>
      <c r="F51" s="15" t="s">
        <v>82</v>
      </c>
      <c r="G51" s="24"/>
      <c r="H51" s="33" t="s">
        <v>266</v>
      </c>
      <c r="I51" s="32" t="s">
        <v>680</v>
      </c>
      <c r="J51" s="16" t="s">
        <v>83</v>
      </c>
      <c r="K51" s="34">
        <v>44945</v>
      </c>
      <c r="L51" s="32" t="s">
        <v>84</v>
      </c>
      <c r="M51" s="32" t="s">
        <v>1042</v>
      </c>
      <c r="N51" s="24"/>
      <c r="O51" s="24" t="s">
        <v>86</v>
      </c>
      <c r="P51" s="34">
        <v>44951</v>
      </c>
      <c r="Q51" s="14">
        <v>44927</v>
      </c>
      <c r="R51" s="17">
        <v>2100</v>
      </c>
      <c r="S51" s="18"/>
      <c r="T51" s="18">
        <f t="shared" si="0"/>
        <v>2100</v>
      </c>
      <c r="U51" s="18"/>
      <c r="V51" s="18"/>
      <c r="W51" s="18">
        <f t="shared" si="1"/>
        <v>2100</v>
      </c>
      <c r="X51" s="18">
        <f t="shared" si="2"/>
        <v>378</v>
      </c>
      <c r="Y51" s="19">
        <v>0.05</v>
      </c>
      <c r="Z51" s="18">
        <f t="shared" si="3"/>
        <v>105</v>
      </c>
      <c r="AA51" s="18">
        <f t="shared" si="4"/>
        <v>2373</v>
      </c>
      <c r="AB51" s="18"/>
      <c r="AC51" s="18">
        <f t="shared" si="5"/>
        <v>2373</v>
      </c>
      <c r="AD51" s="18" t="s">
        <v>87</v>
      </c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32" t="s">
        <v>1046</v>
      </c>
      <c r="AR51" s="24">
        <v>2000</v>
      </c>
      <c r="AS51" s="24"/>
      <c r="AT51" s="24"/>
      <c r="AU51" s="24"/>
      <c r="AV51" s="24"/>
      <c r="AW51" s="18">
        <f t="shared" si="6"/>
        <v>2000</v>
      </c>
      <c r="AX51" s="18"/>
      <c r="AY51" s="19">
        <v>0.05</v>
      </c>
      <c r="AZ51" s="18">
        <f t="shared" si="7"/>
        <v>100</v>
      </c>
      <c r="BA51" s="18">
        <f t="shared" si="8"/>
        <v>1900</v>
      </c>
      <c r="BB51" s="18"/>
      <c r="BC51" s="18">
        <f t="shared" si="9"/>
        <v>-1900</v>
      </c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>
        <f t="shared" si="10"/>
        <v>100</v>
      </c>
    </row>
    <row r="52" spans="1:81" x14ac:dyDescent="0.3">
      <c r="A52" s="20"/>
      <c r="B52" s="20"/>
      <c r="C52" s="14">
        <v>44927</v>
      </c>
      <c r="D52" s="32" t="s">
        <v>109</v>
      </c>
      <c r="E52" s="16" t="s">
        <v>1056</v>
      </c>
      <c r="F52" s="15" t="s">
        <v>82</v>
      </c>
      <c r="G52" s="24"/>
      <c r="H52" s="33" t="s">
        <v>267</v>
      </c>
      <c r="I52" s="32" t="s">
        <v>681</v>
      </c>
      <c r="J52" s="16" t="s">
        <v>83</v>
      </c>
      <c r="K52" s="34">
        <v>44945</v>
      </c>
      <c r="L52" s="32" t="s">
        <v>84</v>
      </c>
      <c r="M52" s="32" t="s">
        <v>1042</v>
      </c>
      <c r="N52" s="24"/>
      <c r="O52" s="24" t="s">
        <v>86</v>
      </c>
      <c r="P52" s="34">
        <v>44949</v>
      </c>
      <c r="Q52" s="14">
        <v>44927</v>
      </c>
      <c r="R52" s="17">
        <v>2100</v>
      </c>
      <c r="S52" s="18"/>
      <c r="T52" s="18">
        <f t="shared" si="0"/>
        <v>2100</v>
      </c>
      <c r="U52" s="18"/>
      <c r="V52" s="18"/>
      <c r="W52" s="18">
        <f t="shared" si="1"/>
        <v>2100</v>
      </c>
      <c r="X52" s="18">
        <f t="shared" si="2"/>
        <v>378</v>
      </c>
      <c r="Y52" s="19">
        <v>0.05</v>
      </c>
      <c r="Z52" s="18">
        <f t="shared" si="3"/>
        <v>105</v>
      </c>
      <c r="AA52" s="18">
        <f t="shared" si="4"/>
        <v>2373</v>
      </c>
      <c r="AB52" s="18"/>
      <c r="AC52" s="18">
        <f t="shared" si="5"/>
        <v>2373</v>
      </c>
      <c r="AD52" s="18" t="s">
        <v>87</v>
      </c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32" t="s">
        <v>1046</v>
      </c>
      <c r="AR52" s="24">
        <v>2000</v>
      </c>
      <c r="AS52" s="24"/>
      <c r="AT52" s="24"/>
      <c r="AU52" s="24"/>
      <c r="AV52" s="24"/>
      <c r="AW52" s="18">
        <f t="shared" si="6"/>
        <v>2000</v>
      </c>
      <c r="AX52" s="18"/>
      <c r="AY52" s="19">
        <v>0.05</v>
      </c>
      <c r="AZ52" s="18">
        <f t="shared" si="7"/>
        <v>100</v>
      </c>
      <c r="BA52" s="18">
        <f t="shared" si="8"/>
        <v>1900</v>
      </c>
      <c r="BB52" s="18"/>
      <c r="BC52" s="18">
        <f t="shared" si="9"/>
        <v>-1900</v>
      </c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>
        <f t="shared" si="10"/>
        <v>100</v>
      </c>
    </row>
    <row r="53" spans="1:81" x14ac:dyDescent="0.3">
      <c r="A53" s="20"/>
      <c r="B53" s="20"/>
      <c r="C53" s="14">
        <v>44927</v>
      </c>
      <c r="D53" s="32" t="s">
        <v>100</v>
      </c>
      <c r="E53" s="16" t="s">
        <v>1056</v>
      </c>
      <c r="F53" s="15" t="s">
        <v>82</v>
      </c>
      <c r="G53" s="24"/>
      <c r="H53" s="33" t="s">
        <v>268</v>
      </c>
      <c r="I53" s="32" t="s">
        <v>682</v>
      </c>
      <c r="J53" s="16" t="s">
        <v>83</v>
      </c>
      <c r="K53" s="34">
        <v>44946</v>
      </c>
      <c r="L53" s="32" t="s">
        <v>84</v>
      </c>
      <c r="M53" s="32" t="s">
        <v>1042</v>
      </c>
      <c r="N53" s="24"/>
      <c r="O53" s="24" t="s">
        <v>86</v>
      </c>
      <c r="P53" s="34">
        <v>44953</v>
      </c>
      <c r="Q53" s="14">
        <v>44927</v>
      </c>
      <c r="R53" s="17">
        <v>2100</v>
      </c>
      <c r="S53" s="18"/>
      <c r="T53" s="18">
        <f t="shared" si="0"/>
        <v>2100</v>
      </c>
      <c r="U53" s="18"/>
      <c r="V53" s="18"/>
      <c r="W53" s="18">
        <f t="shared" si="1"/>
        <v>2100</v>
      </c>
      <c r="X53" s="18">
        <f t="shared" si="2"/>
        <v>378</v>
      </c>
      <c r="Y53" s="19">
        <v>0.05</v>
      </c>
      <c r="Z53" s="18">
        <f t="shared" si="3"/>
        <v>105</v>
      </c>
      <c r="AA53" s="18">
        <f t="shared" si="4"/>
        <v>2373</v>
      </c>
      <c r="AB53" s="18"/>
      <c r="AC53" s="18">
        <f t="shared" si="5"/>
        <v>2373</v>
      </c>
      <c r="AD53" s="18" t="s">
        <v>87</v>
      </c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32" t="s">
        <v>1046</v>
      </c>
      <c r="AR53" s="24">
        <v>2000</v>
      </c>
      <c r="AS53" s="24"/>
      <c r="AT53" s="24"/>
      <c r="AU53" s="24"/>
      <c r="AV53" s="24"/>
      <c r="AW53" s="18">
        <f t="shared" si="6"/>
        <v>2000</v>
      </c>
      <c r="AX53" s="18"/>
      <c r="AY53" s="19">
        <v>0.05</v>
      </c>
      <c r="AZ53" s="18">
        <f t="shared" si="7"/>
        <v>100</v>
      </c>
      <c r="BA53" s="18">
        <f t="shared" si="8"/>
        <v>1900</v>
      </c>
      <c r="BB53" s="18"/>
      <c r="BC53" s="18">
        <f t="shared" si="9"/>
        <v>-1900</v>
      </c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>
        <f t="shared" si="10"/>
        <v>100</v>
      </c>
    </row>
    <row r="54" spans="1:81" x14ac:dyDescent="0.3">
      <c r="A54" s="20"/>
      <c r="B54" s="20"/>
      <c r="C54" s="14">
        <v>44927</v>
      </c>
      <c r="D54" s="32" t="s">
        <v>110</v>
      </c>
      <c r="E54" s="16" t="s">
        <v>1056</v>
      </c>
      <c r="F54" s="15" t="s">
        <v>82</v>
      </c>
      <c r="G54" s="24"/>
      <c r="H54" s="33" t="s">
        <v>269</v>
      </c>
      <c r="I54" s="32" t="s">
        <v>683</v>
      </c>
      <c r="J54" s="16" t="s">
        <v>83</v>
      </c>
      <c r="K54" s="34">
        <v>44953</v>
      </c>
      <c r="L54" s="32" t="s">
        <v>84</v>
      </c>
      <c r="M54" s="32" t="s">
        <v>1042</v>
      </c>
      <c r="N54" s="24"/>
      <c r="O54" s="24" t="s">
        <v>86</v>
      </c>
      <c r="P54" s="34">
        <v>44956</v>
      </c>
      <c r="Q54" s="14">
        <v>44927</v>
      </c>
      <c r="R54" s="17">
        <v>2100</v>
      </c>
      <c r="S54" s="18"/>
      <c r="T54" s="18">
        <f t="shared" si="0"/>
        <v>2100</v>
      </c>
      <c r="U54" s="18"/>
      <c r="V54" s="18"/>
      <c r="W54" s="18">
        <f t="shared" si="1"/>
        <v>2100</v>
      </c>
      <c r="X54" s="18">
        <f t="shared" si="2"/>
        <v>378</v>
      </c>
      <c r="Y54" s="19">
        <v>0.05</v>
      </c>
      <c r="Z54" s="18">
        <f t="shared" si="3"/>
        <v>105</v>
      </c>
      <c r="AA54" s="18">
        <f t="shared" si="4"/>
        <v>2373</v>
      </c>
      <c r="AB54" s="18"/>
      <c r="AC54" s="18">
        <f t="shared" si="5"/>
        <v>2373</v>
      </c>
      <c r="AD54" s="18" t="s">
        <v>87</v>
      </c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32" t="s">
        <v>1046</v>
      </c>
      <c r="AR54" s="24">
        <v>2000</v>
      </c>
      <c r="AS54" s="24"/>
      <c r="AT54" s="24"/>
      <c r="AU54" s="24"/>
      <c r="AV54" s="24"/>
      <c r="AW54" s="18">
        <f t="shared" si="6"/>
        <v>2000</v>
      </c>
      <c r="AX54" s="18"/>
      <c r="AY54" s="19">
        <v>0.05</v>
      </c>
      <c r="AZ54" s="18">
        <f t="shared" si="7"/>
        <v>100</v>
      </c>
      <c r="BA54" s="18">
        <f t="shared" si="8"/>
        <v>1900</v>
      </c>
      <c r="BB54" s="18"/>
      <c r="BC54" s="18">
        <f t="shared" si="9"/>
        <v>-1900</v>
      </c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>
        <f t="shared" si="10"/>
        <v>100</v>
      </c>
    </row>
    <row r="55" spans="1:81" x14ac:dyDescent="0.3">
      <c r="A55" s="20"/>
      <c r="B55" s="20"/>
      <c r="C55" s="14">
        <v>44927</v>
      </c>
      <c r="D55" s="32" t="s">
        <v>101</v>
      </c>
      <c r="E55" s="16" t="s">
        <v>1056</v>
      </c>
      <c r="F55" s="15" t="s">
        <v>82</v>
      </c>
      <c r="G55" s="24"/>
      <c r="H55" s="33" t="s">
        <v>270</v>
      </c>
      <c r="I55" s="32" t="s">
        <v>684</v>
      </c>
      <c r="J55" s="16" t="s">
        <v>83</v>
      </c>
      <c r="K55" s="34">
        <v>44953</v>
      </c>
      <c r="L55" s="32" t="s">
        <v>84</v>
      </c>
      <c r="M55" s="32" t="s">
        <v>1042</v>
      </c>
      <c r="N55" s="24"/>
      <c r="O55" s="24" t="s">
        <v>86</v>
      </c>
      <c r="P55" s="34">
        <v>44957</v>
      </c>
      <c r="Q55" s="14">
        <v>44927</v>
      </c>
      <c r="R55" s="17">
        <v>2100</v>
      </c>
      <c r="S55" s="18"/>
      <c r="T55" s="18">
        <f t="shared" si="0"/>
        <v>2100</v>
      </c>
      <c r="U55" s="18"/>
      <c r="V55" s="18"/>
      <c r="W55" s="18">
        <f t="shared" si="1"/>
        <v>2100</v>
      </c>
      <c r="X55" s="18">
        <f t="shared" si="2"/>
        <v>378</v>
      </c>
      <c r="Y55" s="19">
        <v>0.05</v>
      </c>
      <c r="Z55" s="18">
        <f t="shared" si="3"/>
        <v>105</v>
      </c>
      <c r="AA55" s="18">
        <f t="shared" si="4"/>
        <v>2373</v>
      </c>
      <c r="AB55" s="18"/>
      <c r="AC55" s="18">
        <f t="shared" si="5"/>
        <v>2373</v>
      </c>
      <c r="AD55" s="18" t="s">
        <v>87</v>
      </c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32" t="s">
        <v>1046</v>
      </c>
      <c r="AR55" s="24">
        <v>2000</v>
      </c>
      <c r="AS55" s="24"/>
      <c r="AT55" s="24"/>
      <c r="AU55" s="24"/>
      <c r="AV55" s="24"/>
      <c r="AW55" s="18">
        <f t="shared" si="6"/>
        <v>2000</v>
      </c>
      <c r="AX55" s="18"/>
      <c r="AY55" s="19">
        <v>0.05</v>
      </c>
      <c r="AZ55" s="18">
        <f t="shared" si="7"/>
        <v>100</v>
      </c>
      <c r="BA55" s="18">
        <f t="shared" si="8"/>
        <v>1900</v>
      </c>
      <c r="BB55" s="18"/>
      <c r="BC55" s="18">
        <f t="shared" si="9"/>
        <v>-1900</v>
      </c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>
        <f t="shared" si="10"/>
        <v>100</v>
      </c>
    </row>
    <row r="56" spans="1:81" x14ac:dyDescent="0.3">
      <c r="A56" s="20"/>
      <c r="B56" s="20"/>
      <c r="C56" s="14">
        <v>44927</v>
      </c>
      <c r="D56" s="32" t="s">
        <v>100</v>
      </c>
      <c r="E56" s="16" t="s">
        <v>1056</v>
      </c>
      <c r="F56" s="15" t="s">
        <v>82</v>
      </c>
      <c r="G56" s="24"/>
      <c r="H56" s="32" t="s">
        <v>271</v>
      </c>
      <c r="I56" s="32" t="s">
        <v>685</v>
      </c>
      <c r="J56" s="16" t="s">
        <v>83</v>
      </c>
      <c r="K56" s="34">
        <v>44954</v>
      </c>
      <c r="L56" s="32" t="s">
        <v>84</v>
      </c>
      <c r="M56" s="32" t="s">
        <v>1042</v>
      </c>
      <c r="N56" s="24"/>
      <c r="O56" s="24" t="s">
        <v>86</v>
      </c>
      <c r="P56" s="34">
        <v>44956</v>
      </c>
      <c r="Q56" s="14">
        <v>44927</v>
      </c>
      <c r="R56" s="17">
        <v>2100</v>
      </c>
      <c r="S56" s="18"/>
      <c r="T56" s="18">
        <f t="shared" si="0"/>
        <v>2100</v>
      </c>
      <c r="U56" s="18"/>
      <c r="V56" s="18"/>
      <c r="W56" s="18">
        <f t="shared" si="1"/>
        <v>2100</v>
      </c>
      <c r="X56" s="18">
        <f t="shared" si="2"/>
        <v>378</v>
      </c>
      <c r="Y56" s="19">
        <v>0.05</v>
      </c>
      <c r="Z56" s="18">
        <f t="shared" si="3"/>
        <v>105</v>
      </c>
      <c r="AA56" s="18">
        <f t="shared" si="4"/>
        <v>2373</v>
      </c>
      <c r="AB56" s="18"/>
      <c r="AC56" s="18">
        <f t="shared" si="5"/>
        <v>2373</v>
      </c>
      <c r="AD56" s="18" t="s">
        <v>87</v>
      </c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32" t="s">
        <v>1046</v>
      </c>
      <c r="AR56" s="24">
        <v>2000</v>
      </c>
      <c r="AS56" s="24"/>
      <c r="AT56" s="24"/>
      <c r="AU56" s="24"/>
      <c r="AV56" s="24"/>
      <c r="AW56" s="18">
        <f t="shared" si="6"/>
        <v>2000</v>
      </c>
      <c r="AX56" s="18"/>
      <c r="AY56" s="19">
        <v>0.05</v>
      </c>
      <c r="AZ56" s="18">
        <f t="shared" si="7"/>
        <v>100</v>
      </c>
      <c r="BA56" s="18">
        <f t="shared" si="8"/>
        <v>1900</v>
      </c>
      <c r="BB56" s="18"/>
      <c r="BC56" s="18">
        <f t="shared" si="9"/>
        <v>-1900</v>
      </c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>
        <f t="shared" si="10"/>
        <v>100</v>
      </c>
    </row>
    <row r="57" spans="1:81" x14ac:dyDescent="0.3">
      <c r="A57" s="20"/>
      <c r="B57" s="20"/>
      <c r="C57" s="14">
        <v>44927</v>
      </c>
      <c r="D57" s="32" t="s">
        <v>81</v>
      </c>
      <c r="E57" s="16" t="s">
        <v>1056</v>
      </c>
      <c r="F57" s="15" t="s">
        <v>82</v>
      </c>
      <c r="G57" s="24"/>
      <c r="H57" s="33" t="s">
        <v>272</v>
      </c>
      <c r="I57" s="32" t="s">
        <v>686</v>
      </c>
      <c r="J57" s="16" t="s">
        <v>83</v>
      </c>
      <c r="K57" s="34">
        <v>44949</v>
      </c>
      <c r="L57" s="32" t="s">
        <v>84</v>
      </c>
      <c r="M57" s="32" t="s">
        <v>1042</v>
      </c>
      <c r="N57" s="24"/>
      <c r="O57" s="24" t="s">
        <v>86</v>
      </c>
      <c r="P57" s="34">
        <v>44950</v>
      </c>
      <c r="Q57" s="14">
        <v>44927</v>
      </c>
      <c r="R57" s="17">
        <v>2100</v>
      </c>
      <c r="S57" s="18"/>
      <c r="T57" s="18">
        <f t="shared" si="0"/>
        <v>2100</v>
      </c>
      <c r="U57" s="18"/>
      <c r="V57" s="18"/>
      <c r="W57" s="18">
        <f t="shared" si="1"/>
        <v>2100</v>
      </c>
      <c r="X57" s="18">
        <f t="shared" si="2"/>
        <v>378</v>
      </c>
      <c r="Y57" s="19">
        <v>0.05</v>
      </c>
      <c r="Z57" s="18">
        <f t="shared" si="3"/>
        <v>105</v>
      </c>
      <c r="AA57" s="18">
        <f t="shared" si="4"/>
        <v>2373</v>
      </c>
      <c r="AB57" s="18"/>
      <c r="AC57" s="18">
        <f t="shared" si="5"/>
        <v>2373</v>
      </c>
      <c r="AD57" s="18" t="s">
        <v>87</v>
      </c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32" t="s">
        <v>1047</v>
      </c>
      <c r="AR57" s="24">
        <v>1900</v>
      </c>
      <c r="AS57" s="24"/>
      <c r="AT57" s="24"/>
      <c r="AU57" s="24"/>
      <c r="AV57" s="24"/>
      <c r="AW57" s="18">
        <f t="shared" si="6"/>
        <v>1900</v>
      </c>
      <c r="AX57" s="18"/>
      <c r="AY57" s="19">
        <v>0.05</v>
      </c>
      <c r="AZ57" s="18">
        <f t="shared" si="7"/>
        <v>95</v>
      </c>
      <c r="BA57" s="18">
        <f t="shared" si="8"/>
        <v>1805</v>
      </c>
      <c r="BB57" s="18"/>
      <c r="BC57" s="18">
        <f t="shared" si="9"/>
        <v>-1805</v>
      </c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>
        <f t="shared" si="10"/>
        <v>200</v>
      </c>
    </row>
    <row r="58" spans="1:81" x14ac:dyDescent="0.3">
      <c r="A58" s="20"/>
      <c r="B58" s="20"/>
      <c r="C58" s="14">
        <v>44927</v>
      </c>
      <c r="D58" s="32" t="s">
        <v>111</v>
      </c>
      <c r="E58" s="16" t="s">
        <v>1056</v>
      </c>
      <c r="F58" s="15" t="s">
        <v>82</v>
      </c>
      <c r="G58" s="24"/>
      <c r="H58" s="33" t="s">
        <v>273</v>
      </c>
      <c r="I58" s="32" t="s">
        <v>687</v>
      </c>
      <c r="J58" s="16" t="s">
        <v>83</v>
      </c>
      <c r="K58" s="34">
        <v>44953</v>
      </c>
      <c r="L58" s="32" t="s">
        <v>84</v>
      </c>
      <c r="M58" s="32" t="s">
        <v>1042</v>
      </c>
      <c r="N58" s="24"/>
      <c r="O58" s="24" t="s">
        <v>86</v>
      </c>
      <c r="P58" s="34">
        <v>44956</v>
      </c>
      <c r="Q58" s="14">
        <v>44927</v>
      </c>
      <c r="R58" s="17">
        <v>2100</v>
      </c>
      <c r="S58" s="18"/>
      <c r="T58" s="18">
        <f t="shared" si="0"/>
        <v>2100</v>
      </c>
      <c r="U58" s="18"/>
      <c r="V58" s="18"/>
      <c r="W58" s="18">
        <f t="shared" si="1"/>
        <v>2100</v>
      </c>
      <c r="X58" s="18">
        <f t="shared" si="2"/>
        <v>378</v>
      </c>
      <c r="Y58" s="19">
        <v>0.05</v>
      </c>
      <c r="Z58" s="18">
        <f t="shared" si="3"/>
        <v>105</v>
      </c>
      <c r="AA58" s="18">
        <f t="shared" si="4"/>
        <v>2373</v>
      </c>
      <c r="AB58" s="18"/>
      <c r="AC58" s="18">
        <f t="shared" si="5"/>
        <v>2373</v>
      </c>
      <c r="AD58" s="18" t="s">
        <v>87</v>
      </c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32" t="s">
        <v>1048</v>
      </c>
      <c r="AR58" s="24">
        <v>1900</v>
      </c>
      <c r="AS58" s="24"/>
      <c r="AT58" s="24"/>
      <c r="AU58" s="24"/>
      <c r="AV58" s="24"/>
      <c r="AW58" s="18">
        <f t="shared" si="6"/>
        <v>1900</v>
      </c>
      <c r="AX58" s="18"/>
      <c r="AY58" s="19">
        <v>0.05</v>
      </c>
      <c r="AZ58" s="18">
        <f t="shared" si="7"/>
        <v>95</v>
      </c>
      <c r="BA58" s="18">
        <f t="shared" si="8"/>
        <v>1805</v>
      </c>
      <c r="BB58" s="18"/>
      <c r="BC58" s="18">
        <f t="shared" si="9"/>
        <v>-1805</v>
      </c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>
        <f t="shared" si="10"/>
        <v>200</v>
      </c>
    </row>
    <row r="59" spans="1:81" x14ac:dyDescent="0.3">
      <c r="A59" s="20"/>
      <c r="B59" s="20"/>
      <c r="C59" s="14">
        <v>44927</v>
      </c>
      <c r="D59" s="32" t="s">
        <v>90</v>
      </c>
      <c r="E59" s="16" t="s">
        <v>1056</v>
      </c>
      <c r="F59" s="15" t="s">
        <v>82</v>
      </c>
      <c r="G59" s="24"/>
      <c r="H59" s="33" t="s">
        <v>274</v>
      </c>
      <c r="I59" s="32" t="s">
        <v>688</v>
      </c>
      <c r="J59" s="16" t="s">
        <v>83</v>
      </c>
      <c r="K59" s="34">
        <v>44939</v>
      </c>
      <c r="L59" s="32" t="s">
        <v>84</v>
      </c>
      <c r="M59" s="32" t="s">
        <v>1042</v>
      </c>
      <c r="N59" s="24"/>
      <c r="O59" s="24" t="s">
        <v>86</v>
      </c>
      <c r="P59" s="34">
        <v>44949</v>
      </c>
      <c r="Q59" s="14">
        <v>44927</v>
      </c>
      <c r="R59" s="17">
        <v>2100</v>
      </c>
      <c r="S59" s="18"/>
      <c r="T59" s="18">
        <f t="shared" si="0"/>
        <v>2100</v>
      </c>
      <c r="U59" s="18"/>
      <c r="V59" s="18"/>
      <c r="W59" s="18">
        <f t="shared" si="1"/>
        <v>2100</v>
      </c>
      <c r="X59" s="18">
        <f t="shared" si="2"/>
        <v>378</v>
      </c>
      <c r="Y59" s="19">
        <v>0.05</v>
      </c>
      <c r="Z59" s="18">
        <f t="shared" si="3"/>
        <v>105</v>
      </c>
      <c r="AA59" s="18">
        <f t="shared" si="4"/>
        <v>2373</v>
      </c>
      <c r="AB59" s="18"/>
      <c r="AC59" s="18">
        <f t="shared" si="5"/>
        <v>2373</v>
      </c>
      <c r="AD59" s="18" t="s">
        <v>87</v>
      </c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24" t="s">
        <v>1049</v>
      </c>
      <c r="AR59" s="24">
        <v>1900</v>
      </c>
      <c r="AS59" s="24"/>
      <c r="AT59" s="24"/>
      <c r="AU59" s="24"/>
      <c r="AV59" s="24"/>
      <c r="AW59" s="18">
        <f t="shared" si="6"/>
        <v>1900</v>
      </c>
      <c r="AX59" s="18"/>
      <c r="AY59" s="19">
        <v>0.05</v>
      </c>
      <c r="AZ59" s="18">
        <f t="shared" si="7"/>
        <v>95</v>
      </c>
      <c r="BA59" s="18">
        <f t="shared" si="8"/>
        <v>1805</v>
      </c>
      <c r="BB59" s="18"/>
      <c r="BC59" s="18">
        <f t="shared" si="9"/>
        <v>-1805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>
        <f t="shared" si="10"/>
        <v>200</v>
      </c>
    </row>
    <row r="60" spans="1:81" x14ac:dyDescent="0.3">
      <c r="A60" s="20"/>
      <c r="B60" s="20"/>
      <c r="C60" s="14">
        <v>44927</v>
      </c>
      <c r="D60" s="32" t="s">
        <v>90</v>
      </c>
      <c r="E60" s="16" t="s">
        <v>1056</v>
      </c>
      <c r="F60" s="15" t="s">
        <v>82</v>
      </c>
      <c r="G60" s="24"/>
      <c r="H60" s="33" t="s">
        <v>275</v>
      </c>
      <c r="I60" s="32" t="s">
        <v>689</v>
      </c>
      <c r="J60" s="16" t="s">
        <v>83</v>
      </c>
      <c r="K60" s="34">
        <v>44909</v>
      </c>
      <c r="L60" s="32" t="s">
        <v>84</v>
      </c>
      <c r="M60" s="32" t="s">
        <v>85</v>
      </c>
      <c r="N60" s="24"/>
      <c r="O60" s="24" t="s">
        <v>86</v>
      </c>
      <c r="P60" s="34">
        <v>44929</v>
      </c>
      <c r="Q60" s="14">
        <v>44927</v>
      </c>
      <c r="R60" s="17">
        <v>2100</v>
      </c>
      <c r="S60" s="18"/>
      <c r="T60" s="18">
        <f t="shared" si="0"/>
        <v>2100</v>
      </c>
      <c r="U60" s="18"/>
      <c r="V60" s="18"/>
      <c r="W60" s="18">
        <f t="shared" si="1"/>
        <v>2100</v>
      </c>
      <c r="X60" s="18">
        <f t="shared" si="2"/>
        <v>378</v>
      </c>
      <c r="Y60" s="19">
        <v>0.05</v>
      </c>
      <c r="Z60" s="18">
        <f t="shared" si="3"/>
        <v>105</v>
      </c>
      <c r="AA60" s="18">
        <f t="shared" si="4"/>
        <v>2373</v>
      </c>
      <c r="AB60" s="18"/>
      <c r="AC60" s="18">
        <f t="shared" si="5"/>
        <v>2373</v>
      </c>
      <c r="AD60" s="18" t="s">
        <v>87</v>
      </c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32" t="s">
        <v>1050</v>
      </c>
      <c r="AR60" s="24">
        <v>1800</v>
      </c>
      <c r="AS60" s="24"/>
      <c r="AT60" s="24"/>
      <c r="AU60" s="24"/>
      <c r="AV60" s="24"/>
      <c r="AW60" s="18">
        <f t="shared" si="6"/>
        <v>1800</v>
      </c>
      <c r="AX60" s="18"/>
      <c r="AY60" s="19">
        <v>0.05</v>
      </c>
      <c r="AZ60" s="18">
        <f t="shared" si="7"/>
        <v>90</v>
      </c>
      <c r="BA60" s="18">
        <f t="shared" si="8"/>
        <v>1710</v>
      </c>
      <c r="BB60" s="18"/>
      <c r="BC60" s="18">
        <f t="shared" si="9"/>
        <v>-1710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>
        <f t="shared" si="10"/>
        <v>300</v>
      </c>
    </row>
    <row r="61" spans="1:81" x14ac:dyDescent="0.3">
      <c r="A61" s="20"/>
      <c r="B61" s="20"/>
      <c r="C61" s="14">
        <v>44927</v>
      </c>
      <c r="D61" s="32" t="s">
        <v>112</v>
      </c>
      <c r="E61" s="16" t="s">
        <v>1056</v>
      </c>
      <c r="F61" s="15" t="s">
        <v>82</v>
      </c>
      <c r="G61" s="24"/>
      <c r="H61" s="33" t="s">
        <v>276</v>
      </c>
      <c r="I61" s="32" t="s">
        <v>690</v>
      </c>
      <c r="J61" s="16" t="s">
        <v>83</v>
      </c>
      <c r="K61" s="34">
        <v>44929</v>
      </c>
      <c r="L61" s="32" t="s">
        <v>84</v>
      </c>
      <c r="M61" s="32" t="s">
        <v>85</v>
      </c>
      <c r="N61" s="24"/>
      <c r="O61" s="24" t="s">
        <v>86</v>
      </c>
      <c r="P61" s="34">
        <v>44944</v>
      </c>
      <c r="Q61" s="14">
        <v>44927</v>
      </c>
      <c r="R61" s="17">
        <v>2100</v>
      </c>
      <c r="S61" s="18"/>
      <c r="T61" s="18">
        <f t="shared" si="0"/>
        <v>2100</v>
      </c>
      <c r="U61" s="18"/>
      <c r="V61" s="18"/>
      <c r="W61" s="18">
        <f t="shared" si="1"/>
        <v>2100</v>
      </c>
      <c r="X61" s="18">
        <f t="shared" si="2"/>
        <v>378</v>
      </c>
      <c r="Y61" s="19">
        <v>0.05</v>
      </c>
      <c r="Z61" s="18">
        <f t="shared" si="3"/>
        <v>105</v>
      </c>
      <c r="AA61" s="18">
        <f t="shared" si="4"/>
        <v>2373</v>
      </c>
      <c r="AB61" s="18"/>
      <c r="AC61" s="18">
        <f t="shared" si="5"/>
        <v>2373</v>
      </c>
      <c r="AD61" s="18" t="s">
        <v>87</v>
      </c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32" t="s">
        <v>1050</v>
      </c>
      <c r="AR61" s="24">
        <v>1800</v>
      </c>
      <c r="AS61" s="24"/>
      <c r="AT61" s="24"/>
      <c r="AU61" s="24"/>
      <c r="AV61" s="24"/>
      <c r="AW61" s="18">
        <f t="shared" si="6"/>
        <v>1800</v>
      </c>
      <c r="AX61" s="18"/>
      <c r="AY61" s="19">
        <v>0.05</v>
      </c>
      <c r="AZ61" s="18">
        <f t="shared" si="7"/>
        <v>90</v>
      </c>
      <c r="BA61" s="18">
        <f t="shared" si="8"/>
        <v>1710</v>
      </c>
      <c r="BB61" s="18"/>
      <c r="BC61" s="18">
        <f t="shared" si="9"/>
        <v>-1710</v>
      </c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>
        <f t="shared" si="10"/>
        <v>300</v>
      </c>
    </row>
    <row r="62" spans="1:81" x14ac:dyDescent="0.3">
      <c r="A62" s="20"/>
      <c r="B62" s="20"/>
      <c r="C62" s="14">
        <v>44927</v>
      </c>
      <c r="D62" s="32" t="s">
        <v>113</v>
      </c>
      <c r="E62" s="16" t="s">
        <v>1056</v>
      </c>
      <c r="F62" s="15" t="s">
        <v>82</v>
      </c>
      <c r="G62" s="24"/>
      <c r="H62" s="33" t="s">
        <v>277</v>
      </c>
      <c r="I62" s="32" t="s">
        <v>691</v>
      </c>
      <c r="J62" s="16" t="s">
        <v>83</v>
      </c>
      <c r="K62" s="34">
        <v>44929</v>
      </c>
      <c r="L62" s="32" t="s">
        <v>84</v>
      </c>
      <c r="M62" s="32" t="s">
        <v>85</v>
      </c>
      <c r="N62" s="24"/>
      <c r="O62" s="24" t="s">
        <v>86</v>
      </c>
      <c r="P62" s="34">
        <v>44931</v>
      </c>
      <c r="Q62" s="14">
        <v>44927</v>
      </c>
      <c r="R62" s="17">
        <v>2100</v>
      </c>
      <c r="S62" s="18"/>
      <c r="T62" s="18">
        <f t="shared" si="0"/>
        <v>2100</v>
      </c>
      <c r="U62" s="18"/>
      <c r="V62" s="18"/>
      <c r="W62" s="18">
        <f t="shared" si="1"/>
        <v>2100</v>
      </c>
      <c r="X62" s="18">
        <f t="shared" si="2"/>
        <v>378</v>
      </c>
      <c r="Y62" s="19">
        <v>0.05</v>
      </c>
      <c r="Z62" s="18">
        <f t="shared" si="3"/>
        <v>105</v>
      </c>
      <c r="AA62" s="18">
        <f t="shared" si="4"/>
        <v>2373</v>
      </c>
      <c r="AB62" s="18"/>
      <c r="AC62" s="18">
        <f t="shared" si="5"/>
        <v>2373</v>
      </c>
      <c r="AD62" s="18" t="s">
        <v>87</v>
      </c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32" t="s">
        <v>1050</v>
      </c>
      <c r="AR62" s="24">
        <v>1800</v>
      </c>
      <c r="AS62" s="24"/>
      <c r="AT62" s="24"/>
      <c r="AU62" s="24"/>
      <c r="AV62" s="24"/>
      <c r="AW62" s="18">
        <f t="shared" si="6"/>
        <v>1800</v>
      </c>
      <c r="AX62" s="18"/>
      <c r="AY62" s="19">
        <v>0.05</v>
      </c>
      <c r="AZ62" s="18">
        <f t="shared" si="7"/>
        <v>90</v>
      </c>
      <c r="BA62" s="18">
        <f t="shared" si="8"/>
        <v>1710</v>
      </c>
      <c r="BB62" s="18"/>
      <c r="BC62" s="18">
        <f t="shared" si="9"/>
        <v>-1710</v>
      </c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>
        <f t="shared" si="10"/>
        <v>300</v>
      </c>
    </row>
    <row r="63" spans="1:81" x14ac:dyDescent="0.3">
      <c r="A63" s="20"/>
      <c r="B63" s="20"/>
      <c r="C63" s="14">
        <v>44927</v>
      </c>
      <c r="D63" s="32" t="s">
        <v>100</v>
      </c>
      <c r="E63" s="16" t="s">
        <v>1056</v>
      </c>
      <c r="F63" s="15" t="s">
        <v>82</v>
      </c>
      <c r="G63" s="24"/>
      <c r="H63" s="33" t="s">
        <v>278</v>
      </c>
      <c r="I63" s="32" t="s">
        <v>692</v>
      </c>
      <c r="J63" s="16" t="s">
        <v>83</v>
      </c>
      <c r="K63" s="34">
        <v>44930</v>
      </c>
      <c r="L63" s="32" t="s">
        <v>84</v>
      </c>
      <c r="M63" s="32" t="s">
        <v>85</v>
      </c>
      <c r="N63" s="24"/>
      <c r="O63" s="24" t="s">
        <v>86</v>
      </c>
      <c r="P63" s="34">
        <v>44931</v>
      </c>
      <c r="Q63" s="14">
        <v>44927</v>
      </c>
      <c r="R63" s="17">
        <v>2100</v>
      </c>
      <c r="S63" s="18"/>
      <c r="T63" s="18">
        <f t="shared" si="0"/>
        <v>2100</v>
      </c>
      <c r="U63" s="18"/>
      <c r="V63" s="18"/>
      <c r="W63" s="18">
        <f t="shared" si="1"/>
        <v>2100</v>
      </c>
      <c r="X63" s="18">
        <f t="shared" si="2"/>
        <v>378</v>
      </c>
      <c r="Y63" s="19">
        <v>0.05</v>
      </c>
      <c r="Z63" s="18">
        <f t="shared" si="3"/>
        <v>105</v>
      </c>
      <c r="AA63" s="18">
        <f t="shared" si="4"/>
        <v>2373</v>
      </c>
      <c r="AB63" s="18"/>
      <c r="AC63" s="18">
        <f t="shared" si="5"/>
        <v>2373</v>
      </c>
      <c r="AD63" s="18" t="s">
        <v>87</v>
      </c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32" t="s">
        <v>1050</v>
      </c>
      <c r="AR63" s="24">
        <v>1800</v>
      </c>
      <c r="AS63" s="24"/>
      <c r="AT63" s="24"/>
      <c r="AU63" s="24"/>
      <c r="AV63" s="24"/>
      <c r="AW63" s="18">
        <f t="shared" si="6"/>
        <v>1800</v>
      </c>
      <c r="AX63" s="18"/>
      <c r="AY63" s="19">
        <v>0.05</v>
      </c>
      <c r="AZ63" s="18">
        <f t="shared" si="7"/>
        <v>90</v>
      </c>
      <c r="BA63" s="18">
        <f t="shared" si="8"/>
        <v>1710</v>
      </c>
      <c r="BB63" s="18"/>
      <c r="BC63" s="18">
        <f t="shared" si="9"/>
        <v>-1710</v>
      </c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>
        <f t="shared" si="10"/>
        <v>300</v>
      </c>
    </row>
    <row r="64" spans="1:81" x14ac:dyDescent="0.3">
      <c r="A64" s="20"/>
      <c r="B64" s="20"/>
      <c r="C64" s="14">
        <v>44927</v>
      </c>
      <c r="D64" s="32" t="s">
        <v>114</v>
      </c>
      <c r="E64" s="16" t="s">
        <v>1056</v>
      </c>
      <c r="F64" s="15" t="s">
        <v>82</v>
      </c>
      <c r="G64" s="24"/>
      <c r="H64" s="33" t="s">
        <v>279</v>
      </c>
      <c r="I64" s="32" t="s">
        <v>693</v>
      </c>
      <c r="J64" s="16" t="s">
        <v>83</v>
      </c>
      <c r="K64" s="34">
        <v>44931</v>
      </c>
      <c r="L64" s="32" t="s">
        <v>84</v>
      </c>
      <c r="M64" s="32" t="s">
        <v>85</v>
      </c>
      <c r="N64" s="24"/>
      <c r="O64" s="24" t="s">
        <v>86</v>
      </c>
      <c r="P64" s="34">
        <v>44932</v>
      </c>
      <c r="Q64" s="14">
        <v>44927</v>
      </c>
      <c r="R64" s="17">
        <v>2100</v>
      </c>
      <c r="S64" s="18"/>
      <c r="T64" s="18">
        <f t="shared" si="0"/>
        <v>2100</v>
      </c>
      <c r="U64" s="18"/>
      <c r="V64" s="18"/>
      <c r="W64" s="18">
        <f t="shared" si="1"/>
        <v>2100</v>
      </c>
      <c r="X64" s="18">
        <f t="shared" si="2"/>
        <v>378</v>
      </c>
      <c r="Y64" s="19">
        <v>0.05</v>
      </c>
      <c r="Z64" s="18">
        <f t="shared" si="3"/>
        <v>105</v>
      </c>
      <c r="AA64" s="18">
        <f t="shared" si="4"/>
        <v>2373</v>
      </c>
      <c r="AB64" s="18"/>
      <c r="AC64" s="18">
        <f t="shared" si="5"/>
        <v>2373</v>
      </c>
      <c r="AD64" s="18" t="s">
        <v>87</v>
      </c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32" t="s">
        <v>1050</v>
      </c>
      <c r="AR64" s="24">
        <v>1800</v>
      </c>
      <c r="AS64" s="24"/>
      <c r="AT64" s="24"/>
      <c r="AU64" s="24"/>
      <c r="AV64" s="24"/>
      <c r="AW64" s="18">
        <f t="shared" si="6"/>
        <v>1800</v>
      </c>
      <c r="AX64" s="18"/>
      <c r="AY64" s="19">
        <v>0.05</v>
      </c>
      <c r="AZ64" s="18">
        <f t="shared" si="7"/>
        <v>90</v>
      </c>
      <c r="BA64" s="18">
        <f t="shared" si="8"/>
        <v>1710</v>
      </c>
      <c r="BB64" s="18"/>
      <c r="BC64" s="18">
        <f t="shared" si="9"/>
        <v>-1710</v>
      </c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>
        <f t="shared" si="10"/>
        <v>300</v>
      </c>
    </row>
    <row r="65" spans="1:81" x14ac:dyDescent="0.3">
      <c r="A65" s="20"/>
      <c r="B65" s="20"/>
      <c r="C65" s="14">
        <v>44927</v>
      </c>
      <c r="D65" s="32" t="s">
        <v>115</v>
      </c>
      <c r="E65" s="16" t="s">
        <v>1056</v>
      </c>
      <c r="F65" s="15" t="s">
        <v>82</v>
      </c>
      <c r="G65" s="24"/>
      <c r="H65" s="33" t="s">
        <v>280</v>
      </c>
      <c r="I65" s="32" t="s">
        <v>694</v>
      </c>
      <c r="J65" s="16" t="s">
        <v>83</v>
      </c>
      <c r="K65" s="34">
        <v>44931</v>
      </c>
      <c r="L65" s="32" t="s">
        <v>84</v>
      </c>
      <c r="M65" s="32" t="s">
        <v>85</v>
      </c>
      <c r="N65" s="24"/>
      <c r="O65" s="24" t="s">
        <v>86</v>
      </c>
      <c r="P65" s="34">
        <v>44931</v>
      </c>
      <c r="Q65" s="14">
        <v>44927</v>
      </c>
      <c r="R65" s="17">
        <v>2100</v>
      </c>
      <c r="S65" s="18"/>
      <c r="T65" s="18">
        <f t="shared" si="0"/>
        <v>2100</v>
      </c>
      <c r="U65" s="18"/>
      <c r="V65" s="18"/>
      <c r="W65" s="18">
        <f t="shared" si="1"/>
        <v>2100</v>
      </c>
      <c r="X65" s="18">
        <f t="shared" si="2"/>
        <v>378</v>
      </c>
      <c r="Y65" s="19">
        <v>0.05</v>
      </c>
      <c r="Z65" s="18">
        <f t="shared" si="3"/>
        <v>105</v>
      </c>
      <c r="AA65" s="18">
        <f t="shared" si="4"/>
        <v>2373</v>
      </c>
      <c r="AB65" s="18"/>
      <c r="AC65" s="18">
        <f t="shared" si="5"/>
        <v>2373</v>
      </c>
      <c r="AD65" s="18" t="s">
        <v>87</v>
      </c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32" t="s">
        <v>1050</v>
      </c>
      <c r="AR65" s="24">
        <v>1800</v>
      </c>
      <c r="AS65" s="24"/>
      <c r="AT65" s="24"/>
      <c r="AU65" s="24"/>
      <c r="AV65" s="24"/>
      <c r="AW65" s="18">
        <f t="shared" si="6"/>
        <v>1800</v>
      </c>
      <c r="AX65" s="18"/>
      <c r="AY65" s="19">
        <v>0.05</v>
      </c>
      <c r="AZ65" s="18">
        <f t="shared" si="7"/>
        <v>90</v>
      </c>
      <c r="BA65" s="18">
        <f t="shared" si="8"/>
        <v>1710</v>
      </c>
      <c r="BB65" s="18"/>
      <c r="BC65" s="18">
        <f t="shared" si="9"/>
        <v>-1710</v>
      </c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>
        <f t="shared" si="10"/>
        <v>300</v>
      </c>
    </row>
    <row r="66" spans="1:81" x14ac:dyDescent="0.3">
      <c r="A66" s="20"/>
      <c r="B66" s="20"/>
      <c r="C66" s="14">
        <v>44927</v>
      </c>
      <c r="D66" s="32" t="s">
        <v>115</v>
      </c>
      <c r="E66" s="16" t="s">
        <v>1056</v>
      </c>
      <c r="F66" s="15" t="s">
        <v>82</v>
      </c>
      <c r="G66" s="24"/>
      <c r="H66" s="33" t="s">
        <v>281</v>
      </c>
      <c r="I66" s="32" t="s">
        <v>695</v>
      </c>
      <c r="J66" s="16" t="s">
        <v>83</v>
      </c>
      <c r="K66" s="34">
        <v>44932</v>
      </c>
      <c r="L66" s="32" t="s">
        <v>84</v>
      </c>
      <c r="M66" s="32" t="s">
        <v>85</v>
      </c>
      <c r="N66" s="24"/>
      <c r="O66" s="24" t="s">
        <v>86</v>
      </c>
      <c r="P66" s="34">
        <v>44932</v>
      </c>
      <c r="Q66" s="14">
        <v>44927</v>
      </c>
      <c r="R66" s="17">
        <v>2100</v>
      </c>
      <c r="S66" s="18"/>
      <c r="T66" s="18">
        <f t="shared" ref="T66:T129" si="11">R66-S66</f>
        <v>2100</v>
      </c>
      <c r="U66" s="18"/>
      <c r="V66" s="18"/>
      <c r="W66" s="18">
        <f t="shared" ref="W66:W129" si="12">R66+U66-V66</f>
        <v>2100</v>
      </c>
      <c r="X66" s="18">
        <f t="shared" ref="X66:X129" si="13">W66*18%</f>
        <v>378</v>
      </c>
      <c r="Y66" s="19">
        <v>0.05</v>
      </c>
      <c r="Z66" s="18">
        <f t="shared" ref="Z66:Z129" si="14">W66*Y66</f>
        <v>105</v>
      </c>
      <c r="AA66" s="18">
        <f t="shared" ref="AA66:AA129" si="15">W66+X66-Z66</f>
        <v>2373</v>
      </c>
      <c r="AB66" s="18"/>
      <c r="AC66" s="18">
        <f t="shared" ref="AC66:AC129" si="16">AA66-AB66</f>
        <v>2373</v>
      </c>
      <c r="AD66" s="18" t="s">
        <v>87</v>
      </c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32" t="s">
        <v>1050</v>
      </c>
      <c r="AR66" s="24">
        <v>1800</v>
      </c>
      <c r="AS66" s="24"/>
      <c r="AT66" s="24"/>
      <c r="AU66" s="24"/>
      <c r="AV66" s="24"/>
      <c r="AW66" s="18">
        <f t="shared" ref="AW66:AW129" si="17">AR66-AS66+AT66-AU66-AV66</f>
        <v>1800</v>
      </c>
      <c r="AX66" s="18"/>
      <c r="AY66" s="19">
        <v>0.05</v>
      </c>
      <c r="AZ66" s="18">
        <f t="shared" ref="AZ66:AZ129" si="18">AW66*AY66</f>
        <v>90</v>
      </c>
      <c r="BA66" s="18">
        <f t="shared" ref="BA66:BA129" si="19">AW66-AZ66</f>
        <v>1710</v>
      </c>
      <c r="BB66" s="18"/>
      <c r="BC66" s="18">
        <f t="shared" ref="BC66:BC129" si="20">BB66-BA66</f>
        <v>-1710</v>
      </c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>
        <f t="shared" ref="CC66:CC129" si="21">W66-AR66</f>
        <v>300</v>
      </c>
    </row>
    <row r="67" spans="1:81" x14ac:dyDescent="0.3">
      <c r="A67" s="20"/>
      <c r="B67" s="20"/>
      <c r="C67" s="14">
        <v>44927</v>
      </c>
      <c r="D67" s="32" t="s">
        <v>116</v>
      </c>
      <c r="E67" s="16" t="s">
        <v>1056</v>
      </c>
      <c r="F67" s="15" t="s">
        <v>82</v>
      </c>
      <c r="G67" s="24"/>
      <c r="H67" s="33" t="s">
        <v>282</v>
      </c>
      <c r="I67" s="32" t="s">
        <v>696</v>
      </c>
      <c r="J67" s="16" t="s">
        <v>83</v>
      </c>
      <c r="K67" s="34">
        <v>44933</v>
      </c>
      <c r="L67" s="32" t="s">
        <v>84</v>
      </c>
      <c r="M67" s="32" t="s">
        <v>85</v>
      </c>
      <c r="N67" s="24"/>
      <c r="O67" s="24" t="s">
        <v>86</v>
      </c>
      <c r="P67" s="34">
        <v>44935</v>
      </c>
      <c r="Q67" s="14">
        <v>44927</v>
      </c>
      <c r="R67" s="17">
        <v>2100</v>
      </c>
      <c r="S67" s="18"/>
      <c r="T67" s="18">
        <f t="shared" si="11"/>
        <v>2100</v>
      </c>
      <c r="U67" s="18"/>
      <c r="V67" s="18"/>
      <c r="W67" s="18">
        <f t="shared" si="12"/>
        <v>2100</v>
      </c>
      <c r="X67" s="18">
        <f t="shared" si="13"/>
        <v>378</v>
      </c>
      <c r="Y67" s="19">
        <v>0.05</v>
      </c>
      <c r="Z67" s="18">
        <f t="shared" si="14"/>
        <v>105</v>
      </c>
      <c r="AA67" s="18">
        <f t="shared" si="15"/>
        <v>2373</v>
      </c>
      <c r="AB67" s="18"/>
      <c r="AC67" s="18">
        <f t="shared" si="16"/>
        <v>2373</v>
      </c>
      <c r="AD67" s="18" t="s">
        <v>87</v>
      </c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32" t="s">
        <v>1050</v>
      </c>
      <c r="AR67" s="24">
        <v>1800</v>
      </c>
      <c r="AS67" s="24"/>
      <c r="AT67" s="24"/>
      <c r="AU67" s="24"/>
      <c r="AV67" s="24"/>
      <c r="AW67" s="18">
        <f t="shared" si="17"/>
        <v>1800</v>
      </c>
      <c r="AX67" s="18"/>
      <c r="AY67" s="19">
        <v>0.05</v>
      </c>
      <c r="AZ67" s="18">
        <f t="shared" si="18"/>
        <v>90</v>
      </c>
      <c r="BA67" s="18">
        <f t="shared" si="19"/>
        <v>1710</v>
      </c>
      <c r="BB67" s="18"/>
      <c r="BC67" s="18">
        <f t="shared" si="20"/>
        <v>-1710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>
        <f t="shared" si="21"/>
        <v>300</v>
      </c>
    </row>
    <row r="68" spans="1:81" x14ac:dyDescent="0.3">
      <c r="A68" s="20"/>
      <c r="B68" s="20"/>
      <c r="C68" s="14">
        <v>44927</v>
      </c>
      <c r="D68" s="32" t="s">
        <v>91</v>
      </c>
      <c r="E68" s="16" t="s">
        <v>1056</v>
      </c>
      <c r="F68" s="15" t="s">
        <v>82</v>
      </c>
      <c r="G68" s="24"/>
      <c r="H68" s="33" t="s">
        <v>283</v>
      </c>
      <c r="I68" s="32" t="s">
        <v>697</v>
      </c>
      <c r="J68" s="16" t="s">
        <v>83</v>
      </c>
      <c r="K68" s="34">
        <v>44933</v>
      </c>
      <c r="L68" s="32" t="s">
        <v>84</v>
      </c>
      <c r="M68" s="32" t="s">
        <v>85</v>
      </c>
      <c r="N68" s="24"/>
      <c r="O68" s="24" t="s">
        <v>86</v>
      </c>
      <c r="P68" s="34">
        <v>44935</v>
      </c>
      <c r="Q68" s="14">
        <v>44927</v>
      </c>
      <c r="R68" s="17">
        <v>2100</v>
      </c>
      <c r="S68" s="18"/>
      <c r="T68" s="18">
        <f t="shared" si="11"/>
        <v>2100</v>
      </c>
      <c r="U68" s="18"/>
      <c r="V68" s="18"/>
      <c r="W68" s="18">
        <f t="shared" si="12"/>
        <v>2100</v>
      </c>
      <c r="X68" s="18">
        <f t="shared" si="13"/>
        <v>378</v>
      </c>
      <c r="Y68" s="19">
        <v>0.05</v>
      </c>
      <c r="Z68" s="18">
        <f t="shared" si="14"/>
        <v>105</v>
      </c>
      <c r="AA68" s="18">
        <f t="shared" si="15"/>
        <v>2373</v>
      </c>
      <c r="AB68" s="18"/>
      <c r="AC68" s="18">
        <f t="shared" si="16"/>
        <v>2373</v>
      </c>
      <c r="AD68" s="18" t="s">
        <v>87</v>
      </c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32" t="s">
        <v>1050</v>
      </c>
      <c r="AR68" s="24">
        <v>1800</v>
      </c>
      <c r="AS68" s="24"/>
      <c r="AT68" s="24"/>
      <c r="AU68" s="24"/>
      <c r="AV68" s="24"/>
      <c r="AW68" s="18">
        <f t="shared" si="17"/>
        <v>1800</v>
      </c>
      <c r="AX68" s="18"/>
      <c r="AY68" s="19">
        <v>0.05</v>
      </c>
      <c r="AZ68" s="18">
        <f t="shared" si="18"/>
        <v>90</v>
      </c>
      <c r="BA68" s="18">
        <f t="shared" si="19"/>
        <v>1710</v>
      </c>
      <c r="BB68" s="18"/>
      <c r="BC68" s="18">
        <f t="shared" si="20"/>
        <v>-1710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>
        <f t="shared" si="21"/>
        <v>300</v>
      </c>
    </row>
    <row r="69" spans="1:81" x14ac:dyDescent="0.3">
      <c r="A69" s="20"/>
      <c r="B69" s="20"/>
      <c r="C69" s="14">
        <v>44927</v>
      </c>
      <c r="D69" s="32" t="s">
        <v>117</v>
      </c>
      <c r="E69" s="16" t="s">
        <v>1056</v>
      </c>
      <c r="F69" s="15" t="s">
        <v>82</v>
      </c>
      <c r="G69" s="24"/>
      <c r="H69" s="33" t="s">
        <v>284</v>
      </c>
      <c r="I69" s="32" t="s">
        <v>698</v>
      </c>
      <c r="J69" s="16" t="s">
        <v>83</v>
      </c>
      <c r="K69" s="34">
        <v>44933</v>
      </c>
      <c r="L69" s="32" t="s">
        <v>84</v>
      </c>
      <c r="M69" s="32" t="s">
        <v>85</v>
      </c>
      <c r="N69" s="24"/>
      <c r="O69" s="24" t="s">
        <v>86</v>
      </c>
      <c r="P69" s="34">
        <v>44933</v>
      </c>
      <c r="Q69" s="14">
        <v>44927</v>
      </c>
      <c r="R69" s="17">
        <v>2100</v>
      </c>
      <c r="S69" s="18"/>
      <c r="T69" s="18">
        <f t="shared" si="11"/>
        <v>2100</v>
      </c>
      <c r="U69" s="18"/>
      <c r="V69" s="18"/>
      <c r="W69" s="18">
        <f t="shared" si="12"/>
        <v>2100</v>
      </c>
      <c r="X69" s="18">
        <f t="shared" si="13"/>
        <v>378</v>
      </c>
      <c r="Y69" s="19">
        <v>0.05</v>
      </c>
      <c r="Z69" s="18">
        <f t="shared" si="14"/>
        <v>105</v>
      </c>
      <c r="AA69" s="18">
        <f t="shared" si="15"/>
        <v>2373</v>
      </c>
      <c r="AB69" s="18"/>
      <c r="AC69" s="18">
        <f t="shared" si="16"/>
        <v>2373</v>
      </c>
      <c r="AD69" s="18" t="s">
        <v>87</v>
      </c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32" t="s">
        <v>1050</v>
      </c>
      <c r="AR69" s="24">
        <v>1800</v>
      </c>
      <c r="AS69" s="24"/>
      <c r="AT69" s="24"/>
      <c r="AU69" s="24"/>
      <c r="AV69" s="24"/>
      <c r="AW69" s="18">
        <f t="shared" si="17"/>
        <v>1800</v>
      </c>
      <c r="AX69" s="18"/>
      <c r="AY69" s="19">
        <v>0.05</v>
      </c>
      <c r="AZ69" s="18">
        <f t="shared" si="18"/>
        <v>90</v>
      </c>
      <c r="BA69" s="18">
        <f t="shared" si="19"/>
        <v>1710</v>
      </c>
      <c r="BB69" s="18"/>
      <c r="BC69" s="18">
        <f t="shared" si="20"/>
        <v>-1710</v>
      </c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>
        <f t="shared" si="21"/>
        <v>300</v>
      </c>
    </row>
    <row r="70" spans="1:81" x14ac:dyDescent="0.3">
      <c r="A70" s="20"/>
      <c r="B70" s="20"/>
      <c r="C70" s="14">
        <v>44927</v>
      </c>
      <c r="D70" s="32" t="s">
        <v>81</v>
      </c>
      <c r="E70" s="16" t="s">
        <v>1056</v>
      </c>
      <c r="F70" s="15" t="s">
        <v>82</v>
      </c>
      <c r="G70" s="24"/>
      <c r="H70" s="33" t="s">
        <v>285</v>
      </c>
      <c r="I70" s="32" t="s">
        <v>699</v>
      </c>
      <c r="J70" s="16" t="s">
        <v>83</v>
      </c>
      <c r="K70" s="34">
        <v>44936</v>
      </c>
      <c r="L70" s="32" t="s">
        <v>84</v>
      </c>
      <c r="M70" s="32" t="s">
        <v>85</v>
      </c>
      <c r="N70" s="24"/>
      <c r="O70" s="24" t="s">
        <v>86</v>
      </c>
      <c r="P70" s="34">
        <v>44937</v>
      </c>
      <c r="Q70" s="14">
        <v>44927</v>
      </c>
      <c r="R70" s="17">
        <v>2100</v>
      </c>
      <c r="S70" s="18"/>
      <c r="T70" s="18">
        <f t="shared" si="11"/>
        <v>2100</v>
      </c>
      <c r="U70" s="18"/>
      <c r="V70" s="18"/>
      <c r="W70" s="18">
        <f t="shared" si="12"/>
        <v>2100</v>
      </c>
      <c r="X70" s="18">
        <f t="shared" si="13"/>
        <v>378</v>
      </c>
      <c r="Y70" s="19">
        <v>0.05</v>
      </c>
      <c r="Z70" s="18">
        <f t="shared" si="14"/>
        <v>105</v>
      </c>
      <c r="AA70" s="18">
        <f t="shared" si="15"/>
        <v>2373</v>
      </c>
      <c r="AB70" s="18"/>
      <c r="AC70" s="18">
        <f t="shared" si="16"/>
        <v>2373</v>
      </c>
      <c r="AD70" s="18" t="s">
        <v>87</v>
      </c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32" t="s">
        <v>1050</v>
      </c>
      <c r="AR70" s="24">
        <v>1800</v>
      </c>
      <c r="AS70" s="24"/>
      <c r="AT70" s="24"/>
      <c r="AU70" s="24"/>
      <c r="AV70" s="24"/>
      <c r="AW70" s="18">
        <f t="shared" si="17"/>
        <v>1800</v>
      </c>
      <c r="AX70" s="18"/>
      <c r="AY70" s="19">
        <v>0.05</v>
      </c>
      <c r="AZ70" s="18">
        <f t="shared" si="18"/>
        <v>90</v>
      </c>
      <c r="BA70" s="18">
        <f t="shared" si="19"/>
        <v>1710</v>
      </c>
      <c r="BB70" s="18"/>
      <c r="BC70" s="18">
        <f t="shared" si="20"/>
        <v>-1710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>
        <f t="shared" si="21"/>
        <v>300</v>
      </c>
    </row>
    <row r="71" spans="1:81" x14ac:dyDescent="0.3">
      <c r="A71" s="20"/>
      <c r="B71" s="20"/>
      <c r="C71" s="14">
        <v>44927</v>
      </c>
      <c r="D71" s="32" t="s">
        <v>103</v>
      </c>
      <c r="E71" s="16" t="s">
        <v>1056</v>
      </c>
      <c r="F71" s="15" t="s">
        <v>82</v>
      </c>
      <c r="G71" s="24"/>
      <c r="H71" s="33" t="s">
        <v>286</v>
      </c>
      <c r="I71" s="32" t="s">
        <v>700</v>
      </c>
      <c r="J71" s="16" t="s">
        <v>83</v>
      </c>
      <c r="K71" s="34">
        <v>44936</v>
      </c>
      <c r="L71" s="32" t="s">
        <v>84</v>
      </c>
      <c r="M71" s="32" t="s">
        <v>1041</v>
      </c>
      <c r="N71" s="24"/>
      <c r="O71" s="24" t="s">
        <v>86</v>
      </c>
      <c r="P71" s="34">
        <v>44942</v>
      </c>
      <c r="Q71" s="14">
        <v>44927</v>
      </c>
      <c r="R71" s="17">
        <v>2100</v>
      </c>
      <c r="S71" s="18"/>
      <c r="T71" s="18">
        <f t="shared" si="11"/>
        <v>2100</v>
      </c>
      <c r="U71" s="18"/>
      <c r="V71" s="18"/>
      <c r="W71" s="18">
        <f t="shared" si="12"/>
        <v>2100</v>
      </c>
      <c r="X71" s="18">
        <f t="shared" si="13"/>
        <v>378</v>
      </c>
      <c r="Y71" s="19">
        <v>0.05</v>
      </c>
      <c r="Z71" s="18">
        <f t="shared" si="14"/>
        <v>105</v>
      </c>
      <c r="AA71" s="18">
        <f t="shared" si="15"/>
        <v>2373</v>
      </c>
      <c r="AB71" s="18"/>
      <c r="AC71" s="18">
        <f t="shared" si="16"/>
        <v>2373</v>
      </c>
      <c r="AD71" s="18" t="s">
        <v>87</v>
      </c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32" t="s">
        <v>1050</v>
      </c>
      <c r="AR71" s="24">
        <v>1800</v>
      </c>
      <c r="AS71" s="24"/>
      <c r="AT71" s="24"/>
      <c r="AU71" s="24"/>
      <c r="AV71" s="24"/>
      <c r="AW71" s="18">
        <f t="shared" si="17"/>
        <v>1800</v>
      </c>
      <c r="AX71" s="18"/>
      <c r="AY71" s="19">
        <v>0.05</v>
      </c>
      <c r="AZ71" s="18">
        <f t="shared" si="18"/>
        <v>90</v>
      </c>
      <c r="BA71" s="18">
        <f t="shared" si="19"/>
        <v>1710</v>
      </c>
      <c r="BB71" s="18"/>
      <c r="BC71" s="18">
        <f t="shared" si="20"/>
        <v>-1710</v>
      </c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>
        <f t="shared" si="21"/>
        <v>300</v>
      </c>
    </row>
    <row r="72" spans="1:81" x14ac:dyDescent="0.3">
      <c r="A72" s="20"/>
      <c r="B72" s="20"/>
      <c r="C72" s="14">
        <v>44927</v>
      </c>
      <c r="D72" s="32" t="s">
        <v>81</v>
      </c>
      <c r="E72" s="16" t="s">
        <v>1056</v>
      </c>
      <c r="F72" s="15" t="s">
        <v>82</v>
      </c>
      <c r="G72" s="24"/>
      <c r="H72" s="33" t="s">
        <v>287</v>
      </c>
      <c r="I72" s="32" t="s">
        <v>701</v>
      </c>
      <c r="J72" s="16" t="s">
        <v>83</v>
      </c>
      <c r="K72" s="34">
        <v>44937</v>
      </c>
      <c r="L72" s="32" t="s">
        <v>84</v>
      </c>
      <c r="M72" s="32" t="s">
        <v>85</v>
      </c>
      <c r="N72" s="24"/>
      <c r="O72" s="24" t="s">
        <v>86</v>
      </c>
      <c r="P72" s="34">
        <v>44944</v>
      </c>
      <c r="Q72" s="14">
        <v>44927</v>
      </c>
      <c r="R72" s="17">
        <v>2100</v>
      </c>
      <c r="S72" s="18"/>
      <c r="T72" s="18">
        <f t="shared" si="11"/>
        <v>2100</v>
      </c>
      <c r="U72" s="18"/>
      <c r="V72" s="18"/>
      <c r="W72" s="18">
        <f t="shared" si="12"/>
        <v>2100</v>
      </c>
      <c r="X72" s="18">
        <f t="shared" si="13"/>
        <v>378</v>
      </c>
      <c r="Y72" s="19">
        <v>0.05</v>
      </c>
      <c r="Z72" s="18">
        <f t="shared" si="14"/>
        <v>105</v>
      </c>
      <c r="AA72" s="18">
        <f t="shared" si="15"/>
        <v>2373</v>
      </c>
      <c r="AB72" s="18"/>
      <c r="AC72" s="18">
        <f t="shared" si="16"/>
        <v>2373</v>
      </c>
      <c r="AD72" s="18" t="s">
        <v>87</v>
      </c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32" t="s">
        <v>1050</v>
      </c>
      <c r="AR72" s="24">
        <v>1800</v>
      </c>
      <c r="AS72" s="24"/>
      <c r="AT72" s="24"/>
      <c r="AU72" s="24"/>
      <c r="AV72" s="24"/>
      <c r="AW72" s="18">
        <f t="shared" si="17"/>
        <v>1800</v>
      </c>
      <c r="AX72" s="18"/>
      <c r="AY72" s="19">
        <v>0.05</v>
      </c>
      <c r="AZ72" s="18">
        <f t="shared" si="18"/>
        <v>90</v>
      </c>
      <c r="BA72" s="18">
        <f t="shared" si="19"/>
        <v>1710</v>
      </c>
      <c r="BB72" s="18"/>
      <c r="BC72" s="18">
        <f t="shared" si="20"/>
        <v>-1710</v>
      </c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>
        <f t="shared" si="21"/>
        <v>300</v>
      </c>
    </row>
    <row r="73" spans="1:81" x14ac:dyDescent="0.3">
      <c r="A73" s="20"/>
      <c r="B73" s="20"/>
      <c r="C73" s="14">
        <v>44927</v>
      </c>
      <c r="D73" s="32" t="s">
        <v>118</v>
      </c>
      <c r="E73" s="16" t="s">
        <v>1056</v>
      </c>
      <c r="F73" s="15" t="s">
        <v>82</v>
      </c>
      <c r="G73" s="24"/>
      <c r="H73" s="33" t="s">
        <v>288</v>
      </c>
      <c r="I73" s="32" t="s">
        <v>702</v>
      </c>
      <c r="J73" s="16" t="s">
        <v>83</v>
      </c>
      <c r="K73" s="34">
        <v>44923</v>
      </c>
      <c r="L73" s="32" t="s">
        <v>84</v>
      </c>
      <c r="M73" s="32" t="s">
        <v>1042</v>
      </c>
      <c r="N73" s="24"/>
      <c r="O73" s="24" t="s">
        <v>86</v>
      </c>
      <c r="P73" s="34">
        <v>44943</v>
      </c>
      <c r="Q73" s="14">
        <v>44927</v>
      </c>
      <c r="R73" s="17">
        <v>2100</v>
      </c>
      <c r="S73" s="18"/>
      <c r="T73" s="18">
        <f t="shared" si="11"/>
        <v>2100</v>
      </c>
      <c r="U73" s="18"/>
      <c r="V73" s="18"/>
      <c r="W73" s="18">
        <f t="shared" si="12"/>
        <v>2100</v>
      </c>
      <c r="X73" s="18">
        <f t="shared" si="13"/>
        <v>378</v>
      </c>
      <c r="Y73" s="19">
        <v>0.05</v>
      </c>
      <c r="Z73" s="18">
        <f t="shared" si="14"/>
        <v>105</v>
      </c>
      <c r="AA73" s="18">
        <f t="shared" si="15"/>
        <v>2373</v>
      </c>
      <c r="AB73" s="18"/>
      <c r="AC73" s="18">
        <f t="shared" si="16"/>
        <v>2373</v>
      </c>
      <c r="AD73" s="18" t="s">
        <v>87</v>
      </c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32" t="s">
        <v>1051</v>
      </c>
      <c r="AR73" s="24">
        <v>1900</v>
      </c>
      <c r="AS73" s="24"/>
      <c r="AT73" s="24"/>
      <c r="AU73" s="24"/>
      <c r="AV73" s="24"/>
      <c r="AW73" s="18">
        <f t="shared" si="17"/>
        <v>1900</v>
      </c>
      <c r="AX73" s="18"/>
      <c r="AY73" s="19">
        <v>0.05</v>
      </c>
      <c r="AZ73" s="18">
        <f t="shared" si="18"/>
        <v>95</v>
      </c>
      <c r="BA73" s="18">
        <f t="shared" si="19"/>
        <v>1805</v>
      </c>
      <c r="BB73" s="18"/>
      <c r="BC73" s="18">
        <f t="shared" si="20"/>
        <v>-1805</v>
      </c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>
        <f t="shared" si="21"/>
        <v>200</v>
      </c>
    </row>
    <row r="74" spans="1:81" x14ac:dyDescent="0.3">
      <c r="A74" s="20"/>
      <c r="B74" s="20"/>
      <c r="C74" s="14">
        <v>44927</v>
      </c>
      <c r="D74" s="32" t="s">
        <v>89</v>
      </c>
      <c r="E74" s="16" t="s">
        <v>1056</v>
      </c>
      <c r="F74" s="15" t="s">
        <v>82</v>
      </c>
      <c r="G74" s="24"/>
      <c r="H74" s="33" t="s">
        <v>289</v>
      </c>
      <c r="I74" s="32" t="s">
        <v>703</v>
      </c>
      <c r="J74" s="16" t="s">
        <v>83</v>
      </c>
      <c r="K74" s="34">
        <v>44928</v>
      </c>
      <c r="L74" s="32" t="s">
        <v>84</v>
      </c>
      <c r="M74" s="32" t="s">
        <v>1042</v>
      </c>
      <c r="N74" s="24"/>
      <c r="O74" s="24" t="s">
        <v>86</v>
      </c>
      <c r="P74" s="34">
        <v>44930</v>
      </c>
      <c r="Q74" s="14">
        <v>44927</v>
      </c>
      <c r="R74" s="17">
        <v>2100</v>
      </c>
      <c r="S74" s="18"/>
      <c r="T74" s="18">
        <f t="shared" si="11"/>
        <v>2100</v>
      </c>
      <c r="U74" s="18"/>
      <c r="V74" s="18"/>
      <c r="W74" s="18">
        <f t="shared" si="12"/>
        <v>2100</v>
      </c>
      <c r="X74" s="18">
        <f t="shared" si="13"/>
        <v>378</v>
      </c>
      <c r="Y74" s="19">
        <v>0.05</v>
      </c>
      <c r="Z74" s="18">
        <f t="shared" si="14"/>
        <v>105</v>
      </c>
      <c r="AA74" s="18">
        <f t="shared" si="15"/>
        <v>2373</v>
      </c>
      <c r="AB74" s="18"/>
      <c r="AC74" s="18">
        <f t="shared" si="16"/>
        <v>2373</v>
      </c>
      <c r="AD74" s="18" t="s">
        <v>87</v>
      </c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32" t="s">
        <v>1051</v>
      </c>
      <c r="AR74" s="24">
        <v>1900</v>
      </c>
      <c r="AS74" s="24"/>
      <c r="AT74" s="24"/>
      <c r="AU74" s="24"/>
      <c r="AV74" s="24"/>
      <c r="AW74" s="18">
        <f t="shared" si="17"/>
        <v>1900</v>
      </c>
      <c r="AX74" s="18"/>
      <c r="AY74" s="19">
        <v>0.05</v>
      </c>
      <c r="AZ74" s="18">
        <f t="shared" si="18"/>
        <v>95</v>
      </c>
      <c r="BA74" s="18">
        <f t="shared" si="19"/>
        <v>1805</v>
      </c>
      <c r="BB74" s="18"/>
      <c r="BC74" s="18">
        <f t="shared" si="20"/>
        <v>-1805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>
        <f t="shared" si="21"/>
        <v>200</v>
      </c>
    </row>
    <row r="75" spans="1:81" x14ac:dyDescent="0.3">
      <c r="A75" s="20"/>
      <c r="B75" s="20"/>
      <c r="C75" s="14">
        <v>44927</v>
      </c>
      <c r="D75" s="32" t="s">
        <v>119</v>
      </c>
      <c r="E75" s="16" t="s">
        <v>1056</v>
      </c>
      <c r="F75" s="15" t="s">
        <v>82</v>
      </c>
      <c r="G75" s="24"/>
      <c r="H75" s="33" t="s">
        <v>290</v>
      </c>
      <c r="I75" s="32" t="s">
        <v>704</v>
      </c>
      <c r="J75" s="16" t="s">
        <v>83</v>
      </c>
      <c r="K75" s="34">
        <v>44935</v>
      </c>
      <c r="L75" s="32" t="s">
        <v>84</v>
      </c>
      <c r="M75" s="32" t="s">
        <v>1041</v>
      </c>
      <c r="N75" s="24"/>
      <c r="O75" s="24" t="s">
        <v>86</v>
      </c>
      <c r="P75" s="34">
        <v>44942</v>
      </c>
      <c r="Q75" s="14">
        <v>44927</v>
      </c>
      <c r="R75" s="17">
        <v>2100</v>
      </c>
      <c r="S75" s="18"/>
      <c r="T75" s="18">
        <f t="shared" si="11"/>
        <v>2100</v>
      </c>
      <c r="U75" s="18"/>
      <c r="V75" s="18"/>
      <c r="W75" s="18">
        <f t="shared" si="12"/>
        <v>2100</v>
      </c>
      <c r="X75" s="18">
        <f t="shared" si="13"/>
        <v>378</v>
      </c>
      <c r="Y75" s="19">
        <v>0.05</v>
      </c>
      <c r="Z75" s="18">
        <f t="shared" si="14"/>
        <v>105</v>
      </c>
      <c r="AA75" s="18">
        <f t="shared" si="15"/>
        <v>2373</v>
      </c>
      <c r="AB75" s="18"/>
      <c r="AC75" s="18">
        <f t="shared" si="16"/>
        <v>2373</v>
      </c>
      <c r="AD75" s="18" t="s">
        <v>87</v>
      </c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32" t="s">
        <v>1051</v>
      </c>
      <c r="AR75" s="24">
        <v>1900</v>
      </c>
      <c r="AS75" s="24"/>
      <c r="AT75" s="24"/>
      <c r="AU75" s="24"/>
      <c r="AV75" s="24"/>
      <c r="AW75" s="18">
        <f t="shared" si="17"/>
        <v>1900</v>
      </c>
      <c r="AX75" s="18"/>
      <c r="AY75" s="19">
        <v>0.05</v>
      </c>
      <c r="AZ75" s="18">
        <f t="shared" si="18"/>
        <v>95</v>
      </c>
      <c r="BA75" s="18">
        <f t="shared" si="19"/>
        <v>1805</v>
      </c>
      <c r="BB75" s="18"/>
      <c r="BC75" s="18">
        <f t="shared" si="20"/>
        <v>-1805</v>
      </c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>
        <f t="shared" si="21"/>
        <v>200</v>
      </c>
    </row>
    <row r="76" spans="1:81" x14ac:dyDescent="0.3">
      <c r="A76" s="20"/>
      <c r="B76" s="20"/>
      <c r="C76" s="14">
        <v>44927</v>
      </c>
      <c r="D76" s="32" t="s">
        <v>95</v>
      </c>
      <c r="E76" s="16" t="s">
        <v>1056</v>
      </c>
      <c r="F76" s="15" t="s">
        <v>82</v>
      </c>
      <c r="G76" s="24"/>
      <c r="H76" s="33" t="s">
        <v>291</v>
      </c>
      <c r="I76" s="32" t="s">
        <v>705</v>
      </c>
      <c r="J76" s="16" t="s">
        <v>83</v>
      </c>
      <c r="K76" s="34">
        <v>44939</v>
      </c>
      <c r="L76" s="32" t="s">
        <v>84</v>
      </c>
      <c r="M76" s="32" t="s">
        <v>1042</v>
      </c>
      <c r="N76" s="24"/>
      <c r="O76" s="24" t="s">
        <v>86</v>
      </c>
      <c r="P76" s="34">
        <v>44943</v>
      </c>
      <c r="Q76" s="14">
        <v>44927</v>
      </c>
      <c r="R76" s="17">
        <v>2100</v>
      </c>
      <c r="S76" s="18"/>
      <c r="T76" s="18">
        <f t="shared" si="11"/>
        <v>2100</v>
      </c>
      <c r="U76" s="18"/>
      <c r="V76" s="18"/>
      <c r="W76" s="18">
        <f t="shared" si="12"/>
        <v>2100</v>
      </c>
      <c r="X76" s="18">
        <f t="shared" si="13"/>
        <v>378</v>
      </c>
      <c r="Y76" s="19">
        <v>0.05</v>
      </c>
      <c r="Z76" s="18">
        <f t="shared" si="14"/>
        <v>105</v>
      </c>
      <c r="AA76" s="18">
        <f t="shared" si="15"/>
        <v>2373</v>
      </c>
      <c r="AB76" s="18"/>
      <c r="AC76" s="18">
        <f t="shared" si="16"/>
        <v>2373</v>
      </c>
      <c r="AD76" s="18" t="s">
        <v>87</v>
      </c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32" t="s">
        <v>1051</v>
      </c>
      <c r="AR76" s="24">
        <v>1900</v>
      </c>
      <c r="AS76" s="24"/>
      <c r="AT76" s="24"/>
      <c r="AU76" s="24"/>
      <c r="AV76" s="24"/>
      <c r="AW76" s="18">
        <f t="shared" si="17"/>
        <v>1900</v>
      </c>
      <c r="AX76" s="18"/>
      <c r="AY76" s="19">
        <v>0.05</v>
      </c>
      <c r="AZ76" s="18">
        <f t="shared" si="18"/>
        <v>95</v>
      </c>
      <c r="BA76" s="18">
        <f t="shared" si="19"/>
        <v>1805</v>
      </c>
      <c r="BB76" s="18"/>
      <c r="BC76" s="18">
        <f t="shared" si="20"/>
        <v>-1805</v>
      </c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>
        <f t="shared" si="21"/>
        <v>200</v>
      </c>
    </row>
    <row r="77" spans="1:81" x14ac:dyDescent="0.3">
      <c r="A77" s="20"/>
      <c r="B77" s="20"/>
      <c r="C77" s="14">
        <v>44927</v>
      </c>
      <c r="D77" s="32" t="s">
        <v>81</v>
      </c>
      <c r="E77" s="16" t="s">
        <v>1056</v>
      </c>
      <c r="F77" s="15" t="s">
        <v>82</v>
      </c>
      <c r="G77" s="24"/>
      <c r="H77" s="33" t="s">
        <v>292</v>
      </c>
      <c r="I77" s="32" t="s">
        <v>706</v>
      </c>
      <c r="J77" s="16" t="s">
        <v>83</v>
      </c>
      <c r="K77" s="34">
        <v>44939</v>
      </c>
      <c r="L77" s="32" t="s">
        <v>84</v>
      </c>
      <c r="M77" s="32" t="s">
        <v>1042</v>
      </c>
      <c r="N77" s="24"/>
      <c r="O77" s="24" t="s">
        <v>86</v>
      </c>
      <c r="P77" s="34">
        <v>44944</v>
      </c>
      <c r="Q77" s="14">
        <v>44927</v>
      </c>
      <c r="R77" s="17">
        <v>2100</v>
      </c>
      <c r="S77" s="18"/>
      <c r="T77" s="18">
        <f t="shared" si="11"/>
        <v>2100</v>
      </c>
      <c r="U77" s="18"/>
      <c r="V77" s="18"/>
      <c r="W77" s="18">
        <f t="shared" si="12"/>
        <v>2100</v>
      </c>
      <c r="X77" s="18">
        <f t="shared" si="13"/>
        <v>378</v>
      </c>
      <c r="Y77" s="19">
        <v>0.05</v>
      </c>
      <c r="Z77" s="18">
        <f t="shared" si="14"/>
        <v>105</v>
      </c>
      <c r="AA77" s="18">
        <f t="shared" si="15"/>
        <v>2373</v>
      </c>
      <c r="AB77" s="18"/>
      <c r="AC77" s="18">
        <f t="shared" si="16"/>
        <v>2373</v>
      </c>
      <c r="AD77" s="18" t="s">
        <v>87</v>
      </c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32" t="s">
        <v>1051</v>
      </c>
      <c r="AR77" s="24">
        <v>1900</v>
      </c>
      <c r="AS77" s="24"/>
      <c r="AT77" s="24"/>
      <c r="AU77" s="24"/>
      <c r="AV77" s="24"/>
      <c r="AW77" s="18">
        <f t="shared" si="17"/>
        <v>1900</v>
      </c>
      <c r="AX77" s="18"/>
      <c r="AY77" s="19">
        <v>0.05</v>
      </c>
      <c r="AZ77" s="18">
        <f t="shared" si="18"/>
        <v>95</v>
      </c>
      <c r="BA77" s="18">
        <f t="shared" si="19"/>
        <v>1805</v>
      </c>
      <c r="BB77" s="18"/>
      <c r="BC77" s="18">
        <f t="shared" si="20"/>
        <v>-1805</v>
      </c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>
        <f t="shared" si="21"/>
        <v>200</v>
      </c>
    </row>
    <row r="78" spans="1:81" x14ac:dyDescent="0.3">
      <c r="A78" s="20"/>
      <c r="B78" s="20"/>
      <c r="C78" s="14">
        <v>44927</v>
      </c>
      <c r="D78" s="32" t="s">
        <v>81</v>
      </c>
      <c r="E78" s="16" t="s">
        <v>1056</v>
      </c>
      <c r="F78" s="15" t="s">
        <v>82</v>
      </c>
      <c r="G78" s="24"/>
      <c r="H78" s="33" t="s">
        <v>293</v>
      </c>
      <c r="I78" s="32" t="s">
        <v>707</v>
      </c>
      <c r="J78" s="16" t="s">
        <v>83</v>
      </c>
      <c r="K78" s="34">
        <v>44940</v>
      </c>
      <c r="L78" s="32" t="s">
        <v>84</v>
      </c>
      <c r="M78" s="32" t="s">
        <v>1042</v>
      </c>
      <c r="N78" s="24"/>
      <c r="O78" s="24" t="s">
        <v>86</v>
      </c>
      <c r="P78" s="34">
        <v>44944</v>
      </c>
      <c r="Q78" s="14">
        <v>44927</v>
      </c>
      <c r="R78" s="17">
        <v>2100</v>
      </c>
      <c r="S78" s="18"/>
      <c r="T78" s="18">
        <f t="shared" si="11"/>
        <v>2100</v>
      </c>
      <c r="U78" s="18"/>
      <c r="V78" s="18"/>
      <c r="W78" s="18">
        <f t="shared" si="12"/>
        <v>2100</v>
      </c>
      <c r="X78" s="18">
        <f t="shared" si="13"/>
        <v>378</v>
      </c>
      <c r="Y78" s="19">
        <v>0.05</v>
      </c>
      <c r="Z78" s="18">
        <f t="shared" si="14"/>
        <v>105</v>
      </c>
      <c r="AA78" s="18">
        <f t="shared" si="15"/>
        <v>2373</v>
      </c>
      <c r="AB78" s="18"/>
      <c r="AC78" s="18">
        <f t="shared" si="16"/>
        <v>2373</v>
      </c>
      <c r="AD78" s="18" t="s">
        <v>87</v>
      </c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32" t="s">
        <v>1051</v>
      </c>
      <c r="AR78" s="24">
        <v>1900</v>
      </c>
      <c r="AS78" s="24"/>
      <c r="AT78" s="24"/>
      <c r="AU78" s="24"/>
      <c r="AV78" s="24"/>
      <c r="AW78" s="18">
        <f t="shared" si="17"/>
        <v>1900</v>
      </c>
      <c r="AX78" s="18"/>
      <c r="AY78" s="19">
        <v>0.05</v>
      </c>
      <c r="AZ78" s="18">
        <f t="shared" si="18"/>
        <v>95</v>
      </c>
      <c r="BA78" s="18">
        <f t="shared" si="19"/>
        <v>1805</v>
      </c>
      <c r="BB78" s="18"/>
      <c r="BC78" s="18">
        <f t="shared" si="20"/>
        <v>-1805</v>
      </c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>
        <f t="shared" si="21"/>
        <v>200</v>
      </c>
    </row>
    <row r="79" spans="1:81" x14ac:dyDescent="0.3">
      <c r="A79" s="20"/>
      <c r="B79" s="20"/>
      <c r="C79" s="14">
        <v>44927</v>
      </c>
      <c r="D79" s="32" t="s">
        <v>89</v>
      </c>
      <c r="E79" s="16" t="s">
        <v>1056</v>
      </c>
      <c r="F79" s="15" t="s">
        <v>82</v>
      </c>
      <c r="G79" s="24"/>
      <c r="H79" s="33" t="s">
        <v>294</v>
      </c>
      <c r="I79" s="32" t="s">
        <v>708</v>
      </c>
      <c r="J79" s="16" t="s">
        <v>83</v>
      </c>
      <c r="K79" s="34">
        <v>44945</v>
      </c>
      <c r="L79" s="32" t="s">
        <v>84</v>
      </c>
      <c r="M79" s="32" t="s">
        <v>1042</v>
      </c>
      <c r="N79" s="24"/>
      <c r="O79" s="24" t="s">
        <v>86</v>
      </c>
      <c r="P79" s="34">
        <v>44956</v>
      </c>
      <c r="Q79" s="14">
        <v>44927</v>
      </c>
      <c r="R79" s="17">
        <v>2100</v>
      </c>
      <c r="S79" s="18"/>
      <c r="T79" s="18">
        <f t="shared" si="11"/>
        <v>2100</v>
      </c>
      <c r="U79" s="18"/>
      <c r="V79" s="18"/>
      <c r="W79" s="18">
        <f t="shared" si="12"/>
        <v>2100</v>
      </c>
      <c r="X79" s="18">
        <f t="shared" si="13"/>
        <v>378</v>
      </c>
      <c r="Y79" s="19">
        <v>0.05</v>
      </c>
      <c r="Z79" s="18">
        <f t="shared" si="14"/>
        <v>105</v>
      </c>
      <c r="AA79" s="18">
        <f t="shared" si="15"/>
        <v>2373</v>
      </c>
      <c r="AB79" s="18"/>
      <c r="AC79" s="18">
        <f t="shared" si="16"/>
        <v>2373</v>
      </c>
      <c r="AD79" s="18" t="s">
        <v>87</v>
      </c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32" t="s">
        <v>1051</v>
      </c>
      <c r="AR79" s="24">
        <v>1900</v>
      </c>
      <c r="AS79" s="24"/>
      <c r="AT79" s="24"/>
      <c r="AU79" s="24"/>
      <c r="AV79" s="24"/>
      <c r="AW79" s="18">
        <f t="shared" si="17"/>
        <v>1900</v>
      </c>
      <c r="AX79" s="18"/>
      <c r="AY79" s="19">
        <v>0.05</v>
      </c>
      <c r="AZ79" s="18">
        <f t="shared" si="18"/>
        <v>95</v>
      </c>
      <c r="BA79" s="18">
        <f t="shared" si="19"/>
        <v>1805</v>
      </c>
      <c r="BB79" s="18"/>
      <c r="BC79" s="18">
        <f t="shared" si="20"/>
        <v>-1805</v>
      </c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>
        <f t="shared" si="21"/>
        <v>200</v>
      </c>
    </row>
    <row r="80" spans="1:81" x14ac:dyDescent="0.3">
      <c r="A80" s="20"/>
      <c r="B80" s="20"/>
      <c r="C80" s="14">
        <v>44927</v>
      </c>
      <c r="D80" s="32" t="s">
        <v>120</v>
      </c>
      <c r="E80" s="16" t="s">
        <v>1056</v>
      </c>
      <c r="F80" s="15" t="s">
        <v>82</v>
      </c>
      <c r="G80" s="24"/>
      <c r="H80" s="33" t="s">
        <v>295</v>
      </c>
      <c r="I80" s="32" t="s">
        <v>709</v>
      </c>
      <c r="J80" s="16" t="s">
        <v>83</v>
      </c>
      <c r="K80" s="34">
        <v>44946</v>
      </c>
      <c r="L80" s="32" t="s">
        <v>84</v>
      </c>
      <c r="M80" s="32" t="s">
        <v>1042</v>
      </c>
      <c r="N80" s="24"/>
      <c r="O80" s="24" t="s">
        <v>86</v>
      </c>
      <c r="P80" s="34">
        <v>44956</v>
      </c>
      <c r="Q80" s="14">
        <v>44927</v>
      </c>
      <c r="R80" s="17">
        <v>2100</v>
      </c>
      <c r="S80" s="18"/>
      <c r="T80" s="18">
        <f t="shared" si="11"/>
        <v>2100</v>
      </c>
      <c r="U80" s="18"/>
      <c r="V80" s="18"/>
      <c r="W80" s="18">
        <f t="shared" si="12"/>
        <v>2100</v>
      </c>
      <c r="X80" s="18">
        <f t="shared" si="13"/>
        <v>378</v>
      </c>
      <c r="Y80" s="19">
        <v>0.05</v>
      </c>
      <c r="Z80" s="18">
        <f t="shared" si="14"/>
        <v>105</v>
      </c>
      <c r="AA80" s="18">
        <f t="shared" si="15"/>
        <v>2373</v>
      </c>
      <c r="AB80" s="18"/>
      <c r="AC80" s="18">
        <f t="shared" si="16"/>
        <v>2373</v>
      </c>
      <c r="AD80" s="18" t="s">
        <v>87</v>
      </c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32" t="s">
        <v>1051</v>
      </c>
      <c r="AR80" s="24">
        <v>1900</v>
      </c>
      <c r="AS80" s="24"/>
      <c r="AT80" s="24"/>
      <c r="AU80" s="24"/>
      <c r="AV80" s="24"/>
      <c r="AW80" s="18">
        <f t="shared" si="17"/>
        <v>1900</v>
      </c>
      <c r="AX80" s="18"/>
      <c r="AY80" s="19">
        <v>0.05</v>
      </c>
      <c r="AZ80" s="18">
        <f t="shared" si="18"/>
        <v>95</v>
      </c>
      <c r="BA80" s="18">
        <f t="shared" si="19"/>
        <v>1805</v>
      </c>
      <c r="BB80" s="18"/>
      <c r="BC80" s="18">
        <f t="shared" si="20"/>
        <v>-1805</v>
      </c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>
        <f t="shared" si="21"/>
        <v>200</v>
      </c>
    </row>
    <row r="81" spans="1:81" x14ac:dyDescent="0.3">
      <c r="A81" s="20"/>
      <c r="B81" s="20"/>
      <c r="C81" s="14">
        <v>44927</v>
      </c>
      <c r="D81" s="32" t="s">
        <v>121</v>
      </c>
      <c r="E81" s="16" t="s">
        <v>1056</v>
      </c>
      <c r="F81" s="15" t="s">
        <v>82</v>
      </c>
      <c r="G81" s="24"/>
      <c r="H81" s="33" t="s">
        <v>296</v>
      </c>
      <c r="I81" s="32" t="s">
        <v>710</v>
      </c>
      <c r="J81" s="16" t="s">
        <v>83</v>
      </c>
      <c r="K81" s="34">
        <v>44947</v>
      </c>
      <c r="L81" s="32" t="s">
        <v>84</v>
      </c>
      <c r="M81" s="32" t="s">
        <v>1042</v>
      </c>
      <c r="N81" s="24"/>
      <c r="O81" s="24" t="s">
        <v>86</v>
      </c>
      <c r="P81" s="34">
        <v>44953</v>
      </c>
      <c r="Q81" s="14">
        <v>44927</v>
      </c>
      <c r="R81" s="17">
        <v>2100</v>
      </c>
      <c r="S81" s="18"/>
      <c r="T81" s="18">
        <f t="shared" si="11"/>
        <v>2100</v>
      </c>
      <c r="U81" s="18"/>
      <c r="V81" s="18"/>
      <c r="W81" s="18">
        <f t="shared" si="12"/>
        <v>2100</v>
      </c>
      <c r="X81" s="18">
        <f t="shared" si="13"/>
        <v>378</v>
      </c>
      <c r="Y81" s="19">
        <v>0.05</v>
      </c>
      <c r="Z81" s="18">
        <f t="shared" si="14"/>
        <v>105</v>
      </c>
      <c r="AA81" s="18">
        <f t="shared" si="15"/>
        <v>2373</v>
      </c>
      <c r="AB81" s="18"/>
      <c r="AC81" s="18">
        <f t="shared" si="16"/>
        <v>2373</v>
      </c>
      <c r="AD81" s="18" t="s">
        <v>87</v>
      </c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32" t="s">
        <v>1051</v>
      </c>
      <c r="AR81" s="24">
        <v>1900</v>
      </c>
      <c r="AS81" s="24"/>
      <c r="AT81" s="24"/>
      <c r="AU81" s="24"/>
      <c r="AV81" s="24"/>
      <c r="AW81" s="18">
        <f t="shared" si="17"/>
        <v>1900</v>
      </c>
      <c r="AX81" s="18"/>
      <c r="AY81" s="19">
        <v>0.05</v>
      </c>
      <c r="AZ81" s="18">
        <f t="shared" si="18"/>
        <v>95</v>
      </c>
      <c r="BA81" s="18">
        <f t="shared" si="19"/>
        <v>1805</v>
      </c>
      <c r="BB81" s="18"/>
      <c r="BC81" s="18">
        <f t="shared" si="20"/>
        <v>-1805</v>
      </c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>
        <f t="shared" si="21"/>
        <v>200</v>
      </c>
    </row>
    <row r="82" spans="1:81" x14ac:dyDescent="0.3">
      <c r="A82" s="20"/>
      <c r="B82" s="20"/>
      <c r="C82" s="14">
        <v>44927</v>
      </c>
      <c r="D82" s="32" t="s">
        <v>92</v>
      </c>
      <c r="E82" s="16" t="s">
        <v>1056</v>
      </c>
      <c r="F82" s="15" t="s">
        <v>82</v>
      </c>
      <c r="G82" s="24"/>
      <c r="H82" s="32" t="s">
        <v>297</v>
      </c>
      <c r="I82" s="32" t="s">
        <v>711</v>
      </c>
      <c r="J82" s="16" t="s">
        <v>83</v>
      </c>
      <c r="K82" s="34">
        <v>44953</v>
      </c>
      <c r="L82" s="32" t="s">
        <v>84</v>
      </c>
      <c r="M82" s="32" t="s">
        <v>1042</v>
      </c>
      <c r="N82" s="24"/>
      <c r="O82" s="24" t="s">
        <v>86</v>
      </c>
      <c r="P82" s="34">
        <v>44956</v>
      </c>
      <c r="Q82" s="14">
        <v>44927</v>
      </c>
      <c r="R82" s="17">
        <v>2100</v>
      </c>
      <c r="S82" s="18"/>
      <c r="T82" s="18">
        <f t="shared" si="11"/>
        <v>2100</v>
      </c>
      <c r="U82" s="18"/>
      <c r="V82" s="18"/>
      <c r="W82" s="18">
        <f t="shared" si="12"/>
        <v>2100</v>
      </c>
      <c r="X82" s="18">
        <f t="shared" si="13"/>
        <v>378</v>
      </c>
      <c r="Y82" s="19">
        <v>0.05</v>
      </c>
      <c r="Z82" s="18">
        <f t="shared" si="14"/>
        <v>105</v>
      </c>
      <c r="AA82" s="18">
        <f t="shared" si="15"/>
        <v>2373</v>
      </c>
      <c r="AB82" s="18"/>
      <c r="AC82" s="18">
        <f t="shared" si="16"/>
        <v>2373</v>
      </c>
      <c r="AD82" s="18" t="s">
        <v>87</v>
      </c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32" t="s">
        <v>1051</v>
      </c>
      <c r="AR82" s="24">
        <v>1900</v>
      </c>
      <c r="AS82" s="24"/>
      <c r="AT82" s="24"/>
      <c r="AU82" s="24"/>
      <c r="AV82" s="24"/>
      <c r="AW82" s="18">
        <f t="shared" si="17"/>
        <v>1900</v>
      </c>
      <c r="AX82" s="18"/>
      <c r="AY82" s="19">
        <v>0.05</v>
      </c>
      <c r="AZ82" s="18">
        <f t="shared" si="18"/>
        <v>95</v>
      </c>
      <c r="BA82" s="18">
        <f t="shared" si="19"/>
        <v>1805</v>
      </c>
      <c r="BB82" s="18"/>
      <c r="BC82" s="18">
        <f t="shared" si="20"/>
        <v>-1805</v>
      </c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>
        <f t="shared" si="21"/>
        <v>200</v>
      </c>
    </row>
    <row r="83" spans="1:81" x14ac:dyDescent="0.3">
      <c r="A83" s="20"/>
      <c r="B83" s="20"/>
      <c r="C83" s="14">
        <v>44927</v>
      </c>
      <c r="D83" s="32" t="s">
        <v>93</v>
      </c>
      <c r="E83" s="16" t="s">
        <v>1056</v>
      </c>
      <c r="F83" s="15" t="s">
        <v>82</v>
      </c>
      <c r="G83" s="24"/>
      <c r="H83" s="33" t="s">
        <v>298</v>
      </c>
      <c r="I83" s="32" t="s">
        <v>712</v>
      </c>
      <c r="J83" s="16" t="s">
        <v>83</v>
      </c>
      <c r="K83" s="34">
        <v>44915</v>
      </c>
      <c r="L83" s="32" t="s">
        <v>84</v>
      </c>
      <c r="M83" s="32" t="s">
        <v>1042</v>
      </c>
      <c r="N83" s="24"/>
      <c r="O83" s="24" t="s">
        <v>86</v>
      </c>
      <c r="P83" s="34">
        <v>44947</v>
      </c>
      <c r="Q83" s="14">
        <v>44927</v>
      </c>
      <c r="R83" s="17">
        <v>2100</v>
      </c>
      <c r="S83" s="18"/>
      <c r="T83" s="18">
        <f t="shared" si="11"/>
        <v>2100</v>
      </c>
      <c r="U83" s="18"/>
      <c r="V83" s="18"/>
      <c r="W83" s="18">
        <f t="shared" si="12"/>
        <v>2100</v>
      </c>
      <c r="X83" s="18">
        <f t="shared" si="13"/>
        <v>378</v>
      </c>
      <c r="Y83" s="19">
        <v>0.05</v>
      </c>
      <c r="Z83" s="18">
        <f t="shared" si="14"/>
        <v>105</v>
      </c>
      <c r="AA83" s="18">
        <f t="shared" si="15"/>
        <v>2373</v>
      </c>
      <c r="AB83" s="18"/>
      <c r="AC83" s="18">
        <f t="shared" si="16"/>
        <v>2373</v>
      </c>
      <c r="AD83" s="18" t="s">
        <v>87</v>
      </c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24" t="s">
        <v>1052</v>
      </c>
      <c r="AR83" s="24">
        <v>2000</v>
      </c>
      <c r="AS83" s="24"/>
      <c r="AT83" s="24"/>
      <c r="AU83" s="24"/>
      <c r="AV83" s="24"/>
      <c r="AW83" s="18">
        <f t="shared" si="17"/>
        <v>2000</v>
      </c>
      <c r="AX83" s="18"/>
      <c r="AY83" s="19">
        <v>0.05</v>
      </c>
      <c r="AZ83" s="18">
        <f t="shared" si="18"/>
        <v>100</v>
      </c>
      <c r="BA83" s="18">
        <f t="shared" si="19"/>
        <v>1900</v>
      </c>
      <c r="BB83" s="18"/>
      <c r="BC83" s="18">
        <f t="shared" si="20"/>
        <v>-1900</v>
      </c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>
        <f t="shared" si="21"/>
        <v>100</v>
      </c>
    </row>
    <row r="84" spans="1:81" x14ac:dyDescent="0.3">
      <c r="A84" s="20"/>
      <c r="B84" s="20"/>
      <c r="C84" s="14">
        <v>44927</v>
      </c>
      <c r="D84" s="32" t="s">
        <v>90</v>
      </c>
      <c r="E84" s="16" t="s">
        <v>1056</v>
      </c>
      <c r="F84" s="15" t="s">
        <v>82</v>
      </c>
      <c r="G84" s="24"/>
      <c r="H84" s="33" t="s">
        <v>299</v>
      </c>
      <c r="I84" s="32" t="s">
        <v>713</v>
      </c>
      <c r="J84" s="16" t="s">
        <v>83</v>
      </c>
      <c r="K84" s="34">
        <v>44917</v>
      </c>
      <c r="L84" s="32" t="s">
        <v>84</v>
      </c>
      <c r="M84" s="32" t="s">
        <v>1042</v>
      </c>
      <c r="N84" s="24"/>
      <c r="O84" s="24" t="s">
        <v>86</v>
      </c>
      <c r="P84" s="34">
        <v>44956</v>
      </c>
      <c r="Q84" s="14">
        <v>44927</v>
      </c>
      <c r="R84" s="17">
        <v>2100</v>
      </c>
      <c r="S84" s="18"/>
      <c r="T84" s="18">
        <f t="shared" si="11"/>
        <v>2100</v>
      </c>
      <c r="U84" s="18"/>
      <c r="V84" s="18"/>
      <c r="W84" s="18">
        <f t="shared" si="12"/>
        <v>2100</v>
      </c>
      <c r="X84" s="18">
        <f t="shared" si="13"/>
        <v>378</v>
      </c>
      <c r="Y84" s="19">
        <v>0.05</v>
      </c>
      <c r="Z84" s="18">
        <f t="shared" si="14"/>
        <v>105</v>
      </c>
      <c r="AA84" s="18">
        <f t="shared" si="15"/>
        <v>2373</v>
      </c>
      <c r="AB84" s="18"/>
      <c r="AC84" s="18">
        <f t="shared" si="16"/>
        <v>2373</v>
      </c>
      <c r="AD84" s="18" t="s">
        <v>87</v>
      </c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24" t="s">
        <v>1052</v>
      </c>
      <c r="AR84" s="24">
        <v>2000</v>
      </c>
      <c r="AS84" s="24"/>
      <c r="AT84" s="24"/>
      <c r="AU84" s="24"/>
      <c r="AV84" s="24"/>
      <c r="AW84" s="18">
        <f t="shared" si="17"/>
        <v>2000</v>
      </c>
      <c r="AX84" s="18"/>
      <c r="AY84" s="19">
        <v>0.05</v>
      </c>
      <c r="AZ84" s="18">
        <f t="shared" si="18"/>
        <v>100</v>
      </c>
      <c r="BA84" s="18">
        <f t="shared" si="19"/>
        <v>1900</v>
      </c>
      <c r="BB84" s="18"/>
      <c r="BC84" s="18">
        <f t="shared" si="20"/>
        <v>-1900</v>
      </c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>
        <f t="shared" si="21"/>
        <v>100</v>
      </c>
    </row>
    <row r="85" spans="1:81" x14ac:dyDescent="0.3">
      <c r="A85" s="20"/>
      <c r="B85" s="20"/>
      <c r="C85" s="14">
        <v>44927</v>
      </c>
      <c r="D85" s="32" t="s">
        <v>95</v>
      </c>
      <c r="E85" s="16" t="s">
        <v>1056</v>
      </c>
      <c r="F85" s="15" t="s">
        <v>82</v>
      </c>
      <c r="G85" s="24"/>
      <c r="H85" s="33" t="s">
        <v>300</v>
      </c>
      <c r="I85" s="32" t="s">
        <v>714</v>
      </c>
      <c r="J85" s="16" t="s">
        <v>83</v>
      </c>
      <c r="K85" s="34">
        <v>44918</v>
      </c>
      <c r="L85" s="32" t="s">
        <v>84</v>
      </c>
      <c r="M85" s="32" t="s">
        <v>1042</v>
      </c>
      <c r="N85" s="24"/>
      <c r="O85" s="24" t="s">
        <v>86</v>
      </c>
      <c r="P85" s="34">
        <v>44933</v>
      </c>
      <c r="Q85" s="14">
        <v>44927</v>
      </c>
      <c r="R85" s="17">
        <v>2100</v>
      </c>
      <c r="S85" s="18"/>
      <c r="T85" s="18">
        <f t="shared" si="11"/>
        <v>2100</v>
      </c>
      <c r="U85" s="18"/>
      <c r="V85" s="18"/>
      <c r="W85" s="18">
        <f t="shared" si="12"/>
        <v>2100</v>
      </c>
      <c r="X85" s="18">
        <f t="shared" si="13"/>
        <v>378</v>
      </c>
      <c r="Y85" s="19">
        <v>0.05</v>
      </c>
      <c r="Z85" s="18">
        <f t="shared" si="14"/>
        <v>105</v>
      </c>
      <c r="AA85" s="18">
        <f t="shared" si="15"/>
        <v>2373</v>
      </c>
      <c r="AB85" s="18"/>
      <c r="AC85" s="18">
        <f t="shared" si="16"/>
        <v>2373</v>
      </c>
      <c r="AD85" s="18" t="s">
        <v>87</v>
      </c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24" t="s">
        <v>1052</v>
      </c>
      <c r="AR85" s="24">
        <v>2000</v>
      </c>
      <c r="AS85" s="24"/>
      <c r="AT85" s="24"/>
      <c r="AU85" s="24"/>
      <c r="AV85" s="24"/>
      <c r="AW85" s="18">
        <f t="shared" si="17"/>
        <v>2000</v>
      </c>
      <c r="AX85" s="18"/>
      <c r="AY85" s="19">
        <v>0.05</v>
      </c>
      <c r="AZ85" s="18">
        <f t="shared" si="18"/>
        <v>100</v>
      </c>
      <c r="BA85" s="18">
        <f t="shared" si="19"/>
        <v>1900</v>
      </c>
      <c r="BB85" s="18"/>
      <c r="BC85" s="18">
        <f t="shared" si="20"/>
        <v>-1900</v>
      </c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>
        <f t="shared" si="21"/>
        <v>100</v>
      </c>
    </row>
    <row r="86" spans="1:81" x14ac:dyDescent="0.3">
      <c r="A86" s="20"/>
      <c r="B86" s="20"/>
      <c r="C86" s="14">
        <v>44927</v>
      </c>
      <c r="D86" s="32" t="s">
        <v>115</v>
      </c>
      <c r="E86" s="16" t="s">
        <v>1056</v>
      </c>
      <c r="F86" s="15" t="s">
        <v>82</v>
      </c>
      <c r="G86" s="24"/>
      <c r="H86" s="33" t="s">
        <v>301</v>
      </c>
      <c r="I86" s="32" t="s">
        <v>715</v>
      </c>
      <c r="J86" s="16" t="s">
        <v>83</v>
      </c>
      <c r="K86" s="34">
        <v>44918</v>
      </c>
      <c r="L86" s="32" t="s">
        <v>84</v>
      </c>
      <c r="M86" s="32" t="s">
        <v>1041</v>
      </c>
      <c r="N86" s="24"/>
      <c r="O86" s="24" t="s">
        <v>86</v>
      </c>
      <c r="P86" s="34">
        <v>44935</v>
      </c>
      <c r="Q86" s="14">
        <v>44927</v>
      </c>
      <c r="R86" s="17">
        <v>2100</v>
      </c>
      <c r="S86" s="18"/>
      <c r="T86" s="18">
        <f t="shared" si="11"/>
        <v>2100</v>
      </c>
      <c r="U86" s="18"/>
      <c r="V86" s="18"/>
      <c r="W86" s="18">
        <f t="shared" si="12"/>
        <v>2100</v>
      </c>
      <c r="X86" s="18">
        <f t="shared" si="13"/>
        <v>378</v>
      </c>
      <c r="Y86" s="19">
        <v>0.05</v>
      </c>
      <c r="Z86" s="18">
        <f t="shared" si="14"/>
        <v>105</v>
      </c>
      <c r="AA86" s="18">
        <f t="shared" si="15"/>
        <v>2373</v>
      </c>
      <c r="AB86" s="18"/>
      <c r="AC86" s="18">
        <f t="shared" si="16"/>
        <v>2373</v>
      </c>
      <c r="AD86" s="18" t="s">
        <v>87</v>
      </c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24" t="s">
        <v>1052</v>
      </c>
      <c r="AR86" s="24">
        <v>2000</v>
      </c>
      <c r="AS86" s="24"/>
      <c r="AT86" s="24"/>
      <c r="AU86" s="24"/>
      <c r="AV86" s="24"/>
      <c r="AW86" s="18">
        <f t="shared" si="17"/>
        <v>2000</v>
      </c>
      <c r="AX86" s="18"/>
      <c r="AY86" s="19">
        <v>0.05</v>
      </c>
      <c r="AZ86" s="18">
        <f t="shared" si="18"/>
        <v>100</v>
      </c>
      <c r="BA86" s="18">
        <f t="shared" si="19"/>
        <v>1900</v>
      </c>
      <c r="BB86" s="18"/>
      <c r="BC86" s="18">
        <f t="shared" si="20"/>
        <v>-1900</v>
      </c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>
        <f t="shared" si="21"/>
        <v>100</v>
      </c>
    </row>
    <row r="87" spans="1:81" x14ac:dyDescent="0.3">
      <c r="A87" s="20"/>
      <c r="B87" s="20"/>
      <c r="C87" s="14">
        <v>44927</v>
      </c>
      <c r="D87" s="32" t="s">
        <v>122</v>
      </c>
      <c r="E87" s="16" t="s">
        <v>1056</v>
      </c>
      <c r="F87" s="15" t="s">
        <v>82</v>
      </c>
      <c r="G87" s="24"/>
      <c r="H87" s="33" t="s">
        <v>302</v>
      </c>
      <c r="I87" s="32" t="s">
        <v>716</v>
      </c>
      <c r="J87" s="16" t="s">
        <v>83</v>
      </c>
      <c r="K87" s="34">
        <v>44919</v>
      </c>
      <c r="L87" s="32" t="s">
        <v>84</v>
      </c>
      <c r="M87" s="32" t="s">
        <v>1042</v>
      </c>
      <c r="N87" s="24"/>
      <c r="O87" s="24" t="s">
        <v>86</v>
      </c>
      <c r="P87" s="34">
        <v>44942</v>
      </c>
      <c r="Q87" s="14">
        <v>44927</v>
      </c>
      <c r="R87" s="17">
        <v>2100</v>
      </c>
      <c r="S87" s="18"/>
      <c r="T87" s="18">
        <f t="shared" si="11"/>
        <v>2100</v>
      </c>
      <c r="U87" s="18"/>
      <c r="V87" s="18"/>
      <c r="W87" s="18">
        <f t="shared" si="12"/>
        <v>2100</v>
      </c>
      <c r="X87" s="18">
        <f t="shared" si="13"/>
        <v>378</v>
      </c>
      <c r="Y87" s="19">
        <v>0.05</v>
      </c>
      <c r="Z87" s="18">
        <f t="shared" si="14"/>
        <v>105</v>
      </c>
      <c r="AA87" s="18">
        <f t="shared" si="15"/>
        <v>2373</v>
      </c>
      <c r="AB87" s="18"/>
      <c r="AC87" s="18">
        <f t="shared" si="16"/>
        <v>2373</v>
      </c>
      <c r="AD87" s="18" t="s">
        <v>87</v>
      </c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24" t="s">
        <v>1052</v>
      </c>
      <c r="AR87" s="24">
        <v>2000</v>
      </c>
      <c r="AS87" s="24"/>
      <c r="AT87" s="24"/>
      <c r="AU87" s="24"/>
      <c r="AV87" s="24"/>
      <c r="AW87" s="18">
        <f t="shared" si="17"/>
        <v>2000</v>
      </c>
      <c r="AX87" s="18"/>
      <c r="AY87" s="19">
        <v>0.05</v>
      </c>
      <c r="AZ87" s="18">
        <f t="shared" si="18"/>
        <v>100</v>
      </c>
      <c r="BA87" s="18">
        <f t="shared" si="19"/>
        <v>1900</v>
      </c>
      <c r="BB87" s="18"/>
      <c r="BC87" s="18">
        <f t="shared" si="20"/>
        <v>-1900</v>
      </c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f t="shared" si="21"/>
        <v>100</v>
      </c>
    </row>
    <row r="88" spans="1:81" x14ac:dyDescent="0.3">
      <c r="A88" s="20"/>
      <c r="B88" s="20"/>
      <c r="C88" s="14">
        <v>44927</v>
      </c>
      <c r="D88" s="32" t="s">
        <v>123</v>
      </c>
      <c r="E88" s="16" t="s">
        <v>1056</v>
      </c>
      <c r="F88" s="15" t="s">
        <v>82</v>
      </c>
      <c r="G88" s="24"/>
      <c r="H88" s="33" t="s">
        <v>303</v>
      </c>
      <c r="I88" s="32" t="s">
        <v>717</v>
      </c>
      <c r="J88" s="16" t="s">
        <v>83</v>
      </c>
      <c r="K88" s="34">
        <v>44919</v>
      </c>
      <c r="L88" s="32" t="s">
        <v>84</v>
      </c>
      <c r="M88" s="32" t="s">
        <v>1042</v>
      </c>
      <c r="N88" s="24"/>
      <c r="O88" s="24" t="s">
        <v>86</v>
      </c>
      <c r="P88" s="34">
        <v>44928</v>
      </c>
      <c r="Q88" s="14">
        <v>44927</v>
      </c>
      <c r="R88" s="17">
        <v>2100</v>
      </c>
      <c r="S88" s="18"/>
      <c r="T88" s="18">
        <f t="shared" si="11"/>
        <v>2100</v>
      </c>
      <c r="U88" s="18"/>
      <c r="V88" s="18"/>
      <c r="W88" s="18">
        <f t="shared" si="12"/>
        <v>2100</v>
      </c>
      <c r="X88" s="18">
        <f t="shared" si="13"/>
        <v>378</v>
      </c>
      <c r="Y88" s="19">
        <v>0.05</v>
      </c>
      <c r="Z88" s="18">
        <f t="shared" si="14"/>
        <v>105</v>
      </c>
      <c r="AA88" s="18">
        <f t="shared" si="15"/>
        <v>2373</v>
      </c>
      <c r="AB88" s="18"/>
      <c r="AC88" s="18">
        <f t="shared" si="16"/>
        <v>2373</v>
      </c>
      <c r="AD88" s="18" t="s">
        <v>87</v>
      </c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24" t="s">
        <v>1052</v>
      </c>
      <c r="AR88" s="24">
        <v>2000</v>
      </c>
      <c r="AS88" s="24"/>
      <c r="AT88" s="24"/>
      <c r="AU88" s="24"/>
      <c r="AV88" s="24"/>
      <c r="AW88" s="18">
        <f t="shared" si="17"/>
        <v>2000</v>
      </c>
      <c r="AX88" s="18"/>
      <c r="AY88" s="19">
        <v>0.05</v>
      </c>
      <c r="AZ88" s="18">
        <f t="shared" si="18"/>
        <v>100</v>
      </c>
      <c r="BA88" s="18">
        <f t="shared" si="19"/>
        <v>1900</v>
      </c>
      <c r="BB88" s="18"/>
      <c r="BC88" s="18">
        <f t="shared" si="20"/>
        <v>-1900</v>
      </c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>
        <f t="shared" si="21"/>
        <v>100</v>
      </c>
    </row>
    <row r="89" spans="1:81" x14ac:dyDescent="0.3">
      <c r="A89" s="20"/>
      <c r="B89" s="20"/>
      <c r="C89" s="14">
        <v>44927</v>
      </c>
      <c r="D89" s="32" t="s">
        <v>115</v>
      </c>
      <c r="E89" s="16" t="s">
        <v>1056</v>
      </c>
      <c r="F89" s="15" t="s">
        <v>82</v>
      </c>
      <c r="G89" s="24"/>
      <c r="H89" s="33" t="s">
        <v>304</v>
      </c>
      <c r="I89" s="32" t="s">
        <v>718</v>
      </c>
      <c r="J89" s="16" t="s">
        <v>83</v>
      </c>
      <c r="K89" s="34">
        <v>44919</v>
      </c>
      <c r="L89" s="32" t="s">
        <v>84</v>
      </c>
      <c r="M89" s="32" t="s">
        <v>1042</v>
      </c>
      <c r="N89" s="24"/>
      <c r="O89" s="24" t="s">
        <v>86</v>
      </c>
      <c r="P89" s="34">
        <v>44928</v>
      </c>
      <c r="Q89" s="14">
        <v>44927</v>
      </c>
      <c r="R89" s="17">
        <v>2100</v>
      </c>
      <c r="S89" s="18"/>
      <c r="T89" s="18">
        <f t="shared" si="11"/>
        <v>2100</v>
      </c>
      <c r="U89" s="18"/>
      <c r="V89" s="18"/>
      <c r="W89" s="18">
        <f t="shared" si="12"/>
        <v>2100</v>
      </c>
      <c r="X89" s="18">
        <f t="shared" si="13"/>
        <v>378</v>
      </c>
      <c r="Y89" s="19">
        <v>0.05</v>
      </c>
      <c r="Z89" s="18">
        <f t="shared" si="14"/>
        <v>105</v>
      </c>
      <c r="AA89" s="18">
        <f t="shared" si="15"/>
        <v>2373</v>
      </c>
      <c r="AB89" s="18"/>
      <c r="AC89" s="18">
        <f t="shared" si="16"/>
        <v>2373</v>
      </c>
      <c r="AD89" s="18" t="s">
        <v>87</v>
      </c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24" t="s">
        <v>1052</v>
      </c>
      <c r="AR89" s="24">
        <v>2000</v>
      </c>
      <c r="AS89" s="24"/>
      <c r="AT89" s="24"/>
      <c r="AU89" s="24"/>
      <c r="AV89" s="24"/>
      <c r="AW89" s="18">
        <f t="shared" si="17"/>
        <v>2000</v>
      </c>
      <c r="AX89" s="18"/>
      <c r="AY89" s="19">
        <v>0.05</v>
      </c>
      <c r="AZ89" s="18">
        <f t="shared" si="18"/>
        <v>100</v>
      </c>
      <c r="BA89" s="18">
        <f t="shared" si="19"/>
        <v>1900</v>
      </c>
      <c r="BB89" s="18"/>
      <c r="BC89" s="18">
        <f t="shared" si="20"/>
        <v>-1900</v>
      </c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>
        <f t="shared" si="21"/>
        <v>100</v>
      </c>
    </row>
    <row r="90" spans="1:81" x14ac:dyDescent="0.3">
      <c r="A90" s="20"/>
      <c r="B90" s="20"/>
      <c r="C90" s="14">
        <v>44927</v>
      </c>
      <c r="D90" s="32" t="s">
        <v>124</v>
      </c>
      <c r="E90" s="16" t="s">
        <v>1056</v>
      </c>
      <c r="F90" s="15" t="s">
        <v>82</v>
      </c>
      <c r="G90" s="24"/>
      <c r="H90" s="33" t="s">
        <v>305</v>
      </c>
      <c r="I90" s="32" t="s">
        <v>719</v>
      </c>
      <c r="J90" s="16" t="s">
        <v>83</v>
      </c>
      <c r="K90" s="34">
        <v>44920</v>
      </c>
      <c r="L90" s="32" t="s">
        <v>84</v>
      </c>
      <c r="M90" s="32" t="s">
        <v>1042</v>
      </c>
      <c r="N90" s="24"/>
      <c r="O90" s="24" t="s">
        <v>86</v>
      </c>
      <c r="P90" s="34">
        <v>44930</v>
      </c>
      <c r="Q90" s="14">
        <v>44927</v>
      </c>
      <c r="R90" s="17">
        <v>2100</v>
      </c>
      <c r="S90" s="18"/>
      <c r="T90" s="18">
        <f t="shared" si="11"/>
        <v>2100</v>
      </c>
      <c r="U90" s="18"/>
      <c r="V90" s="18"/>
      <c r="W90" s="18">
        <f t="shared" si="12"/>
        <v>2100</v>
      </c>
      <c r="X90" s="18">
        <f t="shared" si="13"/>
        <v>378</v>
      </c>
      <c r="Y90" s="19">
        <v>0.05</v>
      </c>
      <c r="Z90" s="18">
        <f t="shared" si="14"/>
        <v>105</v>
      </c>
      <c r="AA90" s="18">
        <f t="shared" si="15"/>
        <v>2373</v>
      </c>
      <c r="AB90" s="18"/>
      <c r="AC90" s="18">
        <f t="shared" si="16"/>
        <v>2373</v>
      </c>
      <c r="AD90" s="18" t="s">
        <v>87</v>
      </c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24" t="s">
        <v>1052</v>
      </c>
      <c r="AR90" s="24">
        <v>2000</v>
      </c>
      <c r="AS90" s="24"/>
      <c r="AT90" s="24"/>
      <c r="AU90" s="24"/>
      <c r="AV90" s="24"/>
      <c r="AW90" s="18">
        <f t="shared" si="17"/>
        <v>2000</v>
      </c>
      <c r="AX90" s="18"/>
      <c r="AY90" s="19">
        <v>0.05</v>
      </c>
      <c r="AZ90" s="18">
        <f t="shared" si="18"/>
        <v>100</v>
      </c>
      <c r="BA90" s="18">
        <f t="shared" si="19"/>
        <v>1900</v>
      </c>
      <c r="BB90" s="18"/>
      <c r="BC90" s="18">
        <f t="shared" si="20"/>
        <v>-1900</v>
      </c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>
        <f t="shared" si="21"/>
        <v>100</v>
      </c>
    </row>
    <row r="91" spans="1:81" x14ac:dyDescent="0.3">
      <c r="A91" s="20"/>
      <c r="B91" s="20"/>
      <c r="C91" s="14">
        <v>44927</v>
      </c>
      <c r="D91" s="32" t="s">
        <v>106</v>
      </c>
      <c r="E91" s="16" t="s">
        <v>1056</v>
      </c>
      <c r="F91" s="15" t="s">
        <v>82</v>
      </c>
      <c r="G91" s="24"/>
      <c r="H91" s="33" t="s">
        <v>306</v>
      </c>
      <c r="I91" s="32" t="s">
        <v>720</v>
      </c>
      <c r="J91" s="16" t="s">
        <v>83</v>
      </c>
      <c r="K91" s="34">
        <v>44920</v>
      </c>
      <c r="L91" s="32" t="s">
        <v>84</v>
      </c>
      <c r="M91" s="32" t="s">
        <v>1041</v>
      </c>
      <c r="N91" s="24"/>
      <c r="O91" s="24" t="s">
        <v>86</v>
      </c>
      <c r="P91" s="34">
        <v>44936</v>
      </c>
      <c r="Q91" s="14">
        <v>44927</v>
      </c>
      <c r="R91" s="17">
        <v>2100</v>
      </c>
      <c r="S91" s="18"/>
      <c r="T91" s="18">
        <f t="shared" si="11"/>
        <v>2100</v>
      </c>
      <c r="U91" s="18"/>
      <c r="V91" s="18"/>
      <c r="W91" s="18">
        <f t="shared" si="12"/>
        <v>2100</v>
      </c>
      <c r="X91" s="18">
        <f t="shared" si="13"/>
        <v>378</v>
      </c>
      <c r="Y91" s="19">
        <v>0.05</v>
      </c>
      <c r="Z91" s="18">
        <f t="shared" si="14"/>
        <v>105</v>
      </c>
      <c r="AA91" s="18">
        <f t="shared" si="15"/>
        <v>2373</v>
      </c>
      <c r="AB91" s="18"/>
      <c r="AC91" s="18">
        <f t="shared" si="16"/>
        <v>2373</v>
      </c>
      <c r="AD91" s="18" t="s">
        <v>87</v>
      </c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24" t="s">
        <v>1052</v>
      </c>
      <c r="AR91" s="24">
        <v>2000</v>
      </c>
      <c r="AS91" s="24"/>
      <c r="AT91" s="24"/>
      <c r="AU91" s="24"/>
      <c r="AV91" s="24"/>
      <c r="AW91" s="18">
        <f t="shared" si="17"/>
        <v>2000</v>
      </c>
      <c r="AX91" s="18"/>
      <c r="AY91" s="19">
        <v>0.05</v>
      </c>
      <c r="AZ91" s="18">
        <f t="shared" si="18"/>
        <v>100</v>
      </c>
      <c r="BA91" s="18">
        <f t="shared" si="19"/>
        <v>1900</v>
      </c>
      <c r="BB91" s="18"/>
      <c r="BC91" s="18">
        <f t="shared" si="20"/>
        <v>-1900</v>
      </c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>
        <f t="shared" si="21"/>
        <v>100</v>
      </c>
    </row>
    <row r="92" spans="1:81" x14ac:dyDescent="0.3">
      <c r="A92" s="20"/>
      <c r="B92" s="20"/>
      <c r="C92" s="14">
        <v>44927</v>
      </c>
      <c r="D92" s="32" t="s">
        <v>81</v>
      </c>
      <c r="E92" s="16" t="s">
        <v>1056</v>
      </c>
      <c r="F92" s="15" t="s">
        <v>82</v>
      </c>
      <c r="G92" s="24"/>
      <c r="H92" s="33" t="s">
        <v>307</v>
      </c>
      <c r="I92" s="32" t="s">
        <v>721</v>
      </c>
      <c r="J92" s="16" t="s">
        <v>83</v>
      </c>
      <c r="K92" s="34">
        <v>44920</v>
      </c>
      <c r="L92" s="32" t="s">
        <v>84</v>
      </c>
      <c r="M92" s="32" t="s">
        <v>1042</v>
      </c>
      <c r="N92" s="24"/>
      <c r="O92" s="24" t="s">
        <v>86</v>
      </c>
      <c r="P92" s="34">
        <v>44930</v>
      </c>
      <c r="Q92" s="14">
        <v>44927</v>
      </c>
      <c r="R92" s="17">
        <v>2100</v>
      </c>
      <c r="S92" s="18"/>
      <c r="T92" s="18">
        <f t="shared" si="11"/>
        <v>2100</v>
      </c>
      <c r="U92" s="18"/>
      <c r="V92" s="18"/>
      <c r="W92" s="18">
        <f t="shared" si="12"/>
        <v>2100</v>
      </c>
      <c r="X92" s="18">
        <f t="shared" si="13"/>
        <v>378</v>
      </c>
      <c r="Y92" s="19">
        <v>0.05</v>
      </c>
      <c r="Z92" s="18">
        <f t="shared" si="14"/>
        <v>105</v>
      </c>
      <c r="AA92" s="18">
        <f t="shared" si="15"/>
        <v>2373</v>
      </c>
      <c r="AB92" s="18"/>
      <c r="AC92" s="18">
        <f t="shared" si="16"/>
        <v>2373</v>
      </c>
      <c r="AD92" s="18" t="s">
        <v>87</v>
      </c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24" t="s">
        <v>1052</v>
      </c>
      <c r="AR92" s="24">
        <v>2000</v>
      </c>
      <c r="AS92" s="24"/>
      <c r="AT92" s="24"/>
      <c r="AU92" s="24"/>
      <c r="AV92" s="24"/>
      <c r="AW92" s="18">
        <f t="shared" si="17"/>
        <v>2000</v>
      </c>
      <c r="AX92" s="18"/>
      <c r="AY92" s="19">
        <v>0.05</v>
      </c>
      <c r="AZ92" s="18">
        <f t="shared" si="18"/>
        <v>100</v>
      </c>
      <c r="BA92" s="18">
        <f t="shared" si="19"/>
        <v>1900</v>
      </c>
      <c r="BB92" s="18"/>
      <c r="BC92" s="18">
        <f t="shared" si="20"/>
        <v>-1900</v>
      </c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>
        <f t="shared" si="21"/>
        <v>100</v>
      </c>
    </row>
    <row r="93" spans="1:81" x14ac:dyDescent="0.3">
      <c r="A93" s="20"/>
      <c r="B93" s="20"/>
      <c r="C93" s="14">
        <v>44927</v>
      </c>
      <c r="D93" s="32" t="s">
        <v>107</v>
      </c>
      <c r="E93" s="16" t="s">
        <v>1056</v>
      </c>
      <c r="F93" s="15" t="s">
        <v>82</v>
      </c>
      <c r="G93" s="24"/>
      <c r="H93" s="33" t="s">
        <v>308</v>
      </c>
      <c r="I93" s="32" t="s">
        <v>722</v>
      </c>
      <c r="J93" s="16" t="s">
        <v>83</v>
      </c>
      <c r="K93" s="34">
        <v>44920</v>
      </c>
      <c r="L93" s="32" t="s">
        <v>84</v>
      </c>
      <c r="M93" s="32" t="s">
        <v>1042</v>
      </c>
      <c r="N93" s="24"/>
      <c r="O93" s="24" t="s">
        <v>86</v>
      </c>
      <c r="P93" s="34">
        <v>44930</v>
      </c>
      <c r="Q93" s="14">
        <v>44927</v>
      </c>
      <c r="R93" s="17">
        <v>2100</v>
      </c>
      <c r="S93" s="18"/>
      <c r="T93" s="18">
        <f t="shared" si="11"/>
        <v>2100</v>
      </c>
      <c r="U93" s="18"/>
      <c r="V93" s="18"/>
      <c r="W93" s="18">
        <f t="shared" si="12"/>
        <v>2100</v>
      </c>
      <c r="X93" s="18">
        <f t="shared" si="13"/>
        <v>378</v>
      </c>
      <c r="Y93" s="19">
        <v>0.05</v>
      </c>
      <c r="Z93" s="18">
        <f t="shared" si="14"/>
        <v>105</v>
      </c>
      <c r="AA93" s="18">
        <f t="shared" si="15"/>
        <v>2373</v>
      </c>
      <c r="AB93" s="18"/>
      <c r="AC93" s="18">
        <f t="shared" si="16"/>
        <v>2373</v>
      </c>
      <c r="AD93" s="18" t="s">
        <v>87</v>
      </c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24" t="s">
        <v>1052</v>
      </c>
      <c r="AR93" s="24">
        <v>2000</v>
      </c>
      <c r="AS93" s="24"/>
      <c r="AT93" s="24"/>
      <c r="AU93" s="24"/>
      <c r="AV93" s="24"/>
      <c r="AW93" s="18">
        <f t="shared" si="17"/>
        <v>2000</v>
      </c>
      <c r="AX93" s="18"/>
      <c r="AY93" s="19">
        <v>0.05</v>
      </c>
      <c r="AZ93" s="18">
        <f t="shared" si="18"/>
        <v>100</v>
      </c>
      <c r="BA93" s="18">
        <f t="shared" si="19"/>
        <v>1900</v>
      </c>
      <c r="BB93" s="18"/>
      <c r="BC93" s="18">
        <f t="shared" si="20"/>
        <v>-1900</v>
      </c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>
        <f t="shared" si="21"/>
        <v>100</v>
      </c>
    </row>
    <row r="94" spans="1:81" x14ac:dyDescent="0.3">
      <c r="A94" s="20"/>
      <c r="B94" s="20"/>
      <c r="C94" s="14">
        <v>44927</v>
      </c>
      <c r="D94" s="32" t="s">
        <v>107</v>
      </c>
      <c r="E94" s="16" t="s">
        <v>1056</v>
      </c>
      <c r="F94" s="15" t="s">
        <v>82</v>
      </c>
      <c r="G94" s="24"/>
      <c r="H94" s="33" t="s">
        <v>309</v>
      </c>
      <c r="I94" s="32" t="s">
        <v>723</v>
      </c>
      <c r="J94" s="16" t="s">
        <v>83</v>
      </c>
      <c r="K94" s="34">
        <v>44920</v>
      </c>
      <c r="L94" s="32" t="s">
        <v>84</v>
      </c>
      <c r="M94" s="32" t="s">
        <v>1042</v>
      </c>
      <c r="N94" s="24"/>
      <c r="O94" s="24" t="s">
        <v>86</v>
      </c>
      <c r="P94" s="34">
        <v>44928</v>
      </c>
      <c r="Q94" s="14">
        <v>44927</v>
      </c>
      <c r="R94" s="17">
        <v>2100</v>
      </c>
      <c r="S94" s="18"/>
      <c r="T94" s="18">
        <f t="shared" si="11"/>
        <v>2100</v>
      </c>
      <c r="U94" s="18"/>
      <c r="V94" s="18"/>
      <c r="W94" s="18">
        <f t="shared" si="12"/>
        <v>2100</v>
      </c>
      <c r="X94" s="18">
        <f t="shared" si="13"/>
        <v>378</v>
      </c>
      <c r="Y94" s="19">
        <v>0.05</v>
      </c>
      <c r="Z94" s="18">
        <f t="shared" si="14"/>
        <v>105</v>
      </c>
      <c r="AA94" s="18">
        <f t="shared" si="15"/>
        <v>2373</v>
      </c>
      <c r="AB94" s="18"/>
      <c r="AC94" s="18">
        <f t="shared" si="16"/>
        <v>2373</v>
      </c>
      <c r="AD94" s="18" t="s">
        <v>87</v>
      </c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24" t="s">
        <v>1052</v>
      </c>
      <c r="AR94" s="24">
        <v>2000</v>
      </c>
      <c r="AS94" s="24"/>
      <c r="AT94" s="24"/>
      <c r="AU94" s="24"/>
      <c r="AV94" s="24"/>
      <c r="AW94" s="18">
        <f t="shared" si="17"/>
        <v>2000</v>
      </c>
      <c r="AX94" s="18"/>
      <c r="AY94" s="19">
        <v>0.05</v>
      </c>
      <c r="AZ94" s="18">
        <f t="shared" si="18"/>
        <v>100</v>
      </c>
      <c r="BA94" s="18">
        <f t="shared" si="19"/>
        <v>1900</v>
      </c>
      <c r="BB94" s="18"/>
      <c r="BC94" s="18">
        <f t="shared" si="20"/>
        <v>-1900</v>
      </c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>
        <f t="shared" si="21"/>
        <v>100</v>
      </c>
    </row>
    <row r="95" spans="1:81" x14ac:dyDescent="0.3">
      <c r="A95" s="20"/>
      <c r="B95" s="20"/>
      <c r="C95" s="14">
        <v>44927</v>
      </c>
      <c r="D95" s="32" t="s">
        <v>81</v>
      </c>
      <c r="E95" s="16" t="s">
        <v>1056</v>
      </c>
      <c r="F95" s="15" t="s">
        <v>82</v>
      </c>
      <c r="G95" s="24"/>
      <c r="H95" s="33" t="s">
        <v>310</v>
      </c>
      <c r="I95" s="32" t="s">
        <v>724</v>
      </c>
      <c r="J95" s="16" t="s">
        <v>83</v>
      </c>
      <c r="K95" s="34">
        <v>44918</v>
      </c>
      <c r="L95" s="32" t="s">
        <v>84</v>
      </c>
      <c r="M95" s="32" t="s">
        <v>1042</v>
      </c>
      <c r="N95" s="24"/>
      <c r="O95" s="24" t="s">
        <v>86</v>
      </c>
      <c r="P95" s="34">
        <v>44932</v>
      </c>
      <c r="Q95" s="14">
        <v>44927</v>
      </c>
      <c r="R95" s="17">
        <v>2100</v>
      </c>
      <c r="S95" s="18"/>
      <c r="T95" s="18">
        <f t="shared" si="11"/>
        <v>2100</v>
      </c>
      <c r="U95" s="18"/>
      <c r="V95" s="18"/>
      <c r="W95" s="18">
        <f t="shared" si="12"/>
        <v>2100</v>
      </c>
      <c r="X95" s="18">
        <f t="shared" si="13"/>
        <v>378</v>
      </c>
      <c r="Y95" s="19">
        <v>0.05</v>
      </c>
      <c r="Z95" s="18">
        <f t="shared" si="14"/>
        <v>105</v>
      </c>
      <c r="AA95" s="18">
        <f t="shared" si="15"/>
        <v>2373</v>
      </c>
      <c r="AB95" s="18"/>
      <c r="AC95" s="18">
        <f t="shared" si="16"/>
        <v>2373</v>
      </c>
      <c r="AD95" s="18" t="s">
        <v>87</v>
      </c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24" t="s">
        <v>1052</v>
      </c>
      <c r="AR95" s="24">
        <v>2000</v>
      </c>
      <c r="AS95" s="24"/>
      <c r="AT95" s="24"/>
      <c r="AU95" s="24"/>
      <c r="AV95" s="24"/>
      <c r="AW95" s="18">
        <f t="shared" si="17"/>
        <v>2000</v>
      </c>
      <c r="AX95" s="18"/>
      <c r="AY95" s="19">
        <v>0.05</v>
      </c>
      <c r="AZ95" s="18">
        <f t="shared" si="18"/>
        <v>100</v>
      </c>
      <c r="BA95" s="18">
        <f t="shared" si="19"/>
        <v>1900</v>
      </c>
      <c r="BB95" s="18"/>
      <c r="BC95" s="18">
        <f t="shared" si="20"/>
        <v>-1900</v>
      </c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>
        <f t="shared" si="21"/>
        <v>100</v>
      </c>
    </row>
    <row r="96" spans="1:81" x14ac:dyDescent="0.3">
      <c r="A96" s="20"/>
      <c r="B96" s="20"/>
      <c r="C96" s="14">
        <v>44927</v>
      </c>
      <c r="D96" s="32" t="s">
        <v>81</v>
      </c>
      <c r="E96" s="16" t="s">
        <v>1056</v>
      </c>
      <c r="F96" s="15" t="s">
        <v>82</v>
      </c>
      <c r="G96" s="24"/>
      <c r="H96" s="33" t="s">
        <v>311</v>
      </c>
      <c r="I96" s="32" t="s">
        <v>725</v>
      </c>
      <c r="J96" s="16" t="s">
        <v>83</v>
      </c>
      <c r="K96" s="34">
        <v>44918</v>
      </c>
      <c r="L96" s="32" t="s">
        <v>84</v>
      </c>
      <c r="M96" s="32" t="s">
        <v>1042</v>
      </c>
      <c r="N96" s="24"/>
      <c r="O96" s="24" t="s">
        <v>86</v>
      </c>
      <c r="P96" s="34">
        <v>44930</v>
      </c>
      <c r="Q96" s="14">
        <v>44927</v>
      </c>
      <c r="R96" s="17">
        <v>2100</v>
      </c>
      <c r="S96" s="18"/>
      <c r="T96" s="18">
        <f t="shared" si="11"/>
        <v>2100</v>
      </c>
      <c r="U96" s="18"/>
      <c r="V96" s="18"/>
      <c r="W96" s="18">
        <f t="shared" si="12"/>
        <v>2100</v>
      </c>
      <c r="X96" s="18">
        <f t="shared" si="13"/>
        <v>378</v>
      </c>
      <c r="Y96" s="19">
        <v>0.05</v>
      </c>
      <c r="Z96" s="18">
        <f t="shared" si="14"/>
        <v>105</v>
      </c>
      <c r="AA96" s="18">
        <f t="shared" si="15"/>
        <v>2373</v>
      </c>
      <c r="AB96" s="18"/>
      <c r="AC96" s="18">
        <f t="shared" si="16"/>
        <v>2373</v>
      </c>
      <c r="AD96" s="18" t="s">
        <v>87</v>
      </c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24" t="s">
        <v>1052</v>
      </c>
      <c r="AR96" s="24">
        <v>2000</v>
      </c>
      <c r="AS96" s="24"/>
      <c r="AT96" s="24"/>
      <c r="AU96" s="24"/>
      <c r="AV96" s="24"/>
      <c r="AW96" s="18">
        <f t="shared" si="17"/>
        <v>2000</v>
      </c>
      <c r="AX96" s="18"/>
      <c r="AY96" s="19">
        <v>0.05</v>
      </c>
      <c r="AZ96" s="18">
        <f t="shared" si="18"/>
        <v>100</v>
      </c>
      <c r="BA96" s="18">
        <f t="shared" si="19"/>
        <v>1900</v>
      </c>
      <c r="BB96" s="18"/>
      <c r="BC96" s="18">
        <f t="shared" si="20"/>
        <v>-1900</v>
      </c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>
        <f t="shared" si="21"/>
        <v>100</v>
      </c>
    </row>
    <row r="97" spans="1:81" x14ac:dyDescent="0.3">
      <c r="A97" s="20"/>
      <c r="B97" s="20"/>
      <c r="C97" s="14">
        <v>44927</v>
      </c>
      <c r="D97" s="32" t="s">
        <v>81</v>
      </c>
      <c r="E97" s="16" t="s">
        <v>1056</v>
      </c>
      <c r="F97" s="15" t="s">
        <v>82</v>
      </c>
      <c r="G97" s="24"/>
      <c r="H97" s="33" t="s">
        <v>312</v>
      </c>
      <c r="I97" s="32" t="s">
        <v>726</v>
      </c>
      <c r="J97" s="16" t="s">
        <v>83</v>
      </c>
      <c r="K97" s="34">
        <v>44919</v>
      </c>
      <c r="L97" s="32" t="s">
        <v>84</v>
      </c>
      <c r="M97" s="32" t="s">
        <v>1042</v>
      </c>
      <c r="N97" s="24"/>
      <c r="O97" s="24" t="s">
        <v>86</v>
      </c>
      <c r="P97" s="34">
        <v>44929</v>
      </c>
      <c r="Q97" s="14">
        <v>44927</v>
      </c>
      <c r="R97" s="17">
        <v>2100</v>
      </c>
      <c r="S97" s="18"/>
      <c r="T97" s="18">
        <f t="shared" si="11"/>
        <v>2100</v>
      </c>
      <c r="U97" s="18"/>
      <c r="V97" s="18"/>
      <c r="W97" s="18">
        <f t="shared" si="12"/>
        <v>2100</v>
      </c>
      <c r="X97" s="18">
        <f t="shared" si="13"/>
        <v>378</v>
      </c>
      <c r="Y97" s="19">
        <v>0.05</v>
      </c>
      <c r="Z97" s="18">
        <f t="shared" si="14"/>
        <v>105</v>
      </c>
      <c r="AA97" s="18">
        <f t="shared" si="15"/>
        <v>2373</v>
      </c>
      <c r="AB97" s="18"/>
      <c r="AC97" s="18">
        <f t="shared" si="16"/>
        <v>2373</v>
      </c>
      <c r="AD97" s="18" t="s">
        <v>87</v>
      </c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24" t="s">
        <v>1052</v>
      </c>
      <c r="AR97" s="24">
        <v>2000</v>
      </c>
      <c r="AS97" s="24"/>
      <c r="AT97" s="24"/>
      <c r="AU97" s="24"/>
      <c r="AV97" s="24"/>
      <c r="AW97" s="18">
        <f t="shared" si="17"/>
        <v>2000</v>
      </c>
      <c r="AX97" s="18"/>
      <c r="AY97" s="19">
        <v>0.05</v>
      </c>
      <c r="AZ97" s="18">
        <f t="shared" si="18"/>
        <v>100</v>
      </c>
      <c r="BA97" s="18">
        <f t="shared" si="19"/>
        <v>1900</v>
      </c>
      <c r="BB97" s="18"/>
      <c r="BC97" s="18">
        <f t="shared" si="20"/>
        <v>-1900</v>
      </c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>
        <f t="shared" si="21"/>
        <v>100</v>
      </c>
    </row>
    <row r="98" spans="1:81" x14ac:dyDescent="0.3">
      <c r="A98" s="20"/>
      <c r="B98" s="20"/>
      <c r="C98" s="14">
        <v>44927</v>
      </c>
      <c r="D98" s="32" t="s">
        <v>125</v>
      </c>
      <c r="E98" s="16" t="s">
        <v>1056</v>
      </c>
      <c r="F98" s="15" t="s">
        <v>82</v>
      </c>
      <c r="G98" s="24"/>
      <c r="H98" s="33" t="s">
        <v>313</v>
      </c>
      <c r="I98" s="32" t="s">
        <v>727</v>
      </c>
      <c r="J98" s="16" t="s">
        <v>83</v>
      </c>
      <c r="K98" s="34">
        <v>44919</v>
      </c>
      <c r="L98" s="32" t="s">
        <v>84</v>
      </c>
      <c r="M98" s="32" t="s">
        <v>1041</v>
      </c>
      <c r="N98" s="24"/>
      <c r="O98" s="24" t="s">
        <v>86</v>
      </c>
      <c r="P98" s="34">
        <v>44932</v>
      </c>
      <c r="Q98" s="14">
        <v>44927</v>
      </c>
      <c r="R98" s="17">
        <v>2100</v>
      </c>
      <c r="S98" s="18"/>
      <c r="T98" s="18">
        <f t="shared" si="11"/>
        <v>2100</v>
      </c>
      <c r="U98" s="18"/>
      <c r="V98" s="18"/>
      <c r="W98" s="18">
        <f t="shared" si="12"/>
        <v>2100</v>
      </c>
      <c r="X98" s="18">
        <f t="shared" si="13"/>
        <v>378</v>
      </c>
      <c r="Y98" s="19">
        <v>0.05</v>
      </c>
      <c r="Z98" s="18">
        <f t="shared" si="14"/>
        <v>105</v>
      </c>
      <c r="AA98" s="18">
        <f t="shared" si="15"/>
        <v>2373</v>
      </c>
      <c r="AB98" s="18"/>
      <c r="AC98" s="18">
        <f t="shared" si="16"/>
        <v>2373</v>
      </c>
      <c r="AD98" s="18" t="s">
        <v>87</v>
      </c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24" t="s">
        <v>1052</v>
      </c>
      <c r="AR98" s="24">
        <v>2000</v>
      </c>
      <c r="AS98" s="24"/>
      <c r="AT98" s="24"/>
      <c r="AU98" s="24"/>
      <c r="AV98" s="24"/>
      <c r="AW98" s="18">
        <f t="shared" si="17"/>
        <v>2000</v>
      </c>
      <c r="AX98" s="18"/>
      <c r="AY98" s="19">
        <v>0.05</v>
      </c>
      <c r="AZ98" s="18">
        <f t="shared" si="18"/>
        <v>100</v>
      </c>
      <c r="BA98" s="18">
        <f t="shared" si="19"/>
        <v>1900</v>
      </c>
      <c r="BB98" s="18"/>
      <c r="BC98" s="18">
        <f t="shared" si="20"/>
        <v>-1900</v>
      </c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>
        <f t="shared" si="21"/>
        <v>100</v>
      </c>
    </row>
    <row r="99" spans="1:81" x14ac:dyDescent="0.3">
      <c r="A99" s="20"/>
      <c r="B99" s="20"/>
      <c r="C99" s="14">
        <v>44927</v>
      </c>
      <c r="D99" s="32" t="s">
        <v>126</v>
      </c>
      <c r="E99" s="16" t="s">
        <v>1056</v>
      </c>
      <c r="F99" s="15" t="s">
        <v>82</v>
      </c>
      <c r="G99" s="24"/>
      <c r="H99" s="33" t="s">
        <v>314</v>
      </c>
      <c r="I99" s="32" t="s">
        <v>728</v>
      </c>
      <c r="J99" s="16" t="s">
        <v>83</v>
      </c>
      <c r="K99" s="34">
        <v>44920</v>
      </c>
      <c r="L99" s="32" t="s">
        <v>84</v>
      </c>
      <c r="M99" s="32" t="s">
        <v>1042</v>
      </c>
      <c r="N99" s="24"/>
      <c r="O99" s="24" t="s">
        <v>86</v>
      </c>
      <c r="P99" s="34">
        <v>44930</v>
      </c>
      <c r="Q99" s="14">
        <v>44927</v>
      </c>
      <c r="R99" s="17">
        <v>2100</v>
      </c>
      <c r="S99" s="18"/>
      <c r="T99" s="18">
        <f t="shared" si="11"/>
        <v>2100</v>
      </c>
      <c r="U99" s="18"/>
      <c r="V99" s="18"/>
      <c r="W99" s="18">
        <f t="shared" si="12"/>
        <v>2100</v>
      </c>
      <c r="X99" s="18">
        <f t="shared" si="13"/>
        <v>378</v>
      </c>
      <c r="Y99" s="19">
        <v>0.05</v>
      </c>
      <c r="Z99" s="18">
        <f t="shared" si="14"/>
        <v>105</v>
      </c>
      <c r="AA99" s="18">
        <f t="shared" si="15"/>
        <v>2373</v>
      </c>
      <c r="AB99" s="18"/>
      <c r="AC99" s="18">
        <f t="shared" si="16"/>
        <v>2373</v>
      </c>
      <c r="AD99" s="18" t="s">
        <v>87</v>
      </c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24" t="s">
        <v>1052</v>
      </c>
      <c r="AR99" s="24">
        <v>2000</v>
      </c>
      <c r="AS99" s="24"/>
      <c r="AT99" s="24"/>
      <c r="AU99" s="24"/>
      <c r="AV99" s="24"/>
      <c r="AW99" s="18">
        <f t="shared" si="17"/>
        <v>2000</v>
      </c>
      <c r="AX99" s="18"/>
      <c r="AY99" s="19">
        <v>0.05</v>
      </c>
      <c r="AZ99" s="18">
        <f t="shared" si="18"/>
        <v>100</v>
      </c>
      <c r="BA99" s="18">
        <f t="shared" si="19"/>
        <v>1900</v>
      </c>
      <c r="BB99" s="18"/>
      <c r="BC99" s="18">
        <f t="shared" si="20"/>
        <v>-1900</v>
      </c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>
        <f t="shared" si="21"/>
        <v>100</v>
      </c>
    </row>
    <row r="100" spans="1:81" x14ac:dyDescent="0.3">
      <c r="A100" s="20"/>
      <c r="B100" s="20"/>
      <c r="C100" s="14">
        <v>44927</v>
      </c>
      <c r="D100" s="32" t="s">
        <v>100</v>
      </c>
      <c r="E100" s="16" t="s">
        <v>1056</v>
      </c>
      <c r="F100" s="15" t="s">
        <v>82</v>
      </c>
      <c r="G100" s="24"/>
      <c r="H100" s="33" t="s">
        <v>315</v>
      </c>
      <c r="I100" s="32" t="s">
        <v>729</v>
      </c>
      <c r="J100" s="16" t="s">
        <v>83</v>
      </c>
      <c r="K100" s="34">
        <v>44920</v>
      </c>
      <c r="L100" s="32" t="s">
        <v>84</v>
      </c>
      <c r="M100" s="32" t="s">
        <v>1042</v>
      </c>
      <c r="N100" s="24"/>
      <c r="O100" s="24" t="s">
        <v>86</v>
      </c>
      <c r="P100" s="34">
        <v>44935</v>
      </c>
      <c r="Q100" s="14">
        <v>44927</v>
      </c>
      <c r="R100" s="17">
        <v>2100</v>
      </c>
      <c r="S100" s="18"/>
      <c r="T100" s="18">
        <f t="shared" si="11"/>
        <v>2100</v>
      </c>
      <c r="U100" s="18"/>
      <c r="V100" s="18"/>
      <c r="W100" s="18">
        <f t="shared" si="12"/>
        <v>2100</v>
      </c>
      <c r="X100" s="18">
        <f t="shared" si="13"/>
        <v>378</v>
      </c>
      <c r="Y100" s="19">
        <v>0.05</v>
      </c>
      <c r="Z100" s="18">
        <f t="shared" si="14"/>
        <v>105</v>
      </c>
      <c r="AA100" s="18">
        <f t="shared" si="15"/>
        <v>2373</v>
      </c>
      <c r="AB100" s="18"/>
      <c r="AC100" s="18">
        <f t="shared" si="16"/>
        <v>2373</v>
      </c>
      <c r="AD100" s="18" t="s">
        <v>87</v>
      </c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24" t="s">
        <v>1052</v>
      </c>
      <c r="AR100" s="24">
        <v>2000</v>
      </c>
      <c r="AS100" s="24"/>
      <c r="AT100" s="24"/>
      <c r="AU100" s="24"/>
      <c r="AV100" s="24"/>
      <c r="AW100" s="18">
        <f t="shared" si="17"/>
        <v>2000</v>
      </c>
      <c r="AX100" s="18"/>
      <c r="AY100" s="19">
        <v>0.05</v>
      </c>
      <c r="AZ100" s="18">
        <f t="shared" si="18"/>
        <v>100</v>
      </c>
      <c r="BA100" s="18">
        <f t="shared" si="19"/>
        <v>1900</v>
      </c>
      <c r="BB100" s="18"/>
      <c r="BC100" s="18">
        <f t="shared" si="20"/>
        <v>-1900</v>
      </c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>
        <f t="shared" si="21"/>
        <v>100</v>
      </c>
    </row>
    <row r="101" spans="1:81" x14ac:dyDescent="0.3">
      <c r="A101" s="20"/>
      <c r="B101" s="20"/>
      <c r="C101" s="14">
        <v>44927</v>
      </c>
      <c r="D101" s="32" t="s">
        <v>127</v>
      </c>
      <c r="E101" s="16" t="s">
        <v>1056</v>
      </c>
      <c r="F101" s="15" t="s">
        <v>82</v>
      </c>
      <c r="G101" s="24"/>
      <c r="H101" s="33" t="s">
        <v>316</v>
      </c>
      <c r="I101" s="32" t="s">
        <v>730</v>
      </c>
      <c r="J101" s="16" t="s">
        <v>83</v>
      </c>
      <c r="K101" s="34">
        <v>44921</v>
      </c>
      <c r="L101" s="32" t="s">
        <v>84</v>
      </c>
      <c r="M101" s="32" t="s">
        <v>1042</v>
      </c>
      <c r="N101" s="24"/>
      <c r="O101" s="24" t="s">
        <v>86</v>
      </c>
      <c r="P101" s="34">
        <v>44933</v>
      </c>
      <c r="Q101" s="14">
        <v>44927</v>
      </c>
      <c r="R101" s="17">
        <v>2100</v>
      </c>
      <c r="S101" s="18"/>
      <c r="T101" s="18">
        <f t="shared" si="11"/>
        <v>2100</v>
      </c>
      <c r="U101" s="18"/>
      <c r="V101" s="18"/>
      <c r="W101" s="18">
        <f t="shared" si="12"/>
        <v>2100</v>
      </c>
      <c r="X101" s="18">
        <f t="shared" si="13"/>
        <v>378</v>
      </c>
      <c r="Y101" s="19">
        <v>0.05</v>
      </c>
      <c r="Z101" s="18">
        <f t="shared" si="14"/>
        <v>105</v>
      </c>
      <c r="AA101" s="18">
        <f t="shared" si="15"/>
        <v>2373</v>
      </c>
      <c r="AB101" s="18"/>
      <c r="AC101" s="18">
        <f t="shared" si="16"/>
        <v>2373</v>
      </c>
      <c r="AD101" s="18" t="s">
        <v>87</v>
      </c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24" t="s">
        <v>1052</v>
      </c>
      <c r="AR101" s="24">
        <v>2000</v>
      </c>
      <c r="AS101" s="24"/>
      <c r="AT101" s="24"/>
      <c r="AU101" s="24"/>
      <c r="AV101" s="24"/>
      <c r="AW101" s="18">
        <f t="shared" si="17"/>
        <v>2000</v>
      </c>
      <c r="AX101" s="18"/>
      <c r="AY101" s="19">
        <v>0.05</v>
      </c>
      <c r="AZ101" s="18">
        <f t="shared" si="18"/>
        <v>100</v>
      </c>
      <c r="BA101" s="18">
        <f t="shared" si="19"/>
        <v>1900</v>
      </c>
      <c r="BB101" s="18"/>
      <c r="BC101" s="18">
        <f t="shared" si="20"/>
        <v>-1900</v>
      </c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>
        <f t="shared" si="21"/>
        <v>100</v>
      </c>
    </row>
    <row r="102" spans="1:81" x14ac:dyDescent="0.3">
      <c r="A102" s="20"/>
      <c r="B102" s="20"/>
      <c r="C102" s="14">
        <v>44927</v>
      </c>
      <c r="D102" s="32" t="s">
        <v>81</v>
      </c>
      <c r="E102" s="16" t="s">
        <v>1056</v>
      </c>
      <c r="F102" s="15" t="s">
        <v>82</v>
      </c>
      <c r="G102" s="24"/>
      <c r="H102" s="33" t="s">
        <v>317</v>
      </c>
      <c r="I102" s="32" t="s">
        <v>731</v>
      </c>
      <c r="J102" s="16" t="s">
        <v>83</v>
      </c>
      <c r="K102" s="34">
        <v>44921</v>
      </c>
      <c r="L102" s="32" t="s">
        <v>84</v>
      </c>
      <c r="M102" s="32" t="s">
        <v>1042</v>
      </c>
      <c r="N102" s="24"/>
      <c r="O102" s="24" t="s">
        <v>86</v>
      </c>
      <c r="P102" s="34">
        <v>44932</v>
      </c>
      <c r="Q102" s="14">
        <v>44927</v>
      </c>
      <c r="R102" s="17">
        <v>2100</v>
      </c>
      <c r="S102" s="18"/>
      <c r="T102" s="18">
        <f t="shared" si="11"/>
        <v>2100</v>
      </c>
      <c r="U102" s="18"/>
      <c r="V102" s="18"/>
      <c r="W102" s="18">
        <f t="shared" si="12"/>
        <v>2100</v>
      </c>
      <c r="X102" s="18">
        <f t="shared" si="13"/>
        <v>378</v>
      </c>
      <c r="Y102" s="19">
        <v>0.05</v>
      </c>
      <c r="Z102" s="18">
        <f t="shared" si="14"/>
        <v>105</v>
      </c>
      <c r="AA102" s="18">
        <f t="shared" si="15"/>
        <v>2373</v>
      </c>
      <c r="AB102" s="18"/>
      <c r="AC102" s="18">
        <f t="shared" si="16"/>
        <v>2373</v>
      </c>
      <c r="AD102" s="18" t="s">
        <v>87</v>
      </c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24" t="s">
        <v>1052</v>
      </c>
      <c r="AR102" s="24">
        <v>2000</v>
      </c>
      <c r="AS102" s="24"/>
      <c r="AT102" s="24"/>
      <c r="AU102" s="24"/>
      <c r="AV102" s="24"/>
      <c r="AW102" s="18">
        <f t="shared" si="17"/>
        <v>2000</v>
      </c>
      <c r="AX102" s="18"/>
      <c r="AY102" s="19">
        <v>0.05</v>
      </c>
      <c r="AZ102" s="18">
        <f t="shared" si="18"/>
        <v>100</v>
      </c>
      <c r="BA102" s="18">
        <f t="shared" si="19"/>
        <v>1900</v>
      </c>
      <c r="BB102" s="18"/>
      <c r="BC102" s="18">
        <f t="shared" si="20"/>
        <v>-1900</v>
      </c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>
        <f t="shared" si="21"/>
        <v>100</v>
      </c>
    </row>
    <row r="103" spans="1:81" x14ac:dyDescent="0.3">
      <c r="A103" s="20"/>
      <c r="B103" s="20"/>
      <c r="C103" s="14">
        <v>44927</v>
      </c>
      <c r="D103" s="32" t="s">
        <v>111</v>
      </c>
      <c r="E103" s="16" t="s">
        <v>1056</v>
      </c>
      <c r="F103" s="15" t="s">
        <v>82</v>
      </c>
      <c r="G103" s="24"/>
      <c r="H103" s="33" t="s">
        <v>318</v>
      </c>
      <c r="I103" s="32" t="s">
        <v>732</v>
      </c>
      <c r="J103" s="16" t="s">
        <v>83</v>
      </c>
      <c r="K103" s="34">
        <v>44921</v>
      </c>
      <c r="L103" s="32" t="s">
        <v>84</v>
      </c>
      <c r="M103" s="32" t="s">
        <v>1042</v>
      </c>
      <c r="N103" s="24"/>
      <c r="O103" s="24" t="s">
        <v>86</v>
      </c>
      <c r="P103" s="34">
        <v>44928</v>
      </c>
      <c r="Q103" s="14">
        <v>44927</v>
      </c>
      <c r="R103" s="17">
        <v>2100</v>
      </c>
      <c r="S103" s="18"/>
      <c r="T103" s="18">
        <f t="shared" si="11"/>
        <v>2100</v>
      </c>
      <c r="U103" s="18"/>
      <c r="V103" s="18"/>
      <c r="W103" s="18">
        <f t="shared" si="12"/>
        <v>2100</v>
      </c>
      <c r="X103" s="18">
        <f t="shared" si="13"/>
        <v>378</v>
      </c>
      <c r="Y103" s="19">
        <v>0.05</v>
      </c>
      <c r="Z103" s="18">
        <f t="shared" si="14"/>
        <v>105</v>
      </c>
      <c r="AA103" s="18">
        <f t="shared" si="15"/>
        <v>2373</v>
      </c>
      <c r="AB103" s="18"/>
      <c r="AC103" s="18">
        <f t="shared" si="16"/>
        <v>2373</v>
      </c>
      <c r="AD103" s="18" t="s">
        <v>87</v>
      </c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24" t="s">
        <v>1052</v>
      </c>
      <c r="AR103" s="24">
        <v>2000</v>
      </c>
      <c r="AS103" s="24"/>
      <c r="AT103" s="24"/>
      <c r="AU103" s="24"/>
      <c r="AV103" s="24"/>
      <c r="AW103" s="18">
        <f t="shared" si="17"/>
        <v>2000</v>
      </c>
      <c r="AX103" s="18"/>
      <c r="AY103" s="19">
        <v>0.05</v>
      </c>
      <c r="AZ103" s="18">
        <f t="shared" si="18"/>
        <v>100</v>
      </c>
      <c r="BA103" s="18">
        <f t="shared" si="19"/>
        <v>1900</v>
      </c>
      <c r="BB103" s="18"/>
      <c r="BC103" s="18">
        <f t="shared" si="20"/>
        <v>-1900</v>
      </c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>
        <f t="shared" si="21"/>
        <v>100</v>
      </c>
    </row>
    <row r="104" spans="1:81" x14ac:dyDescent="0.3">
      <c r="A104" s="20"/>
      <c r="B104" s="20"/>
      <c r="C104" s="14">
        <v>44927</v>
      </c>
      <c r="D104" s="32" t="s">
        <v>96</v>
      </c>
      <c r="E104" s="16" t="s">
        <v>1056</v>
      </c>
      <c r="F104" s="15" t="s">
        <v>82</v>
      </c>
      <c r="G104" s="24"/>
      <c r="H104" s="33" t="s">
        <v>319</v>
      </c>
      <c r="I104" s="32" t="s">
        <v>733</v>
      </c>
      <c r="J104" s="16" t="s">
        <v>83</v>
      </c>
      <c r="K104" s="34">
        <v>44921</v>
      </c>
      <c r="L104" s="32" t="s">
        <v>84</v>
      </c>
      <c r="M104" s="32" t="s">
        <v>1041</v>
      </c>
      <c r="N104" s="24"/>
      <c r="O104" s="24" t="s">
        <v>86</v>
      </c>
      <c r="P104" s="34">
        <v>44928</v>
      </c>
      <c r="Q104" s="14">
        <v>44927</v>
      </c>
      <c r="R104" s="17">
        <v>2100</v>
      </c>
      <c r="S104" s="18"/>
      <c r="T104" s="18">
        <f t="shared" si="11"/>
        <v>2100</v>
      </c>
      <c r="U104" s="18"/>
      <c r="V104" s="18"/>
      <c r="W104" s="18">
        <f t="shared" si="12"/>
        <v>2100</v>
      </c>
      <c r="X104" s="18">
        <f t="shared" si="13"/>
        <v>378</v>
      </c>
      <c r="Y104" s="19">
        <v>0.05</v>
      </c>
      <c r="Z104" s="18">
        <f t="shared" si="14"/>
        <v>105</v>
      </c>
      <c r="AA104" s="18">
        <f t="shared" si="15"/>
        <v>2373</v>
      </c>
      <c r="AB104" s="18"/>
      <c r="AC104" s="18">
        <f t="shared" si="16"/>
        <v>2373</v>
      </c>
      <c r="AD104" s="18" t="s">
        <v>87</v>
      </c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24" t="s">
        <v>1052</v>
      </c>
      <c r="AR104" s="24">
        <v>2000</v>
      </c>
      <c r="AS104" s="24"/>
      <c r="AT104" s="24"/>
      <c r="AU104" s="24"/>
      <c r="AV104" s="24"/>
      <c r="AW104" s="18">
        <f t="shared" si="17"/>
        <v>2000</v>
      </c>
      <c r="AX104" s="18"/>
      <c r="AY104" s="19">
        <v>0.05</v>
      </c>
      <c r="AZ104" s="18">
        <f t="shared" si="18"/>
        <v>100</v>
      </c>
      <c r="BA104" s="18">
        <f t="shared" si="19"/>
        <v>1900</v>
      </c>
      <c r="BB104" s="18"/>
      <c r="BC104" s="18">
        <f t="shared" si="20"/>
        <v>-1900</v>
      </c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>
        <f t="shared" si="21"/>
        <v>100</v>
      </c>
    </row>
    <row r="105" spans="1:81" x14ac:dyDescent="0.3">
      <c r="A105" s="20"/>
      <c r="B105" s="20"/>
      <c r="C105" s="14">
        <v>44927</v>
      </c>
      <c r="D105" s="32" t="s">
        <v>90</v>
      </c>
      <c r="E105" s="16" t="s">
        <v>1056</v>
      </c>
      <c r="F105" s="15" t="s">
        <v>82</v>
      </c>
      <c r="G105" s="24"/>
      <c r="H105" s="33" t="s">
        <v>320</v>
      </c>
      <c r="I105" s="32" t="s">
        <v>734</v>
      </c>
      <c r="J105" s="16" t="s">
        <v>83</v>
      </c>
      <c r="K105" s="34">
        <v>44921</v>
      </c>
      <c r="L105" s="32" t="s">
        <v>84</v>
      </c>
      <c r="M105" s="32" t="s">
        <v>1042</v>
      </c>
      <c r="N105" s="24"/>
      <c r="O105" s="24" t="s">
        <v>86</v>
      </c>
      <c r="P105" s="34">
        <v>44942</v>
      </c>
      <c r="Q105" s="14">
        <v>44927</v>
      </c>
      <c r="R105" s="17">
        <v>2100</v>
      </c>
      <c r="S105" s="18"/>
      <c r="T105" s="18">
        <f t="shared" si="11"/>
        <v>2100</v>
      </c>
      <c r="U105" s="18"/>
      <c r="V105" s="18"/>
      <c r="W105" s="18">
        <f t="shared" si="12"/>
        <v>2100</v>
      </c>
      <c r="X105" s="18">
        <f t="shared" si="13"/>
        <v>378</v>
      </c>
      <c r="Y105" s="19">
        <v>0.05</v>
      </c>
      <c r="Z105" s="18">
        <f t="shared" si="14"/>
        <v>105</v>
      </c>
      <c r="AA105" s="18">
        <f t="shared" si="15"/>
        <v>2373</v>
      </c>
      <c r="AB105" s="18"/>
      <c r="AC105" s="18">
        <f t="shared" si="16"/>
        <v>2373</v>
      </c>
      <c r="AD105" s="18" t="s">
        <v>87</v>
      </c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24" t="s">
        <v>1052</v>
      </c>
      <c r="AR105" s="24">
        <v>2000</v>
      </c>
      <c r="AS105" s="24"/>
      <c r="AT105" s="24"/>
      <c r="AU105" s="24"/>
      <c r="AV105" s="24"/>
      <c r="AW105" s="18">
        <f t="shared" si="17"/>
        <v>2000</v>
      </c>
      <c r="AX105" s="18"/>
      <c r="AY105" s="19">
        <v>0.05</v>
      </c>
      <c r="AZ105" s="18">
        <f t="shared" si="18"/>
        <v>100</v>
      </c>
      <c r="BA105" s="18">
        <f t="shared" si="19"/>
        <v>1900</v>
      </c>
      <c r="BB105" s="18"/>
      <c r="BC105" s="18">
        <f t="shared" si="20"/>
        <v>-1900</v>
      </c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>
        <f t="shared" si="21"/>
        <v>100</v>
      </c>
    </row>
    <row r="106" spans="1:81" x14ac:dyDescent="0.3">
      <c r="A106" s="20"/>
      <c r="B106" s="20"/>
      <c r="C106" s="14">
        <v>44927</v>
      </c>
      <c r="D106" s="32" t="s">
        <v>81</v>
      </c>
      <c r="E106" s="16" t="s">
        <v>1056</v>
      </c>
      <c r="F106" s="15" t="s">
        <v>82</v>
      </c>
      <c r="G106" s="24"/>
      <c r="H106" s="33" t="s">
        <v>321</v>
      </c>
      <c r="I106" s="32" t="s">
        <v>735</v>
      </c>
      <c r="J106" s="16" t="s">
        <v>83</v>
      </c>
      <c r="K106" s="34">
        <v>44921</v>
      </c>
      <c r="L106" s="32" t="s">
        <v>84</v>
      </c>
      <c r="M106" s="32" t="s">
        <v>1042</v>
      </c>
      <c r="N106" s="24"/>
      <c r="O106" s="24" t="s">
        <v>86</v>
      </c>
      <c r="P106" s="34">
        <v>44930</v>
      </c>
      <c r="Q106" s="14">
        <v>44927</v>
      </c>
      <c r="R106" s="17">
        <v>2100</v>
      </c>
      <c r="S106" s="18"/>
      <c r="T106" s="18">
        <f t="shared" si="11"/>
        <v>2100</v>
      </c>
      <c r="U106" s="18"/>
      <c r="V106" s="18"/>
      <c r="W106" s="18">
        <f t="shared" si="12"/>
        <v>2100</v>
      </c>
      <c r="X106" s="18">
        <f t="shared" si="13"/>
        <v>378</v>
      </c>
      <c r="Y106" s="19">
        <v>0.05</v>
      </c>
      <c r="Z106" s="18">
        <f t="shared" si="14"/>
        <v>105</v>
      </c>
      <c r="AA106" s="18">
        <f t="shared" si="15"/>
        <v>2373</v>
      </c>
      <c r="AB106" s="18"/>
      <c r="AC106" s="18">
        <f t="shared" si="16"/>
        <v>2373</v>
      </c>
      <c r="AD106" s="18" t="s">
        <v>87</v>
      </c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24" t="s">
        <v>1052</v>
      </c>
      <c r="AR106" s="24">
        <v>2000</v>
      </c>
      <c r="AS106" s="24"/>
      <c r="AT106" s="24"/>
      <c r="AU106" s="24"/>
      <c r="AV106" s="24"/>
      <c r="AW106" s="18">
        <f t="shared" si="17"/>
        <v>2000</v>
      </c>
      <c r="AX106" s="18"/>
      <c r="AY106" s="19">
        <v>0.05</v>
      </c>
      <c r="AZ106" s="18">
        <f t="shared" si="18"/>
        <v>100</v>
      </c>
      <c r="BA106" s="18">
        <f t="shared" si="19"/>
        <v>1900</v>
      </c>
      <c r="BB106" s="18"/>
      <c r="BC106" s="18">
        <f t="shared" si="20"/>
        <v>-1900</v>
      </c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>
        <f t="shared" si="21"/>
        <v>100</v>
      </c>
    </row>
    <row r="107" spans="1:81" x14ac:dyDescent="0.3">
      <c r="A107" s="20"/>
      <c r="B107" s="20"/>
      <c r="C107" s="14">
        <v>44927</v>
      </c>
      <c r="D107" s="32" t="s">
        <v>128</v>
      </c>
      <c r="E107" s="16" t="s">
        <v>1056</v>
      </c>
      <c r="F107" s="15" t="s">
        <v>82</v>
      </c>
      <c r="G107" s="24"/>
      <c r="H107" s="33" t="s">
        <v>322</v>
      </c>
      <c r="I107" s="32" t="s">
        <v>736</v>
      </c>
      <c r="J107" s="16" t="s">
        <v>83</v>
      </c>
      <c r="K107" s="34">
        <v>44921</v>
      </c>
      <c r="L107" s="32" t="s">
        <v>84</v>
      </c>
      <c r="M107" s="32" t="s">
        <v>1042</v>
      </c>
      <c r="N107" s="24"/>
      <c r="O107" s="24" t="s">
        <v>86</v>
      </c>
      <c r="P107" s="34">
        <v>44932</v>
      </c>
      <c r="Q107" s="14">
        <v>44927</v>
      </c>
      <c r="R107" s="17">
        <v>2100</v>
      </c>
      <c r="S107" s="18"/>
      <c r="T107" s="18">
        <f t="shared" si="11"/>
        <v>2100</v>
      </c>
      <c r="U107" s="18"/>
      <c r="V107" s="18"/>
      <c r="W107" s="18">
        <f t="shared" si="12"/>
        <v>2100</v>
      </c>
      <c r="X107" s="18">
        <f t="shared" si="13"/>
        <v>378</v>
      </c>
      <c r="Y107" s="19">
        <v>0.05</v>
      </c>
      <c r="Z107" s="18">
        <f t="shared" si="14"/>
        <v>105</v>
      </c>
      <c r="AA107" s="18">
        <f t="shared" si="15"/>
        <v>2373</v>
      </c>
      <c r="AB107" s="18"/>
      <c r="AC107" s="18">
        <f t="shared" si="16"/>
        <v>2373</v>
      </c>
      <c r="AD107" s="18" t="s">
        <v>87</v>
      </c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24" t="s">
        <v>1052</v>
      </c>
      <c r="AR107" s="24">
        <v>2000</v>
      </c>
      <c r="AS107" s="24"/>
      <c r="AT107" s="24"/>
      <c r="AU107" s="24"/>
      <c r="AV107" s="24"/>
      <c r="AW107" s="18">
        <f t="shared" si="17"/>
        <v>2000</v>
      </c>
      <c r="AX107" s="18"/>
      <c r="AY107" s="19">
        <v>0.05</v>
      </c>
      <c r="AZ107" s="18">
        <f t="shared" si="18"/>
        <v>100</v>
      </c>
      <c r="BA107" s="18">
        <f t="shared" si="19"/>
        <v>1900</v>
      </c>
      <c r="BB107" s="18"/>
      <c r="BC107" s="18">
        <f t="shared" si="20"/>
        <v>-1900</v>
      </c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>
        <f t="shared" si="21"/>
        <v>100</v>
      </c>
    </row>
    <row r="108" spans="1:81" x14ac:dyDescent="0.3">
      <c r="A108" s="20"/>
      <c r="B108" s="20"/>
      <c r="C108" s="14">
        <v>44927</v>
      </c>
      <c r="D108" s="32" t="s">
        <v>81</v>
      </c>
      <c r="E108" s="16" t="s">
        <v>1056</v>
      </c>
      <c r="F108" s="15" t="s">
        <v>82</v>
      </c>
      <c r="G108" s="24"/>
      <c r="H108" s="33" t="s">
        <v>323</v>
      </c>
      <c r="I108" s="32" t="s">
        <v>737</v>
      </c>
      <c r="J108" s="16" t="s">
        <v>83</v>
      </c>
      <c r="K108" s="34">
        <v>44921</v>
      </c>
      <c r="L108" s="32" t="s">
        <v>84</v>
      </c>
      <c r="M108" s="32" t="s">
        <v>1041</v>
      </c>
      <c r="N108" s="24"/>
      <c r="O108" s="24" t="s">
        <v>86</v>
      </c>
      <c r="P108" s="34">
        <v>44932</v>
      </c>
      <c r="Q108" s="14">
        <v>44927</v>
      </c>
      <c r="R108" s="17">
        <v>2100</v>
      </c>
      <c r="S108" s="18"/>
      <c r="T108" s="18">
        <f t="shared" si="11"/>
        <v>2100</v>
      </c>
      <c r="U108" s="18"/>
      <c r="V108" s="18"/>
      <c r="W108" s="18">
        <f t="shared" si="12"/>
        <v>2100</v>
      </c>
      <c r="X108" s="18">
        <f t="shared" si="13"/>
        <v>378</v>
      </c>
      <c r="Y108" s="19">
        <v>0.05</v>
      </c>
      <c r="Z108" s="18">
        <f t="shared" si="14"/>
        <v>105</v>
      </c>
      <c r="AA108" s="18">
        <f t="shared" si="15"/>
        <v>2373</v>
      </c>
      <c r="AB108" s="18"/>
      <c r="AC108" s="18">
        <f t="shared" si="16"/>
        <v>2373</v>
      </c>
      <c r="AD108" s="18" t="s">
        <v>87</v>
      </c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24" t="s">
        <v>1052</v>
      </c>
      <c r="AR108" s="24">
        <v>2000</v>
      </c>
      <c r="AS108" s="24"/>
      <c r="AT108" s="24"/>
      <c r="AU108" s="24"/>
      <c r="AV108" s="24"/>
      <c r="AW108" s="18">
        <f t="shared" si="17"/>
        <v>2000</v>
      </c>
      <c r="AX108" s="18"/>
      <c r="AY108" s="19">
        <v>0.05</v>
      </c>
      <c r="AZ108" s="18">
        <f t="shared" si="18"/>
        <v>100</v>
      </c>
      <c r="BA108" s="18">
        <f t="shared" si="19"/>
        <v>1900</v>
      </c>
      <c r="BB108" s="18"/>
      <c r="BC108" s="18">
        <f t="shared" si="20"/>
        <v>-1900</v>
      </c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>
        <f t="shared" si="21"/>
        <v>100</v>
      </c>
    </row>
    <row r="109" spans="1:81" x14ac:dyDescent="0.3">
      <c r="A109" s="20"/>
      <c r="B109" s="20"/>
      <c r="C109" s="14">
        <v>44927</v>
      </c>
      <c r="D109" s="32" t="s">
        <v>129</v>
      </c>
      <c r="E109" s="16" t="s">
        <v>1056</v>
      </c>
      <c r="F109" s="15" t="s">
        <v>82</v>
      </c>
      <c r="G109" s="24"/>
      <c r="H109" s="33" t="s">
        <v>324</v>
      </c>
      <c r="I109" s="32" t="s">
        <v>738</v>
      </c>
      <c r="J109" s="16" t="s">
        <v>83</v>
      </c>
      <c r="K109" s="34">
        <v>44921</v>
      </c>
      <c r="L109" s="32" t="s">
        <v>84</v>
      </c>
      <c r="M109" s="32" t="s">
        <v>1042</v>
      </c>
      <c r="N109" s="24"/>
      <c r="O109" s="24" t="s">
        <v>86</v>
      </c>
      <c r="P109" s="34">
        <v>44933</v>
      </c>
      <c r="Q109" s="14">
        <v>44927</v>
      </c>
      <c r="R109" s="17">
        <v>2100</v>
      </c>
      <c r="S109" s="18"/>
      <c r="T109" s="18">
        <f t="shared" si="11"/>
        <v>2100</v>
      </c>
      <c r="U109" s="18"/>
      <c r="V109" s="18"/>
      <c r="W109" s="18">
        <f t="shared" si="12"/>
        <v>2100</v>
      </c>
      <c r="X109" s="18">
        <f t="shared" si="13"/>
        <v>378</v>
      </c>
      <c r="Y109" s="19">
        <v>0.05</v>
      </c>
      <c r="Z109" s="18">
        <f t="shared" si="14"/>
        <v>105</v>
      </c>
      <c r="AA109" s="18">
        <f t="shared" si="15"/>
        <v>2373</v>
      </c>
      <c r="AB109" s="18"/>
      <c r="AC109" s="18">
        <f t="shared" si="16"/>
        <v>2373</v>
      </c>
      <c r="AD109" s="18" t="s">
        <v>87</v>
      </c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24" t="s">
        <v>1052</v>
      </c>
      <c r="AR109" s="24">
        <v>2000</v>
      </c>
      <c r="AS109" s="24"/>
      <c r="AT109" s="24"/>
      <c r="AU109" s="24"/>
      <c r="AV109" s="24"/>
      <c r="AW109" s="18">
        <f t="shared" si="17"/>
        <v>2000</v>
      </c>
      <c r="AX109" s="18"/>
      <c r="AY109" s="19">
        <v>0.05</v>
      </c>
      <c r="AZ109" s="18">
        <f t="shared" si="18"/>
        <v>100</v>
      </c>
      <c r="BA109" s="18">
        <f t="shared" si="19"/>
        <v>1900</v>
      </c>
      <c r="BB109" s="18"/>
      <c r="BC109" s="18">
        <f t="shared" si="20"/>
        <v>-1900</v>
      </c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>
        <f t="shared" si="21"/>
        <v>100</v>
      </c>
    </row>
    <row r="110" spans="1:81" x14ac:dyDescent="0.3">
      <c r="A110" s="20"/>
      <c r="B110" s="20"/>
      <c r="C110" s="14">
        <v>44927</v>
      </c>
      <c r="D110" s="32" t="s">
        <v>130</v>
      </c>
      <c r="E110" s="16" t="s">
        <v>1056</v>
      </c>
      <c r="F110" s="15" t="s">
        <v>82</v>
      </c>
      <c r="G110" s="24"/>
      <c r="H110" s="33" t="s">
        <v>325</v>
      </c>
      <c r="I110" s="32" t="s">
        <v>739</v>
      </c>
      <c r="J110" s="16" t="s">
        <v>83</v>
      </c>
      <c r="K110" s="34">
        <v>44922</v>
      </c>
      <c r="L110" s="32" t="s">
        <v>84</v>
      </c>
      <c r="M110" s="32" t="s">
        <v>1042</v>
      </c>
      <c r="N110" s="24"/>
      <c r="O110" s="24" t="s">
        <v>86</v>
      </c>
      <c r="P110" s="34">
        <v>44933</v>
      </c>
      <c r="Q110" s="14">
        <v>44927</v>
      </c>
      <c r="R110" s="17">
        <v>2100</v>
      </c>
      <c r="S110" s="18"/>
      <c r="T110" s="18">
        <f t="shared" si="11"/>
        <v>2100</v>
      </c>
      <c r="U110" s="18"/>
      <c r="V110" s="18"/>
      <c r="W110" s="18">
        <f t="shared" si="12"/>
        <v>2100</v>
      </c>
      <c r="X110" s="18">
        <f t="shared" si="13"/>
        <v>378</v>
      </c>
      <c r="Y110" s="19">
        <v>0.05</v>
      </c>
      <c r="Z110" s="18">
        <f t="shared" si="14"/>
        <v>105</v>
      </c>
      <c r="AA110" s="18">
        <f t="shared" si="15"/>
        <v>2373</v>
      </c>
      <c r="AB110" s="18"/>
      <c r="AC110" s="18">
        <f t="shared" si="16"/>
        <v>2373</v>
      </c>
      <c r="AD110" s="18" t="s">
        <v>87</v>
      </c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24" t="s">
        <v>1052</v>
      </c>
      <c r="AR110" s="24">
        <v>2000</v>
      </c>
      <c r="AS110" s="24"/>
      <c r="AT110" s="24"/>
      <c r="AU110" s="24"/>
      <c r="AV110" s="24"/>
      <c r="AW110" s="18">
        <f t="shared" si="17"/>
        <v>2000</v>
      </c>
      <c r="AX110" s="18"/>
      <c r="AY110" s="19">
        <v>0.05</v>
      </c>
      <c r="AZ110" s="18">
        <f t="shared" si="18"/>
        <v>100</v>
      </c>
      <c r="BA110" s="18">
        <f t="shared" si="19"/>
        <v>1900</v>
      </c>
      <c r="BB110" s="18"/>
      <c r="BC110" s="18">
        <f t="shared" si="20"/>
        <v>-1900</v>
      </c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>
        <f t="shared" si="21"/>
        <v>100</v>
      </c>
    </row>
    <row r="111" spans="1:81" x14ac:dyDescent="0.3">
      <c r="A111" s="20"/>
      <c r="B111" s="20"/>
      <c r="C111" s="14">
        <v>44927</v>
      </c>
      <c r="D111" s="32" t="s">
        <v>81</v>
      </c>
      <c r="E111" s="16" t="s">
        <v>1056</v>
      </c>
      <c r="F111" s="15" t="s">
        <v>82</v>
      </c>
      <c r="G111" s="24"/>
      <c r="H111" s="33" t="s">
        <v>326</v>
      </c>
      <c r="I111" s="32" t="s">
        <v>740</v>
      </c>
      <c r="J111" s="16" t="s">
        <v>83</v>
      </c>
      <c r="K111" s="34">
        <v>44922</v>
      </c>
      <c r="L111" s="32" t="s">
        <v>84</v>
      </c>
      <c r="M111" s="32" t="s">
        <v>1042</v>
      </c>
      <c r="N111" s="24"/>
      <c r="O111" s="24" t="s">
        <v>86</v>
      </c>
      <c r="P111" s="34">
        <v>44930</v>
      </c>
      <c r="Q111" s="14">
        <v>44927</v>
      </c>
      <c r="R111" s="17">
        <v>2100</v>
      </c>
      <c r="S111" s="18"/>
      <c r="T111" s="18">
        <f t="shared" si="11"/>
        <v>2100</v>
      </c>
      <c r="U111" s="18"/>
      <c r="V111" s="18"/>
      <c r="W111" s="18">
        <f t="shared" si="12"/>
        <v>2100</v>
      </c>
      <c r="X111" s="18">
        <f t="shared" si="13"/>
        <v>378</v>
      </c>
      <c r="Y111" s="19">
        <v>0.05</v>
      </c>
      <c r="Z111" s="18">
        <f t="shared" si="14"/>
        <v>105</v>
      </c>
      <c r="AA111" s="18">
        <f t="shared" si="15"/>
        <v>2373</v>
      </c>
      <c r="AB111" s="18"/>
      <c r="AC111" s="18">
        <f t="shared" si="16"/>
        <v>2373</v>
      </c>
      <c r="AD111" s="18" t="s">
        <v>87</v>
      </c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24" t="s">
        <v>1052</v>
      </c>
      <c r="AR111" s="24">
        <v>2000</v>
      </c>
      <c r="AS111" s="24"/>
      <c r="AT111" s="24"/>
      <c r="AU111" s="24"/>
      <c r="AV111" s="24"/>
      <c r="AW111" s="18">
        <f t="shared" si="17"/>
        <v>2000</v>
      </c>
      <c r="AX111" s="18"/>
      <c r="AY111" s="19">
        <v>0.05</v>
      </c>
      <c r="AZ111" s="18">
        <f t="shared" si="18"/>
        <v>100</v>
      </c>
      <c r="BA111" s="18">
        <f t="shared" si="19"/>
        <v>1900</v>
      </c>
      <c r="BB111" s="18"/>
      <c r="BC111" s="18">
        <f t="shared" si="20"/>
        <v>-1900</v>
      </c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>
        <f t="shared" si="21"/>
        <v>100</v>
      </c>
    </row>
    <row r="112" spans="1:81" x14ac:dyDescent="0.3">
      <c r="A112" s="20"/>
      <c r="B112" s="20"/>
      <c r="C112" s="14">
        <v>44927</v>
      </c>
      <c r="D112" s="32" t="s">
        <v>96</v>
      </c>
      <c r="E112" s="16" t="s">
        <v>1056</v>
      </c>
      <c r="F112" s="15" t="s">
        <v>82</v>
      </c>
      <c r="G112" s="24"/>
      <c r="H112" s="33" t="s">
        <v>327</v>
      </c>
      <c r="I112" s="32" t="s">
        <v>741</v>
      </c>
      <c r="J112" s="16" t="s">
        <v>83</v>
      </c>
      <c r="K112" s="34">
        <v>44922</v>
      </c>
      <c r="L112" s="32" t="s">
        <v>84</v>
      </c>
      <c r="M112" s="32" t="s">
        <v>1042</v>
      </c>
      <c r="N112" s="24"/>
      <c r="O112" s="24" t="s">
        <v>86</v>
      </c>
      <c r="P112" s="34">
        <v>44929</v>
      </c>
      <c r="Q112" s="14">
        <v>44927</v>
      </c>
      <c r="R112" s="17">
        <v>2100</v>
      </c>
      <c r="S112" s="18"/>
      <c r="T112" s="18">
        <f t="shared" si="11"/>
        <v>2100</v>
      </c>
      <c r="U112" s="18"/>
      <c r="V112" s="18"/>
      <c r="W112" s="18">
        <f t="shared" si="12"/>
        <v>2100</v>
      </c>
      <c r="X112" s="18">
        <f t="shared" si="13"/>
        <v>378</v>
      </c>
      <c r="Y112" s="19">
        <v>0.05</v>
      </c>
      <c r="Z112" s="18">
        <f t="shared" si="14"/>
        <v>105</v>
      </c>
      <c r="AA112" s="18">
        <f t="shared" si="15"/>
        <v>2373</v>
      </c>
      <c r="AB112" s="18"/>
      <c r="AC112" s="18">
        <f t="shared" si="16"/>
        <v>2373</v>
      </c>
      <c r="AD112" s="18" t="s">
        <v>87</v>
      </c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24" t="s">
        <v>1052</v>
      </c>
      <c r="AR112" s="24">
        <v>2000</v>
      </c>
      <c r="AS112" s="24"/>
      <c r="AT112" s="24"/>
      <c r="AU112" s="24"/>
      <c r="AV112" s="24"/>
      <c r="AW112" s="18">
        <f t="shared" si="17"/>
        <v>2000</v>
      </c>
      <c r="AX112" s="18"/>
      <c r="AY112" s="19">
        <v>0.05</v>
      </c>
      <c r="AZ112" s="18">
        <f t="shared" si="18"/>
        <v>100</v>
      </c>
      <c r="BA112" s="18">
        <f t="shared" si="19"/>
        <v>1900</v>
      </c>
      <c r="BB112" s="18"/>
      <c r="BC112" s="18">
        <f t="shared" si="20"/>
        <v>-1900</v>
      </c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>
        <f t="shared" si="21"/>
        <v>100</v>
      </c>
    </row>
    <row r="113" spans="1:81" x14ac:dyDescent="0.3">
      <c r="A113" s="20"/>
      <c r="B113" s="20"/>
      <c r="C113" s="14">
        <v>44927</v>
      </c>
      <c r="D113" s="32" t="s">
        <v>122</v>
      </c>
      <c r="E113" s="16" t="s">
        <v>1056</v>
      </c>
      <c r="F113" s="15" t="s">
        <v>82</v>
      </c>
      <c r="G113" s="24"/>
      <c r="H113" s="33" t="s">
        <v>328</v>
      </c>
      <c r="I113" s="32" t="s">
        <v>742</v>
      </c>
      <c r="J113" s="16" t="s">
        <v>83</v>
      </c>
      <c r="K113" s="34">
        <v>44922</v>
      </c>
      <c r="L113" s="32" t="s">
        <v>84</v>
      </c>
      <c r="M113" s="32" t="s">
        <v>1042</v>
      </c>
      <c r="N113" s="24"/>
      <c r="O113" s="24" t="s">
        <v>86</v>
      </c>
      <c r="P113" s="34">
        <v>44928</v>
      </c>
      <c r="Q113" s="14">
        <v>44927</v>
      </c>
      <c r="R113" s="17">
        <v>2100</v>
      </c>
      <c r="S113" s="18"/>
      <c r="T113" s="18">
        <f t="shared" si="11"/>
        <v>2100</v>
      </c>
      <c r="U113" s="18"/>
      <c r="V113" s="18"/>
      <c r="W113" s="18">
        <f t="shared" si="12"/>
        <v>2100</v>
      </c>
      <c r="X113" s="18">
        <f t="shared" si="13"/>
        <v>378</v>
      </c>
      <c r="Y113" s="19">
        <v>0.05</v>
      </c>
      <c r="Z113" s="18">
        <f t="shared" si="14"/>
        <v>105</v>
      </c>
      <c r="AA113" s="18">
        <f t="shared" si="15"/>
        <v>2373</v>
      </c>
      <c r="AB113" s="18"/>
      <c r="AC113" s="18">
        <f t="shared" si="16"/>
        <v>2373</v>
      </c>
      <c r="AD113" s="18" t="s">
        <v>87</v>
      </c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24" t="s">
        <v>1052</v>
      </c>
      <c r="AR113" s="24">
        <v>2000</v>
      </c>
      <c r="AS113" s="24"/>
      <c r="AT113" s="24"/>
      <c r="AU113" s="24"/>
      <c r="AV113" s="24"/>
      <c r="AW113" s="18">
        <f t="shared" si="17"/>
        <v>2000</v>
      </c>
      <c r="AX113" s="18"/>
      <c r="AY113" s="19">
        <v>0.05</v>
      </c>
      <c r="AZ113" s="18">
        <f t="shared" si="18"/>
        <v>100</v>
      </c>
      <c r="BA113" s="18">
        <f t="shared" si="19"/>
        <v>1900</v>
      </c>
      <c r="BB113" s="18"/>
      <c r="BC113" s="18">
        <f t="shared" si="20"/>
        <v>-1900</v>
      </c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>
        <f t="shared" si="21"/>
        <v>100</v>
      </c>
    </row>
    <row r="114" spans="1:81" x14ac:dyDescent="0.3">
      <c r="A114" s="20"/>
      <c r="B114" s="20"/>
      <c r="C114" s="14">
        <v>44927</v>
      </c>
      <c r="D114" s="32" t="s">
        <v>126</v>
      </c>
      <c r="E114" s="16" t="s">
        <v>1056</v>
      </c>
      <c r="F114" s="15" t="s">
        <v>82</v>
      </c>
      <c r="G114" s="24"/>
      <c r="H114" s="33" t="s">
        <v>329</v>
      </c>
      <c r="I114" s="32" t="s">
        <v>743</v>
      </c>
      <c r="J114" s="16" t="s">
        <v>83</v>
      </c>
      <c r="K114" s="34">
        <v>44922</v>
      </c>
      <c r="L114" s="32" t="s">
        <v>84</v>
      </c>
      <c r="M114" s="32" t="s">
        <v>1041</v>
      </c>
      <c r="N114" s="24"/>
      <c r="O114" s="24" t="s">
        <v>86</v>
      </c>
      <c r="P114" s="34">
        <v>44933</v>
      </c>
      <c r="Q114" s="14">
        <v>44927</v>
      </c>
      <c r="R114" s="17">
        <v>2100</v>
      </c>
      <c r="S114" s="18"/>
      <c r="T114" s="18">
        <f t="shared" si="11"/>
        <v>2100</v>
      </c>
      <c r="U114" s="18"/>
      <c r="V114" s="18"/>
      <c r="W114" s="18">
        <f t="shared" si="12"/>
        <v>2100</v>
      </c>
      <c r="X114" s="18">
        <f t="shared" si="13"/>
        <v>378</v>
      </c>
      <c r="Y114" s="19">
        <v>0.05</v>
      </c>
      <c r="Z114" s="18">
        <f t="shared" si="14"/>
        <v>105</v>
      </c>
      <c r="AA114" s="18">
        <f t="shared" si="15"/>
        <v>2373</v>
      </c>
      <c r="AB114" s="18"/>
      <c r="AC114" s="18">
        <f t="shared" si="16"/>
        <v>2373</v>
      </c>
      <c r="AD114" s="18" t="s">
        <v>87</v>
      </c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24" t="s">
        <v>1052</v>
      </c>
      <c r="AR114" s="24">
        <v>2000</v>
      </c>
      <c r="AS114" s="24"/>
      <c r="AT114" s="24"/>
      <c r="AU114" s="24"/>
      <c r="AV114" s="24"/>
      <c r="AW114" s="18">
        <f t="shared" si="17"/>
        <v>2000</v>
      </c>
      <c r="AX114" s="18"/>
      <c r="AY114" s="19">
        <v>0.05</v>
      </c>
      <c r="AZ114" s="18">
        <f t="shared" si="18"/>
        <v>100</v>
      </c>
      <c r="BA114" s="18">
        <f t="shared" si="19"/>
        <v>1900</v>
      </c>
      <c r="BB114" s="18"/>
      <c r="BC114" s="18">
        <f t="shared" si="20"/>
        <v>-1900</v>
      </c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>
        <f t="shared" si="21"/>
        <v>100</v>
      </c>
    </row>
    <row r="115" spans="1:81" x14ac:dyDescent="0.3">
      <c r="A115" s="20"/>
      <c r="B115" s="20"/>
      <c r="C115" s="14">
        <v>44927</v>
      </c>
      <c r="D115" s="32" t="s">
        <v>81</v>
      </c>
      <c r="E115" s="16" t="s">
        <v>1056</v>
      </c>
      <c r="F115" s="15" t="s">
        <v>82</v>
      </c>
      <c r="G115" s="24"/>
      <c r="H115" s="33" t="s">
        <v>330</v>
      </c>
      <c r="I115" s="32" t="s">
        <v>744</v>
      </c>
      <c r="J115" s="16" t="s">
        <v>83</v>
      </c>
      <c r="K115" s="34">
        <v>44922</v>
      </c>
      <c r="L115" s="32" t="s">
        <v>84</v>
      </c>
      <c r="M115" s="32" t="s">
        <v>1042</v>
      </c>
      <c r="N115" s="24"/>
      <c r="O115" s="24" t="s">
        <v>86</v>
      </c>
      <c r="P115" s="34">
        <v>44928</v>
      </c>
      <c r="Q115" s="14">
        <v>44927</v>
      </c>
      <c r="R115" s="17">
        <v>2100</v>
      </c>
      <c r="S115" s="18"/>
      <c r="T115" s="18">
        <f t="shared" si="11"/>
        <v>2100</v>
      </c>
      <c r="U115" s="18"/>
      <c r="V115" s="18"/>
      <c r="W115" s="18">
        <f t="shared" si="12"/>
        <v>2100</v>
      </c>
      <c r="X115" s="18">
        <f t="shared" si="13"/>
        <v>378</v>
      </c>
      <c r="Y115" s="19">
        <v>0.05</v>
      </c>
      <c r="Z115" s="18">
        <f t="shared" si="14"/>
        <v>105</v>
      </c>
      <c r="AA115" s="18">
        <f t="shared" si="15"/>
        <v>2373</v>
      </c>
      <c r="AB115" s="18"/>
      <c r="AC115" s="18">
        <f t="shared" si="16"/>
        <v>2373</v>
      </c>
      <c r="AD115" s="18" t="s">
        <v>87</v>
      </c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24" t="s">
        <v>1052</v>
      </c>
      <c r="AR115" s="24">
        <v>2000</v>
      </c>
      <c r="AS115" s="24"/>
      <c r="AT115" s="24"/>
      <c r="AU115" s="24"/>
      <c r="AV115" s="24"/>
      <c r="AW115" s="18">
        <f t="shared" si="17"/>
        <v>2000</v>
      </c>
      <c r="AX115" s="18"/>
      <c r="AY115" s="19">
        <v>0.05</v>
      </c>
      <c r="AZ115" s="18">
        <f t="shared" si="18"/>
        <v>100</v>
      </c>
      <c r="BA115" s="18">
        <f t="shared" si="19"/>
        <v>1900</v>
      </c>
      <c r="BB115" s="18"/>
      <c r="BC115" s="18">
        <f t="shared" si="20"/>
        <v>-1900</v>
      </c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>
        <f t="shared" si="21"/>
        <v>100</v>
      </c>
    </row>
    <row r="116" spans="1:81" x14ac:dyDescent="0.3">
      <c r="A116" s="20"/>
      <c r="B116" s="20"/>
      <c r="C116" s="14">
        <v>44927</v>
      </c>
      <c r="D116" s="32" t="s">
        <v>131</v>
      </c>
      <c r="E116" s="16" t="s">
        <v>1056</v>
      </c>
      <c r="F116" s="15" t="s">
        <v>82</v>
      </c>
      <c r="G116" s="24"/>
      <c r="H116" s="33" t="s">
        <v>331</v>
      </c>
      <c r="I116" s="32" t="s">
        <v>745</v>
      </c>
      <c r="J116" s="16" t="s">
        <v>83</v>
      </c>
      <c r="K116" s="34">
        <v>44922</v>
      </c>
      <c r="L116" s="32" t="s">
        <v>84</v>
      </c>
      <c r="M116" s="32" t="s">
        <v>1042</v>
      </c>
      <c r="N116" s="24"/>
      <c r="O116" s="24" t="s">
        <v>86</v>
      </c>
      <c r="P116" s="34">
        <v>44933</v>
      </c>
      <c r="Q116" s="14">
        <v>44927</v>
      </c>
      <c r="R116" s="17">
        <v>2100</v>
      </c>
      <c r="S116" s="18"/>
      <c r="T116" s="18">
        <f t="shared" si="11"/>
        <v>2100</v>
      </c>
      <c r="U116" s="18"/>
      <c r="V116" s="18"/>
      <c r="W116" s="18">
        <f t="shared" si="12"/>
        <v>2100</v>
      </c>
      <c r="X116" s="18">
        <f t="shared" si="13"/>
        <v>378</v>
      </c>
      <c r="Y116" s="19">
        <v>0.05</v>
      </c>
      <c r="Z116" s="18">
        <f t="shared" si="14"/>
        <v>105</v>
      </c>
      <c r="AA116" s="18">
        <f t="shared" si="15"/>
        <v>2373</v>
      </c>
      <c r="AB116" s="18"/>
      <c r="AC116" s="18">
        <f t="shared" si="16"/>
        <v>2373</v>
      </c>
      <c r="AD116" s="18" t="s">
        <v>87</v>
      </c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24" t="s">
        <v>1052</v>
      </c>
      <c r="AR116" s="24">
        <v>2000</v>
      </c>
      <c r="AS116" s="24"/>
      <c r="AT116" s="24"/>
      <c r="AU116" s="24"/>
      <c r="AV116" s="24"/>
      <c r="AW116" s="18">
        <f t="shared" si="17"/>
        <v>2000</v>
      </c>
      <c r="AX116" s="18"/>
      <c r="AY116" s="19">
        <v>0.05</v>
      </c>
      <c r="AZ116" s="18">
        <f t="shared" si="18"/>
        <v>100</v>
      </c>
      <c r="BA116" s="18">
        <f t="shared" si="19"/>
        <v>1900</v>
      </c>
      <c r="BB116" s="18"/>
      <c r="BC116" s="18">
        <f t="shared" si="20"/>
        <v>-1900</v>
      </c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>
        <f t="shared" si="21"/>
        <v>100</v>
      </c>
    </row>
    <row r="117" spans="1:81" x14ac:dyDescent="0.3">
      <c r="A117" s="20"/>
      <c r="B117" s="20"/>
      <c r="C117" s="14">
        <v>44927</v>
      </c>
      <c r="D117" s="32" t="s">
        <v>93</v>
      </c>
      <c r="E117" s="16" t="s">
        <v>1056</v>
      </c>
      <c r="F117" s="15" t="s">
        <v>82</v>
      </c>
      <c r="G117" s="24"/>
      <c r="H117" s="33" t="s">
        <v>332</v>
      </c>
      <c r="I117" s="32" t="s">
        <v>746</v>
      </c>
      <c r="J117" s="16" t="s">
        <v>83</v>
      </c>
      <c r="K117" s="34">
        <v>44923</v>
      </c>
      <c r="L117" s="32" t="s">
        <v>84</v>
      </c>
      <c r="M117" s="32" t="s">
        <v>1042</v>
      </c>
      <c r="N117" s="24"/>
      <c r="O117" s="24" t="s">
        <v>86</v>
      </c>
      <c r="P117" s="34">
        <v>44931</v>
      </c>
      <c r="Q117" s="14">
        <v>44927</v>
      </c>
      <c r="R117" s="17">
        <v>2100</v>
      </c>
      <c r="S117" s="18"/>
      <c r="T117" s="18">
        <f t="shared" si="11"/>
        <v>2100</v>
      </c>
      <c r="U117" s="18"/>
      <c r="V117" s="18"/>
      <c r="W117" s="18">
        <f t="shared" si="12"/>
        <v>2100</v>
      </c>
      <c r="X117" s="18">
        <f t="shared" si="13"/>
        <v>378</v>
      </c>
      <c r="Y117" s="19">
        <v>0.05</v>
      </c>
      <c r="Z117" s="18">
        <f t="shared" si="14"/>
        <v>105</v>
      </c>
      <c r="AA117" s="18">
        <f t="shared" si="15"/>
        <v>2373</v>
      </c>
      <c r="AB117" s="18"/>
      <c r="AC117" s="18">
        <f t="shared" si="16"/>
        <v>2373</v>
      </c>
      <c r="AD117" s="18" t="s">
        <v>87</v>
      </c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24" t="s">
        <v>1052</v>
      </c>
      <c r="AR117" s="24">
        <v>2000</v>
      </c>
      <c r="AS117" s="24"/>
      <c r="AT117" s="24"/>
      <c r="AU117" s="24"/>
      <c r="AV117" s="24"/>
      <c r="AW117" s="18">
        <f t="shared" si="17"/>
        <v>2000</v>
      </c>
      <c r="AX117" s="18"/>
      <c r="AY117" s="19">
        <v>0.05</v>
      </c>
      <c r="AZ117" s="18">
        <f t="shared" si="18"/>
        <v>100</v>
      </c>
      <c r="BA117" s="18">
        <f t="shared" si="19"/>
        <v>1900</v>
      </c>
      <c r="BB117" s="18"/>
      <c r="BC117" s="18">
        <f t="shared" si="20"/>
        <v>-1900</v>
      </c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>
        <f t="shared" si="21"/>
        <v>100</v>
      </c>
    </row>
    <row r="118" spans="1:81" x14ac:dyDescent="0.3">
      <c r="A118" s="20"/>
      <c r="B118" s="20"/>
      <c r="C118" s="14">
        <v>44927</v>
      </c>
      <c r="D118" s="32" t="s">
        <v>132</v>
      </c>
      <c r="E118" s="16" t="s">
        <v>1056</v>
      </c>
      <c r="F118" s="15" t="s">
        <v>82</v>
      </c>
      <c r="G118" s="24"/>
      <c r="H118" s="33" t="s">
        <v>333</v>
      </c>
      <c r="I118" s="32" t="s">
        <v>747</v>
      </c>
      <c r="J118" s="16" t="s">
        <v>83</v>
      </c>
      <c r="K118" s="34">
        <v>44923</v>
      </c>
      <c r="L118" s="32" t="s">
        <v>84</v>
      </c>
      <c r="M118" s="32" t="s">
        <v>1042</v>
      </c>
      <c r="N118" s="24"/>
      <c r="O118" s="24" t="s">
        <v>86</v>
      </c>
      <c r="P118" s="34">
        <v>44939</v>
      </c>
      <c r="Q118" s="14">
        <v>44927</v>
      </c>
      <c r="R118" s="17">
        <v>2100</v>
      </c>
      <c r="S118" s="18"/>
      <c r="T118" s="18">
        <f t="shared" si="11"/>
        <v>2100</v>
      </c>
      <c r="U118" s="18"/>
      <c r="V118" s="18"/>
      <c r="W118" s="18">
        <f t="shared" si="12"/>
        <v>2100</v>
      </c>
      <c r="X118" s="18">
        <f t="shared" si="13"/>
        <v>378</v>
      </c>
      <c r="Y118" s="19">
        <v>0.05</v>
      </c>
      <c r="Z118" s="18">
        <f t="shared" si="14"/>
        <v>105</v>
      </c>
      <c r="AA118" s="18">
        <f t="shared" si="15"/>
        <v>2373</v>
      </c>
      <c r="AB118" s="18"/>
      <c r="AC118" s="18">
        <f t="shared" si="16"/>
        <v>2373</v>
      </c>
      <c r="AD118" s="18" t="s">
        <v>87</v>
      </c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24" t="s">
        <v>1052</v>
      </c>
      <c r="AR118" s="24">
        <v>2000</v>
      </c>
      <c r="AS118" s="24"/>
      <c r="AT118" s="24"/>
      <c r="AU118" s="24"/>
      <c r="AV118" s="24"/>
      <c r="AW118" s="18">
        <f t="shared" si="17"/>
        <v>2000</v>
      </c>
      <c r="AX118" s="18"/>
      <c r="AY118" s="19">
        <v>0.05</v>
      </c>
      <c r="AZ118" s="18">
        <f t="shared" si="18"/>
        <v>100</v>
      </c>
      <c r="BA118" s="18">
        <f t="shared" si="19"/>
        <v>1900</v>
      </c>
      <c r="BB118" s="18"/>
      <c r="BC118" s="18">
        <f t="shared" si="20"/>
        <v>-1900</v>
      </c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>
        <f t="shared" si="21"/>
        <v>100</v>
      </c>
    </row>
    <row r="119" spans="1:81" x14ac:dyDescent="0.3">
      <c r="A119" s="20"/>
      <c r="B119" s="20"/>
      <c r="C119" s="14">
        <v>44927</v>
      </c>
      <c r="D119" s="32" t="s">
        <v>133</v>
      </c>
      <c r="E119" s="16" t="s">
        <v>1056</v>
      </c>
      <c r="F119" s="15" t="s">
        <v>82</v>
      </c>
      <c r="G119" s="24"/>
      <c r="H119" s="33" t="s">
        <v>334</v>
      </c>
      <c r="I119" s="32" t="s">
        <v>748</v>
      </c>
      <c r="J119" s="16" t="s">
        <v>83</v>
      </c>
      <c r="K119" s="34">
        <v>44923</v>
      </c>
      <c r="L119" s="32" t="s">
        <v>84</v>
      </c>
      <c r="M119" s="32" t="s">
        <v>1042</v>
      </c>
      <c r="N119" s="24"/>
      <c r="O119" s="24" t="s">
        <v>86</v>
      </c>
      <c r="P119" s="34">
        <v>44946</v>
      </c>
      <c r="Q119" s="14">
        <v>44927</v>
      </c>
      <c r="R119" s="17">
        <v>2100</v>
      </c>
      <c r="S119" s="18"/>
      <c r="T119" s="18">
        <f t="shared" si="11"/>
        <v>2100</v>
      </c>
      <c r="U119" s="18"/>
      <c r="V119" s="18"/>
      <c r="W119" s="18">
        <f t="shared" si="12"/>
        <v>2100</v>
      </c>
      <c r="X119" s="18">
        <f t="shared" si="13"/>
        <v>378</v>
      </c>
      <c r="Y119" s="19">
        <v>0.05</v>
      </c>
      <c r="Z119" s="18">
        <f t="shared" si="14"/>
        <v>105</v>
      </c>
      <c r="AA119" s="18">
        <f t="shared" si="15"/>
        <v>2373</v>
      </c>
      <c r="AB119" s="18"/>
      <c r="AC119" s="18">
        <f t="shared" si="16"/>
        <v>2373</v>
      </c>
      <c r="AD119" s="18" t="s">
        <v>87</v>
      </c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24" t="s">
        <v>1052</v>
      </c>
      <c r="AR119" s="24">
        <v>2000</v>
      </c>
      <c r="AS119" s="24"/>
      <c r="AT119" s="24"/>
      <c r="AU119" s="24"/>
      <c r="AV119" s="24"/>
      <c r="AW119" s="18">
        <f t="shared" si="17"/>
        <v>2000</v>
      </c>
      <c r="AX119" s="18"/>
      <c r="AY119" s="19">
        <v>0.05</v>
      </c>
      <c r="AZ119" s="18">
        <f t="shared" si="18"/>
        <v>100</v>
      </c>
      <c r="BA119" s="18">
        <f t="shared" si="19"/>
        <v>1900</v>
      </c>
      <c r="BB119" s="18"/>
      <c r="BC119" s="18">
        <f t="shared" si="20"/>
        <v>-1900</v>
      </c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>
        <f t="shared" si="21"/>
        <v>100</v>
      </c>
    </row>
    <row r="120" spans="1:81" x14ac:dyDescent="0.3">
      <c r="A120" s="20"/>
      <c r="B120" s="20"/>
      <c r="C120" s="14">
        <v>44927</v>
      </c>
      <c r="D120" s="32" t="s">
        <v>134</v>
      </c>
      <c r="E120" s="16" t="s">
        <v>1056</v>
      </c>
      <c r="F120" s="15" t="s">
        <v>82</v>
      </c>
      <c r="G120" s="24"/>
      <c r="H120" s="33" t="s">
        <v>335</v>
      </c>
      <c r="I120" s="32" t="s">
        <v>749</v>
      </c>
      <c r="J120" s="16" t="s">
        <v>83</v>
      </c>
      <c r="K120" s="34">
        <v>44923</v>
      </c>
      <c r="L120" s="32" t="s">
        <v>84</v>
      </c>
      <c r="M120" s="32" t="s">
        <v>1042</v>
      </c>
      <c r="N120" s="24"/>
      <c r="O120" s="24" t="s">
        <v>86</v>
      </c>
      <c r="P120" s="34">
        <v>44932</v>
      </c>
      <c r="Q120" s="14">
        <v>44927</v>
      </c>
      <c r="R120" s="17">
        <v>2100</v>
      </c>
      <c r="S120" s="18"/>
      <c r="T120" s="18">
        <f t="shared" si="11"/>
        <v>2100</v>
      </c>
      <c r="U120" s="18"/>
      <c r="V120" s="18"/>
      <c r="W120" s="18">
        <f t="shared" si="12"/>
        <v>2100</v>
      </c>
      <c r="X120" s="18">
        <f t="shared" si="13"/>
        <v>378</v>
      </c>
      <c r="Y120" s="19">
        <v>0.05</v>
      </c>
      <c r="Z120" s="18">
        <f t="shared" si="14"/>
        <v>105</v>
      </c>
      <c r="AA120" s="18">
        <f t="shared" si="15"/>
        <v>2373</v>
      </c>
      <c r="AB120" s="18"/>
      <c r="AC120" s="18">
        <f t="shared" si="16"/>
        <v>2373</v>
      </c>
      <c r="AD120" s="18" t="s">
        <v>87</v>
      </c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24" t="s">
        <v>1052</v>
      </c>
      <c r="AR120" s="24">
        <v>2000</v>
      </c>
      <c r="AS120" s="24"/>
      <c r="AT120" s="24"/>
      <c r="AU120" s="24"/>
      <c r="AV120" s="24"/>
      <c r="AW120" s="18">
        <f t="shared" si="17"/>
        <v>2000</v>
      </c>
      <c r="AX120" s="18"/>
      <c r="AY120" s="19">
        <v>0.05</v>
      </c>
      <c r="AZ120" s="18">
        <f t="shared" si="18"/>
        <v>100</v>
      </c>
      <c r="BA120" s="18">
        <f t="shared" si="19"/>
        <v>1900</v>
      </c>
      <c r="BB120" s="18"/>
      <c r="BC120" s="18">
        <f t="shared" si="20"/>
        <v>-1900</v>
      </c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>
        <f t="shared" si="21"/>
        <v>100</v>
      </c>
    </row>
    <row r="121" spans="1:81" x14ac:dyDescent="0.3">
      <c r="A121" s="20"/>
      <c r="B121" s="20"/>
      <c r="C121" s="14">
        <v>44927</v>
      </c>
      <c r="D121" s="32" t="s">
        <v>93</v>
      </c>
      <c r="E121" s="16" t="s">
        <v>1056</v>
      </c>
      <c r="F121" s="15" t="s">
        <v>82</v>
      </c>
      <c r="G121" s="24"/>
      <c r="H121" s="33" t="s">
        <v>336</v>
      </c>
      <c r="I121" s="32" t="s">
        <v>750</v>
      </c>
      <c r="J121" s="16" t="s">
        <v>83</v>
      </c>
      <c r="K121" s="34">
        <v>44923</v>
      </c>
      <c r="L121" s="32" t="s">
        <v>84</v>
      </c>
      <c r="M121" s="32" t="s">
        <v>1042</v>
      </c>
      <c r="N121" s="24"/>
      <c r="O121" s="24" t="s">
        <v>86</v>
      </c>
      <c r="P121" s="34">
        <v>44930</v>
      </c>
      <c r="Q121" s="14">
        <v>44927</v>
      </c>
      <c r="R121" s="17">
        <v>2100</v>
      </c>
      <c r="S121" s="18"/>
      <c r="T121" s="18">
        <f t="shared" si="11"/>
        <v>2100</v>
      </c>
      <c r="U121" s="18"/>
      <c r="V121" s="18"/>
      <c r="W121" s="18">
        <f t="shared" si="12"/>
        <v>2100</v>
      </c>
      <c r="X121" s="18">
        <f t="shared" si="13"/>
        <v>378</v>
      </c>
      <c r="Y121" s="19">
        <v>0.05</v>
      </c>
      <c r="Z121" s="18">
        <f t="shared" si="14"/>
        <v>105</v>
      </c>
      <c r="AA121" s="18">
        <f t="shared" si="15"/>
        <v>2373</v>
      </c>
      <c r="AB121" s="18"/>
      <c r="AC121" s="18">
        <f t="shared" si="16"/>
        <v>2373</v>
      </c>
      <c r="AD121" s="18" t="s">
        <v>87</v>
      </c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24" t="s">
        <v>1052</v>
      </c>
      <c r="AR121" s="24">
        <v>2000</v>
      </c>
      <c r="AS121" s="24"/>
      <c r="AT121" s="24"/>
      <c r="AU121" s="24"/>
      <c r="AV121" s="24"/>
      <c r="AW121" s="18">
        <f t="shared" si="17"/>
        <v>2000</v>
      </c>
      <c r="AX121" s="18"/>
      <c r="AY121" s="19">
        <v>0.05</v>
      </c>
      <c r="AZ121" s="18">
        <f t="shared" si="18"/>
        <v>100</v>
      </c>
      <c r="BA121" s="18">
        <f t="shared" si="19"/>
        <v>1900</v>
      </c>
      <c r="BB121" s="18"/>
      <c r="BC121" s="18">
        <f t="shared" si="20"/>
        <v>-1900</v>
      </c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>
        <f t="shared" si="21"/>
        <v>100</v>
      </c>
    </row>
    <row r="122" spans="1:81" x14ac:dyDescent="0.3">
      <c r="A122" s="20"/>
      <c r="B122" s="20"/>
      <c r="C122" s="14">
        <v>44927</v>
      </c>
      <c r="D122" s="32" t="s">
        <v>135</v>
      </c>
      <c r="E122" s="16" t="s">
        <v>1056</v>
      </c>
      <c r="F122" s="15" t="s">
        <v>82</v>
      </c>
      <c r="G122" s="24"/>
      <c r="H122" s="33" t="s">
        <v>337</v>
      </c>
      <c r="I122" s="32" t="s">
        <v>751</v>
      </c>
      <c r="J122" s="16" t="s">
        <v>83</v>
      </c>
      <c r="K122" s="34">
        <v>44923</v>
      </c>
      <c r="L122" s="32" t="s">
        <v>84</v>
      </c>
      <c r="M122" s="32" t="s">
        <v>1042</v>
      </c>
      <c r="N122" s="24"/>
      <c r="O122" s="24" t="s">
        <v>86</v>
      </c>
      <c r="P122" s="34">
        <v>44939</v>
      </c>
      <c r="Q122" s="14">
        <v>44927</v>
      </c>
      <c r="R122" s="17">
        <v>2100</v>
      </c>
      <c r="S122" s="18"/>
      <c r="T122" s="18">
        <f t="shared" si="11"/>
        <v>2100</v>
      </c>
      <c r="U122" s="18"/>
      <c r="V122" s="18"/>
      <c r="W122" s="18">
        <f t="shared" si="12"/>
        <v>2100</v>
      </c>
      <c r="X122" s="18">
        <f t="shared" si="13"/>
        <v>378</v>
      </c>
      <c r="Y122" s="19">
        <v>0.05</v>
      </c>
      <c r="Z122" s="18">
        <f t="shared" si="14"/>
        <v>105</v>
      </c>
      <c r="AA122" s="18">
        <f t="shared" si="15"/>
        <v>2373</v>
      </c>
      <c r="AB122" s="18"/>
      <c r="AC122" s="18">
        <f t="shared" si="16"/>
        <v>2373</v>
      </c>
      <c r="AD122" s="18" t="s">
        <v>87</v>
      </c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24" t="s">
        <v>1052</v>
      </c>
      <c r="AR122" s="24">
        <v>2000</v>
      </c>
      <c r="AS122" s="24"/>
      <c r="AT122" s="24"/>
      <c r="AU122" s="24"/>
      <c r="AV122" s="24"/>
      <c r="AW122" s="18">
        <f t="shared" si="17"/>
        <v>2000</v>
      </c>
      <c r="AX122" s="18"/>
      <c r="AY122" s="19">
        <v>0.05</v>
      </c>
      <c r="AZ122" s="18">
        <f t="shared" si="18"/>
        <v>100</v>
      </c>
      <c r="BA122" s="18">
        <f t="shared" si="19"/>
        <v>1900</v>
      </c>
      <c r="BB122" s="18"/>
      <c r="BC122" s="18">
        <f t="shared" si="20"/>
        <v>-1900</v>
      </c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>
        <f t="shared" si="21"/>
        <v>100</v>
      </c>
    </row>
    <row r="123" spans="1:81" x14ac:dyDescent="0.3">
      <c r="A123" s="20"/>
      <c r="B123" s="20"/>
      <c r="C123" s="14">
        <v>44927</v>
      </c>
      <c r="D123" s="32" t="s">
        <v>100</v>
      </c>
      <c r="E123" s="16" t="s">
        <v>1056</v>
      </c>
      <c r="F123" s="15" t="s">
        <v>82</v>
      </c>
      <c r="G123" s="24"/>
      <c r="H123" s="33" t="s">
        <v>338</v>
      </c>
      <c r="I123" s="32" t="s">
        <v>752</v>
      </c>
      <c r="J123" s="16" t="s">
        <v>83</v>
      </c>
      <c r="K123" s="34">
        <v>44924</v>
      </c>
      <c r="L123" s="32" t="s">
        <v>84</v>
      </c>
      <c r="M123" s="32" t="s">
        <v>1042</v>
      </c>
      <c r="N123" s="24"/>
      <c r="O123" s="24" t="s">
        <v>86</v>
      </c>
      <c r="P123" s="34">
        <v>44929</v>
      </c>
      <c r="Q123" s="14">
        <v>44927</v>
      </c>
      <c r="R123" s="17">
        <v>2100</v>
      </c>
      <c r="S123" s="18"/>
      <c r="T123" s="18">
        <f t="shared" si="11"/>
        <v>2100</v>
      </c>
      <c r="U123" s="18"/>
      <c r="V123" s="18"/>
      <c r="W123" s="18">
        <f t="shared" si="12"/>
        <v>2100</v>
      </c>
      <c r="X123" s="18">
        <f t="shared" si="13"/>
        <v>378</v>
      </c>
      <c r="Y123" s="19">
        <v>0.05</v>
      </c>
      <c r="Z123" s="18">
        <f t="shared" si="14"/>
        <v>105</v>
      </c>
      <c r="AA123" s="18">
        <f t="shared" si="15"/>
        <v>2373</v>
      </c>
      <c r="AB123" s="18"/>
      <c r="AC123" s="18">
        <f t="shared" si="16"/>
        <v>2373</v>
      </c>
      <c r="AD123" s="18" t="s">
        <v>87</v>
      </c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24" t="s">
        <v>1052</v>
      </c>
      <c r="AR123" s="24">
        <v>2000</v>
      </c>
      <c r="AS123" s="24"/>
      <c r="AT123" s="24"/>
      <c r="AU123" s="24"/>
      <c r="AV123" s="24"/>
      <c r="AW123" s="18">
        <f t="shared" si="17"/>
        <v>2000</v>
      </c>
      <c r="AX123" s="18"/>
      <c r="AY123" s="19">
        <v>0.05</v>
      </c>
      <c r="AZ123" s="18">
        <f t="shared" si="18"/>
        <v>100</v>
      </c>
      <c r="BA123" s="18">
        <f t="shared" si="19"/>
        <v>1900</v>
      </c>
      <c r="BB123" s="18"/>
      <c r="BC123" s="18">
        <f t="shared" si="20"/>
        <v>-1900</v>
      </c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>
        <f t="shared" si="21"/>
        <v>100</v>
      </c>
    </row>
    <row r="124" spans="1:81" x14ac:dyDescent="0.3">
      <c r="A124" s="20"/>
      <c r="B124" s="20"/>
      <c r="C124" s="14">
        <v>44927</v>
      </c>
      <c r="D124" s="32" t="s">
        <v>107</v>
      </c>
      <c r="E124" s="16" t="s">
        <v>1056</v>
      </c>
      <c r="F124" s="15" t="s">
        <v>82</v>
      </c>
      <c r="G124" s="24"/>
      <c r="H124" s="33" t="s">
        <v>339</v>
      </c>
      <c r="I124" s="32" t="s">
        <v>753</v>
      </c>
      <c r="J124" s="16" t="s">
        <v>83</v>
      </c>
      <c r="K124" s="34">
        <v>44924</v>
      </c>
      <c r="L124" s="32" t="s">
        <v>84</v>
      </c>
      <c r="M124" s="32" t="s">
        <v>1042</v>
      </c>
      <c r="N124" s="24"/>
      <c r="O124" s="24" t="s">
        <v>86</v>
      </c>
      <c r="P124" s="34">
        <v>44930</v>
      </c>
      <c r="Q124" s="14">
        <v>44927</v>
      </c>
      <c r="R124" s="17">
        <v>2100</v>
      </c>
      <c r="S124" s="18"/>
      <c r="T124" s="18">
        <f t="shared" si="11"/>
        <v>2100</v>
      </c>
      <c r="U124" s="18"/>
      <c r="V124" s="18"/>
      <c r="W124" s="18">
        <f t="shared" si="12"/>
        <v>2100</v>
      </c>
      <c r="X124" s="18">
        <f t="shared" si="13"/>
        <v>378</v>
      </c>
      <c r="Y124" s="19">
        <v>0.05</v>
      </c>
      <c r="Z124" s="18">
        <f t="shared" si="14"/>
        <v>105</v>
      </c>
      <c r="AA124" s="18">
        <f t="shared" si="15"/>
        <v>2373</v>
      </c>
      <c r="AB124" s="18"/>
      <c r="AC124" s="18">
        <f t="shared" si="16"/>
        <v>2373</v>
      </c>
      <c r="AD124" s="18" t="s">
        <v>87</v>
      </c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24" t="s">
        <v>1052</v>
      </c>
      <c r="AR124" s="24">
        <v>2000</v>
      </c>
      <c r="AS124" s="24"/>
      <c r="AT124" s="24"/>
      <c r="AU124" s="24"/>
      <c r="AV124" s="24"/>
      <c r="AW124" s="18">
        <f t="shared" si="17"/>
        <v>2000</v>
      </c>
      <c r="AX124" s="18"/>
      <c r="AY124" s="19">
        <v>0.05</v>
      </c>
      <c r="AZ124" s="18">
        <f t="shared" si="18"/>
        <v>100</v>
      </c>
      <c r="BA124" s="18">
        <f t="shared" si="19"/>
        <v>1900</v>
      </c>
      <c r="BB124" s="18"/>
      <c r="BC124" s="18">
        <f t="shared" si="20"/>
        <v>-1900</v>
      </c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>
        <f t="shared" si="21"/>
        <v>100</v>
      </c>
    </row>
    <row r="125" spans="1:81" x14ac:dyDescent="0.3">
      <c r="A125" s="20"/>
      <c r="B125" s="20"/>
      <c r="C125" s="14">
        <v>44927</v>
      </c>
      <c r="D125" s="32" t="s">
        <v>81</v>
      </c>
      <c r="E125" s="16" t="s">
        <v>1056</v>
      </c>
      <c r="F125" s="15" t="s">
        <v>82</v>
      </c>
      <c r="G125" s="24"/>
      <c r="H125" s="33" t="s">
        <v>340</v>
      </c>
      <c r="I125" s="32" t="s">
        <v>754</v>
      </c>
      <c r="J125" s="16" t="s">
        <v>83</v>
      </c>
      <c r="K125" s="34">
        <v>44924</v>
      </c>
      <c r="L125" s="32" t="s">
        <v>84</v>
      </c>
      <c r="M125" s="32" t="s">
        <v>1042</v>
      </c>
      <c r="N125" s="24"/>
      <c r="O125" s="24" t="s">
        <v>86</v>
      </c>
      <c r="P125" s="34">
        <v>44932</v>
      </c>
      <c r="Q125" s="14">
        <v>44927</v>
      </c>
      <c r="R125" s="17">
        <v>2100</v>
      </c>
      <c r="S125" s="18"/>
      <c r="T125" s="18">
        <f t="shared" si="11"/>
        <v>2100</v>
      </c>
      <c r="U125" s="18"/>
      <c r="V125" s="18"/>
      <c r="W125" s="18">
        <f t="shared" si="12"/>
        <v>2100</v>
      </c>
      <c r="X125" s="18">
        <f t="shared" si="13"/>
        <v>378</v>
      </c>
      <c r="Y125" s="19">
        <v>0.05</v>
      </c>
      <c r="Z125" s="18">
        <f t="shared" si="14"/>
        <v>105</v>
      </c>
      <c r="AA125" s="18">
        <f t="shared" si="15"/>
        <v>2373</v>
      </c>
      <c r="AB125" s="18"/>
      <c r="AC125" s="18">
        <f t="shared" si="16"/>
        <v>2373</v>
      </c>
      <c r="AD125" s="18" t="s">
        <v>87</v>
      </c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24" t="s">
        <v>1052</v>
      </c>
      <c r="AR125" s="24">
        <v>2000</v>
      </c>
      <c r="AS125" s="24"/>
      <c r="AT125" s="24"/>
      <c r="AU125" s="24"/>
      <c r="AV125" s="24"/>
      <c r="AW125" s="18">
        <f t="shared" si="17"/>
        <v>2000</v>
      </c>
      <c r="AX125" s="18"/>
      <c r="AY125" s="19">
        <v>0.05</v>
      </c>
      <c r="AZ125" s="18">
        <f t="shared" si="18"/>
        <v>100</v>
      </c>
      <c r="BA125" s="18">
        <f t="shared" si="19"/>
        <v>1900</v>
      </c>
      <c r="BB125" s="18"/>
      <c r="BC125" s="18">
        <f t="shared" si="20"/>
        <v>-1900</v>
      </c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>
        <f t="shared" si="21"/>
        <v>100</v>
      </c>
    </row>
    <row r="126" spans="1:81" x14ac:dyDescent="0.3">
      <c r="A126" s="20"/>
      <c r="B126" s="20"/>
      <c r="C126" s="14">
        <v>44927</v>
      </c>
      <c r="D126" s="32" t="s">
        <v>136</v>
      </c>
      <c r="E126" s="16" t="s">
        <v>1056</v>
      </c>
      <c r="F126" s="15" t="s">
        <v>82</v>
      </c>
      <c r="G126" s="24"/>
      <c r="H126" s="33" t="s">
        <v>341</v>
      </c>
      <c r="I126" s="32" t="s">
        <v>755</v>
      </c>
      <c r="J126" s="16" t="s">
        <v>83</v>
      </c>
      <c r="K126" s="34">
        <v>44924</v>
      </c>
      <c r="L126" s="32" t="s">
        <v>84</v>
      </c>
      <c r="M126" s="32" t="s">
        <v>1041</v>
      </c>
      <c r="N126" s="24"/>
      <c r="O126" s="24" t="s">
        <v>86</v>
      </c>
      <c r="P126" s="34">
        <v>44939</v>
      </c>
      <c r="Q126" s="14">
        <v>44927</v>
      </c>
      <c r="R126" s="17">
        <v>2100</v>
      </c>
      <c r="S126" s="18"/>
      <c r="T126" s="18">
        <f t="shared" si="11"/>
        <v>2100</v>
      </c>
      <c r="U126" s="18"/>
      <c r="V126" s="18"/>
      <c r="W126" s="18">
        <f t="shared" si="12"/>
        <v>2100</v>
      </c>
      <c r="X126" s="18">
        <f t="shared" si="13"/>
        <v>378</v>
      </c>
      <c r="Y126" s="19">
        <v>0.05</v>
      </c>
      <c r="Z126" s="18">
        <f t="shared" si="14"/>
        <v>105</v>
      </c>
      <c r="AA126" s="18">
        <f t="shared" si="15"/>
        <v>2373</v>
      </c>
      <c r="AB126" s="18"/>
      <c r="AC126" s="18">
        <f t="shared" si="16"/>
        <v>2373</v>
      </c>
      <c r="AD126" s="18" t="s">
        <v>87</v>
      </c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24" t="s">
        <v>1052</v>
      </c>
      <c r="AR126" s="24">
        <v>2000</v>
      </c>
      <c r="AS126" s="24"/>
      <c r="AT126" s="24"/>
      <c r="AU126" s="24"/>
      <c r="AV126" s="24"/>
      <c r="AW126" s="18">
        <f t="shared" si="17"/>
        <v>2000</v>
      </c>
      <c r="AX126" s="18"/>
      <c r="AY126" s="19">
        <v>0.05</v>
      </c>
      <c r="AZ126" s="18">
        <f t="shared" si="18"/>
        <v>100</v>
      </c>
      <c r="BA126" s="18">
        <f t="shared" si="19"/>
        <v>1900</v>
      </c>
      <c r="BB126" s="18"/>
      <c r="BC126" s="18">
        <f t="shared" si="20"/>
        <v>-1900</v>
      </c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>
        <f t="shared" si="21"/>
        <v>100</v>
      </c>
    </row>
    <row r="127" spans="1:81" x14ac:dyDescent="0.3">
      <c r="A127" s="20"/>
      <c r="B127" s="20"/>
      <c r="C127" s="14">
        <v>44927</v>
      </c>
      <c r="D127" s="32" t="s">
        <v>100</v>
      </c>
      <c r="E127" s="16" t="s">
        <v>1056</v>
      </c>
      <c r="F127" s="15" t="s">
        <v>82</v>
      </c>
      <c r="G127" s="24"/>
      <c r="H127" s="33" t="s">
        <v>342</v>
      </c>
      <c r="I127" s="32" t="s">
        <v>756</v>
      </c>
      <c r="J127" s="16" t="s">
        <v>83</v>
      </c>
      <c r="K127" s="34">
        <v>44924</v>
      </c>
      <c r="L127" s="32" t="s">
        <v>84</v>
      </c>
      <c r="M127" s="32" t="s">
        <v>1042</v>
      </c>
      <c r="N127" s="24"/>
      <c r="O127" s="24" t="s">
        <v>86</v>
      </c>
      <c r="P127" s="34">
        <v>44928</v>
      </c>
      <c r="Q127" s="14">
        <v>44927</v>
      </c>
      <c r="R127" s="17">
        <v>2100</v>
      </c>
      <c r="S127" s="18"/>
      <c r="T127" s="18">
        <f t="shared" si="11"/>
        <v>2100</v>
      </c>
      <c r="U127" s="18"/>
      <c r="V127" s="18"/>
      <c r="W127" s="18">
        <f t="shared" si="12"/>
        <v>2100</v>
      </c>
      <c r="X127" s="18">
        <f t="shared" si="13"/>
        <v>378</v>
      </c>
      <c r="Y127" s="19">
        <v>0.05</v>
      </c>
      <c r="Z127" s="18">
        <f t="shared" si="14"/>
        <v>105</v>
      </c>
      <c r="AA127" s="18">
        <f t="shared" si="15"/>
        <v>2373</v>
      </c>
      <c r="AB127" s="18"/>
      <c r="AC127" s="18">
        <f t="shared" si="16"/>
        <v>2373</v>
      </c>
      <c r="AD127" s="18" t="s">
        <v>87</v>
      </c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24" t="s">
        <v>1052</v>
      </c>
      <c r="AR127" s="24">
        <v>2000</v>
      </c>
      <c r="AS127" s="24"/>
      <c r="AT127" s="24"/>
      <c r="AU127" s="24"/>
      <c r="AV127" s="24"/>
      <c r="AW127" s="18">
        <f t="shared" si="17"/>
        <v>2000</v>
      </c>
      <c r="AX127" s="18"/>
      <c r="AY127" s="19">
        <v>0.05</v>
      </c>
      <c r="AZ127" s="18">
        <f t="shared" si="18"/>
        <v>100</v>
      </c>
      <c r="BA127" s="18">
        <f t="shared" si="19"/>
        <v>1900</v>
      </c>
      <c r="BB127" s="18"/>
      <c r="BC127" s="18">
        <f t="shared" si="20"/>
        <v>-1900</v>
      </c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>
        <f t="shared" si="21"/>
        <v>100</v>
      </c>
    </row>
    <row r="128" spans="1:81" x14ac:dyDescent="0.3">
      <c r="A128" s="20"/>
      <c r="B128" s="20"/>
      <c r="C128" s="14">
        <v>44927</v>
      </c>
      <c r="D128" s="32" t="s">
        <v>131</v>
      </c>
      <c r="E128" s="16" t="s">
        <v>1056</v>
      </c>
      <c r="F128" s="15" t="s">
        <v>82</v>
      </c>
      <c r="G128" s="24"/>
      <c r="H128" s="33" t="s">
        <v>343</v>
      </c>
      <c r="I128" s="32" t="s">
        <v>757</v>
      </c>
      <c r="J128" s="16" t="s">
        <v>83</v>
      </c>
      <c r="K128" s="34">
        <v>44924</v>
      </c>
      <c r="L128" s="32" t="s">
        <v>84</v>
      </c>
      <c r="M128" s="32" t="s">
        <v>1041</v>
      </c>
      <c r="N128" s="24"/>
      <c r="O128" s="24" t="s">
        <v>86</v>
      </c>
      <c r="P128" s="34">
        <v>44944</v>
      </c>
      <c r="Q128" s="14">
        <v>44927</v>
      </c>
      <c r="R128" s="17">
        <v>2100</v>
      </c>
      <c r="S128" s="18"/>
      <c r="T128" s="18">
        <f t="shared" si="11"/>
        <v>2100</v>
      </c>
      <c r="U128" s="18"/>
      <c r="V128" s="18"/>
      <c r="W128" s="18">
        <f t="shared" si="12"/>
        <v>2100</v>
      </c>
      <c r="X128" s="18">
        <f t="shared" si="13"/>
        <v>378</v>
      </c>
      <c r="Y128" s="19">
        <v>0.05</v>
      </c>
      <c r="Z128" s="18">
        <f t="shared" si="14"/>
        <v>105</v>
      </c>
      <c r="AA128" s="18">
        <f t="shared" si="15"/>
        <v>2373</v>
      </c>
      <c r="AB128" s="18"/>
      <c r="AC128" s="18">
        <f t="shared" si="16"/>
        <v>2373</v>
      </c>
      <c r="AD128" s="18" t="s">
        <v>87</v>
      </c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24" t="s">
        <v>1052</v>
      </c>
      <c r="AR128" s="24">
        <v>2000</v>
      </c>
      <c r="AS128" s="24"/>
      <c r="AT128" s="24"/>
      <c r="AU128" s="24"/>
      <c r="AV128" s="24"/>
      <c r="AW128" s="18">
        <f t="shared" si="17"/>
        <v>2000</v>
      </c>
      <c r="AX128" s="18"/>
      <c r="AY128" s="19">
        <v>0.05</v>
      </c>
      <c r="AZ128" s="18">
        <f t="shared" si="18"/>
        <v>100</v>
      </c>
      <c r="BA128" s="18">
        <f t="shared" si="19"/>
        <v>1900</v>
      </c>
      <c r="BB128" s="18"/>
      <c r="BC128" s="18">
        <f t="shared" si="20"/>
        <v>-1900</v>
      </c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>
        <f t="shared" si="21"/>
        <v>100</v>
      </c>
    </row>
    <row r="129" spans="1:81" x14ac:dyDescent="0.3">
      <c r="A129" s="20"/>
      <c r="B129" s="20"/>
      <c r="C129" s="14">
        <v>44927</v>
      </c>
      <c r="D129" s="32" t="s">
        <v>126</v>
      </c>
      <c r="E129" s="16" t="s">
        <v>1056</v>
      </c>
      <c r="F129" s="15" t="s">
        <v>82</v>
      </c>
      <c r="G129" s="24"/>
      <c r="H129" s="33" t="s">
        <v>344</v>
      </c>
      <c r="I129" s="32" t="s">
        <v>758</v>
      </c>
      <c r="J129" s="16" t="s">
        <v>83</v>
      </c>
      <c r="K129" s="34">
        <v>44924</v>
      </c>
      <c r="L129" s="32" t="s">
        <v>84</v>
      </c>
      <c r="M129" s="32" t="s">
        <v>1041</v>
      </c>
      <c r="N129" s="24"/>
      <c r="O129" s="24" t="s">
        <v>86</v>
      </c>
      <c r="P129" s="34">
        <v>44933</v>
      </c>
      <c r="Q129" s="14">
        <v>44927</v>
      </c>
      <c r="R129" s="17">
        <v>2100</v>
      </c>
      <c r="S129" s="18"/>
      <c r="T129" s="18">
        <f t="shared" si="11"/>
        <v>2100</v>
      </c>
      <c r="U129" s="18"/>
      <c r="V129" s="18"/>
      <c r="W129" s="18">
        <f t="shared" si="12"/>
        <v>2100</v>
      </c>
      <c r="X129" s="18">
        <f t="shared" si="13"/>
        <v>378</v>
      </c>
      <c r="Y129" s="19">
        <v>0.05</v>
      </c>
      <c r="Z129" s="18">
        <f t="shared" si="14"/>
        <v>105</v>
      </c>
      <c r="AA129" s="18">
        <f t="shared" si="15"/>
        <v>2373</v>
      </c>
      <c r="AB129" s="18"/>
      <c r="AC129" s="18">
        <f t="shared" si="16"/>
        <v>2373</v>
      </c>
      <c r="AD129" s="18" t="s">
        <v>87</v>
      </c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24" t="s">
        <v>1052</v>
      </c>
      <c r="AR129" s="24">
        <v>2000</v>
      </c>
      <c r="AS129" s="24"/>
      <c r="AT129" s="24"/>
      <c r="AU129" s="24"/>
      <c r="AV129" s="24"/>
      <c r="AW129" s="18">
        <f t="shared" si="17"/>
        <v>2000</v>
      </c>
      <c r="AX129" s="18"/>
      <c r="AY129" s="19">
        <v>0.05</v>
      </c>
      <c r="AZ129" s="18">
        <f t="shared" si="18"/>
        <v>100</v>
      </c>
      <c r="BA129" s="18">
        <f t="shared" si="19"/>
        <v>1900</v>
      </c>
      <c r="BB129" s="18"/>
      <c r="BC129" s="18">
        <f t="shared" si="20"/>
        <v>-1900</v>
      </c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>
        <f t="shared" si="21"/>
        <v>100</v>
      </c>
    </row>
    <row r="130" spans="1:81" x14ac:dyDescent="0.3">
      <c r="A130" s="20"/>
      <c r="B130" s="20"/>
      <c r="C130" s="14">
        <v>44927</v>
      </c>
      <c r="D130" s="32" t="s">
        <v>100</v>
      </c>
      <c r="E130" s="16" t="s">
        <v>1056</v>
      </c>
      <c r="F130" s="15" t="s">
        <v>82</v>
      </c>
      <c r="G130" s="24"/>
      <c r="H130" s="33" t="s">
        <v>345</v>
      </c>
      <c r="I130" s="32" t="s">
        <v>759</v>
      </c>
      <c r="J130" s="16" t="s">
        <v>83</v>
      </c>
      <c r="K130" s="34">
        <v>44924</v>
      </c>
      <c r="L130" s="32" t="s">
        <v>84</v>
      </c>
      <c r="M130" s="32" t="s">
        <v>1042</v>
      </c>
      <c r="N130" s="24"/>
      <c r="O130" s="24" t="s">
        <v>86</v>
      </c>
      <c r="P130" s="34">
        <v>44930</v>
      </c>
      <c r="Q130" s="14">
        <v>44927</v>
      </c>
      <c r="R130" s="17">
        <v>2100</v>
      </c>
      <c r="S130" s="18"/>
      <c r="T130" s="18">
        <f t="shared" ref="T130:T193" si="22">R130-S130</f>
        <v>2100</v>
      </c>
      <c r="U130" s="18"/>
      <c r="V130" s="18"/>
      <c r="W130" s="18">
        <f t="shared" ref="W130:W193" si="23">R130+U130-V130</f>
        <v>2100</v>
      </c>
      <c r="X130" s="18">
        <f t="shared" ref="X130:X193" si="24">W130*18%</f>
        <v>378</v>
      </c>
      <c r="Y130" s="19">
        <v>0.05</v>
      </c>
      <c r="Z130" s="18">
        <f t="shared" ref="Z130:Z193" si="25">W130*Y130</f>
        <v>105</v>
      </c>
      <c r="AA130" s="18">
        <f t="shared" ref="AA130:AA193" si="26">W130+X130-Z130</f>
        <v>2373</v>
      </c>
      <c r="AB130" s="18"/>
      <c r="AC130" s="18">
        <f t="shared" ref="AC130:AC193" si="27">AA130-AB130</f>
        <v>2373</v>
      </c>
      <c r="AD130" s="18" t="s">
        <v>87</v>
      </c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24" t="s">
        <v>1052</v>
      </c>
      <c r="AR130" s="24">
        <v>2000</v>
      </c>
      <c r="AS130" s="24"/>
      <c r="AT130" s="24"/>
      <c r="AU130" s="24"/>
      <c r="AV130" s="24"/>
      <c r="AW130" s="18">
        <f t="shared" ref="AW130:AW193" si="28">AR130-AS130+AT130-AU130-AV130</f>
        <v>2000</v>
      </c>
      <c r="AX130" s="18"/>
      <c r="AY130" s="19">
        <v>0.05</v>
      </c>
      <c r="AZ130" s="18">
        <f t="shared" ref="AZ130:AZ193" si="29">AW130*AY130</f>
        <v>100</v>
      </c>
      <c r="BA130" s="18">
        <f t="shared" ref="BA130:BA193" si="30">AW130-AZ130</f>
        <v>1900</v>
      </c>
      <c r="BB130" s="18"/>
      <c r="BC130" s="18">
        <f t="shared" ref="BC130:BC193" si="31">BB130-BA130</f>
        <v>-1900</v>
      </c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>
        <f t="shared" ref="CC130:CC193" si="32">W130-AR130</f>
        <v>100</v>
      </c>
    </row>
    <row r="131" spans="1:81" x14ac:dyDescent="0.3">
      <c r="A131" s="20"/>
      <c r="B131" s="20"/>
      <c r="C131" s="14">
        <v>44927</v>
      </c>
      <c r="D131" s="32" t="s">
        <v>137</v>
      </c>
      <c r="E131" s="16" t="s">
        <v>1056</v>
      </c>
      <c r="F131" s="15" t="s">
        <v>82</v>
      </c>
      <c r="G131" s="24"/>
      <c r="H131" s="33" t="s">
        <v>346</v>
      </c>
      <c r="I131" s="32" t="s">
        <v>760</v>
      </c>
      <c r="J131" s="16" t="s">
        <v>83</v>
      </c>
      <c r="K131" s="34">
        <v>44924</v>
      </c>
      <c r="L131" s="32" t="s">
        <v>84</v>
      </c>
      <c r="M131" s="32" t="s">
        <v>1042</v>
      </c>
      <c r="N131" s="24"/>
      <c r="O131" s="24" t="s">
        <v>86</v>
      </c>
      <c r="P131" s="34">
        <v>44930</v>
      </c>
      <c r="Q131" s="14">
        <v>44927</v>
      </c>
      <c r="R131" s="17">
        <v>2100</v>
      </c>
      <c r="S131" s="18"/>
      <c r="T131" s="18">
        <f t="shared" si="22"/>
        <v>2100</v>
      </c>
      <c r="U131" s="18"/>
      <c r="V131" s="18"/>
      <c r="W131" s="18">
        <f t="shared" si="23"/>
        <v>2100</v>
      </c>
      <c r="X131" s="18">
        <f t="shared" si="24"/>
        <v>378</v>
      </c>
      <c r="Y131" s="19">
        <v>0.05</v>
      </c>
      <c r="Z131" s="18">
        <f t="shared" si="25"/>
        <v>105</v>
      </c>
      <c r="AA131" s="18">
        <f t="shared" si="26"/>
        <v>2373</v>
      </c>
      <c r="AB131" s="18"/>
      <c r="AC131" s="18">
        <f t="shared" si="27"/>
        <v>2373</v>
      </c>
      <c r="AD131" s="18" t="s">
        <v>87</v>
      </c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24" t="s">
        <v>1052</v>
      </c>
      <c r="AR131" s="24">
        <v>2000</v>
      </c>
      <c r="AS131" s="24"/>
      <c r="AT131" s="24"/>
      <c r="AU131" s="24"/>
      <c r="AV131" s="24"/>
      <c r="AW131" s="18">
        <f t="shared" si="28"/>
        <v>2000</v>
      </c>
      <c r="AX131" s="18"/>
      <c r="AY131" s="19">
        <v>0.05</v>
      </c>
      <c r="AZ131" s="18">
        <f t="shared" si="29"/>
        <v>100</v>
      </c>
      <c r="BA131" s="18">
        <f t="shared" si="30"/>
        <v>1900</v>
      </c>
      <c r="BB131" s="18"/>
      <c r="BC131" s="18">
        <f t="shared" si="31"/>
        <v>-1900</v>
      </c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>
        <f t="shared" si="32"/>
        <v>100</v>
      </c>
    </row>
    <row r="132" spans="1:81" x14ac:dyDescent="0.3">
      <c r="A132" s="20"/>
      <c r="B132" s="20"/>
      <c r="C132" s="14">
        <v>44927</v>
      </c>
      <c r="D132" s="32" t="s">
        <v>138</v>
      </c>
      <c r="E132" s="16" t="s">
        <v>1056</v>
      </c>
      <c r="F132" s="15" t="s">
        <v>82</v>
      </c>
      <c r="G132" s="24"/>
      <c r="H132" s="33" t="s">
        <v>347</v>
      </c>
      <c r="I132" s="32" t="s">
        <v>761</v>
      </c>
      <c r="J132" s="16" t="s">
        <v>83</v>
      </c>
      <c r="K132" s="34">
        <v>44924</v>
      </c>
      <c r="L132" s="32" t="s">
        <v>84</v>
      </c>
      <c r="M132" s="32" t="s">
        <v>1042</v>
      </c>
      <c r="N132" s="24"/>
      <c r="O132" s="24" t="s">
        <v>86</v>
      </c>
      <c r="P132" s="34">
        <v>44933</v>
      </c>
      <c r="Q132" s="14">
        <v>44927</v>
      </c>
      <c r="R132" s="17">
        <v>2100</v>
      </c>
      <c r="S132" s="18"/>
      <c r="T132" s="18">
        <f t="shared" si="22"/>
        <v>2100</v>
      </c>
      <c r="U132" s="18"/>
      <c r="V132" s="18"/>
      <c r="W132" s="18">
        <f t="shared" si="23"/>
        <v>2100</v>
      </c>
      <c r="X132" s="18">
        <f t="shared" si="24"/>
        <v>378</v>
      </c>
      <c r="Y132" s="19">
        <v>0.05</v>
      </c>
      <c r="Z132" s="18">
        <f t="shared" si="25"/>
        <v>105</v>
      </c>
      <c r="AA132" s="18">
        <f t="shared" si="26"/>
        <v>2373</v>
      </c>
      <c r="AB132" s="18"/>
      <c r="AC132" s="18">
        <f t="shared" si="27"/>
        <v>2373</v>
      </c>
      <c r="AD132" s="18" t="s">
        <v>87</v>
      </c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24" t="s">
        <v>1052</v>
      </c>
      <c r="AR132" s="24">
        <v>2000</v>
      </c>
      <c r="AS132" s="24"/>
      <c r="AT132" s="24"/>
      <c r="AU132" s="24"/>
      <c r="AV132" s="24"/>
      <c r="AW132" s="18">
        <f t="shared" si="28"/>
        <v>2000</v>
      </c>
      <c r="AX132" s="18"/>
      <c r="AY132" s="19">
        <v>0.05</v>
      </c>
      <c r="AZ132" s="18">
        <f t="shared" si="29"/>
        <v>100</v>
      </c>
      <c r="BA132" s="18">
        <f t="shared" si="30"/>
        <v>1900</v>
      </c>
      <c r="BB132" s="18"/>
      <c r="BC132" s="18">
        <f t="shared" si="31"/>
        <v>-1900</v>
      </c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>
        <f t="shared" si="32"/>
        <v>100</v>
      </c>
    </row>
    <row r="133" spans="1:81" x14ac:dyDescent="0.3">
      <c r="A133" s="20"/>
      <c r="B133" s="20"/>
      <c r="C133" s="14">
        <v>44927</v>
      </c>
      <c r="D133" s="32" t="s">
        <v>139</v>
      </c>
      <c r="E133" s="16" t="s">
        <v>1056</v>
      </c>
      <c r="F133" s="15" t="s">
        <v>82</v>
      </c>
      <c r="G133" s="24"/>
      <c r="H133" s="33" t="s">
        <v>348</v>
      </c>
      <c r="I133" s="32" t="s">
        <v>762</v>
      </c>
      <c r="J133" s="16" t="s">
        <v>83</v>
      </c>
      <c r="K133" s="34">
        <v>44924</v>
      </c>
      <c r="L133" s="32" t="s">
        <v>84</v>
      </c>
      <c r="M133" s="32" t="s">
        <v>1042</v>
      </c>
      <c r="N133" s="24"/>
      <c r="O133" s="24" t="s">
        <v>86</v>
      </c>
      <c r="P133" s="34">
        <v>44933</v>
      </c>
      <c r="Q133" s="14">
        <v>44927</v>
      </c>
      <c r="R133" s="17">
        <v>2100</v>
      </c>
      <c r="S133" s="18"/>
      <c r="T133" s="18">
        <f t="shared" si="22"/>
        <v>2100</v>
      </c>
      <c r="U133" s="18"/>
      <c r="V133" s="18"/>
      <c r="W133" s="18">
        <f t="shared" si="23"/>
        <v>2100</v>
      </c>
      <c r="X133" s="18">
        <f t="shared" si="24"/>
        <v>378</v>
      </c>
      <c r="Y133" s="19">
        <v>0.05</v>
      </c>
      <c r="Z133" s="18">
        <f t="shared" si="25"/>
        <v>105</v>
      </c>
      <c r="AA133" s="18">
        <f t="shared" si="26"/>
        <v>2373</v>
      </c>
      <c r="AB133" s="18"/>
      <c r="AC133" s="18">
        <f t="shared" si="27"/>
        <v>2373</v>
      </c>
      <c r="AD133" s="18" t="s">
        <v>87</v>
      </c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24" t="s">
        <v>1052</v>
      </c>
      <c r="AR133" s="24">
        <v>2000</v>
      </c>
      <c r="AS133" s="24"/>
      <c r="AT133" s="24"/>
      <c r="AU133" s="24"/>
      <c r="AV133" s="24"/>
      <c r="AW133" s="18">
        <f t="shared" si="28"/>
        <v>2000</v>
      </c>
      <c r="AX133" s="18"/>
      <c r="AY133" s="19">
        <v>0.05</v>
      </c>
      <c r="AZ133" s="18">
        <f t="shared" si="29"/>
        <v>100</v>
      </c>
      <c r="BA133" s="18">
        <f t="shared" si="30"/>
        <v>1900</v>
      </c>
      <c r="BB133" s="18"/>
      <c r="BC133" s="18">
        <f t="shared" si="31"/>
        <v>-1900</v>
      </c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>
        <f t="shared" si="32"/>
        <v>100</v>
      </c>
    </row>
    <row r="134" spans="1:81" x14ac:dyDescent="0.3">
      <c r="A134" s="20"/>
      <c r="B134" s="20"/>
      <c r="C134" s="14">
        <v>44927</v>
      </c>
      <c r="D134" s="32" t="s">
        <v>81</v>
      </c>
      <c r="E134" s="16" t="s">
        <v>1056</v>
      </c>
      <c r="F134" s="15" t="s">
        <v>82</v>
      </c>
      <c r="G134" s="24"/>
      <c r="H134" s="33" t="s">
        <v>349</v>
      </c>
      <c r="I134" s="32" t="s">
        <v>763</v>
      </c>
      <c r="J134" s="16" t="s">
        <v>83</v>
      </c>
      <c r="K134" s="34">
        <v>44925</v>
      </c>
      <c r="L134" s="32" t="s">
        <v>84</v>
      </c>
      <c r="M134" s="32" t="s">
        <v>1042</v>
      </c>
      <c r="N134" s="24"/>
      <c r="O134" s="24" t="s">
        <v>86</v>
      </c>
      <c r="P134" s="34">
        <v>44931</v>
      </c>
      <c r="Q134" s="14">
        <v>44927</v>
      </c>
      <c r="R134" s="17">
        <v>2100</v>
      </c>
      <c r="S134" s="18"/>
      <c r="T134" s="18">
        <f t="shared" si="22"/>
        <v>2100</v>
      </c>
      <c r="U134" s="18"/>
      <c r="V134" s="18"/>
      <c r="W134" s="18">
        <f t="shared" si="23"/>
        <v>2100</v>
      </c>
      <c r="X134" s="18">
        <f t="shared" si="24"/>
        <v>378</v>
      </c>
      <c r="Y134" s="19">
        <v>0.05</v>
      </c>
      <c r="Z134" s="18">
        <f t="shared" si="25"/>
        <v>105</v>
      </c>
      <c r="AA134" s="18">
        <f t="shared" si="26"/>
        <v>2373</v>
      </c>
      <c r="AB134" s="18"/>
      <c r="AC134" s="18">
        <f t="shared" si="27"/>
        <v>2373</v>
      </c>
      <c r="AD134" s="18" t="s">
        <v>87</v>
      </c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24" t="s">
        <v>1052</v>
      </c>
      <c r="AR134" s="24">
        <v>2000</v>
      </c>
      <c r="AS134" s="24"/>
      <c r="AT134" s="24"/>
      <c r="AU134" s="24"/>
      <c r="AV134" s="24"/>
      <c r="AW134" s="18">
        <f t="shared" si="28"/>
        <v>2000</v>
      </c>
      <c r="AX134" s="18"/>
      <c r="AY134" s="19">
        <v>0.05</v>
      </c>
      <c r="AZ134" s="18">
        <f t="shared" si="29"/>
        <v>100</v>
      </c>
      <c r="BA134" s="18">
        <f t="shared" si="30"/>
        <v>1900</v>
      </c>
      <c r="BB134" s="18"/>
      <c r="BC134" s="18">
        <f t="shared" si="31"/>
        <v>-1900</v>
      </c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>
        <f t="shared" si="32"/>
        <v>100</v>
      </c>
    </row>
    <row r="135" spans="1:81" x14ac:dyDescent="0.3">
      <c r="A135" s="20"/>
      <c r="B135" s="20"/>
      <c r="C135" s="14">
        <v>44927</v>
      </c>
      <c r="D135" s="32" t="s">
        <v>140</v>
      </c>
      <c r="E135" s="16" t="s">
        <v>1056</v>
      </c>
      <c r="F135" s="15" t="s">
        <v>82</v>
      </c>
      <c r="G135" s="24"/>
      <c r="H135" s="33" t="s">
        <v>350</v>
      </c>
      <c r="I135" s="32" t="s">
        <v>764</v>
      </c>
      <c r="J135" s="16" t="s">
        <v>83</v>
      </c>
      <c r="K135" s="34">
        <v>44925</v>
      </c>
      <c r="L135" s="32" t="s">
        <v>84</v>
      </c>
      <c r="M135" s="32" t="s">
        <v>1042</v>
      </c>
      <c r="N135" s="24"/>
      <c r="O135" s="24" t="s">
        <v>86</v>
      </c>
      <c r="P135" s="34">
        <v>44930</v>
      </c>
      <c r="Q135" s="14">
        <v>44927</v>
      </c>
      <c r="R135" s="17">
        <v>2100</v>
      </c>
      <c r="S135" s="18"/>
      <c r="T135" s="18">
        <f t="shared" si="22"/>
        <v>2100</v>
      </c>
      <c r="U135" s="18"/>
      <c r="V135" s="18"/>
      <c r="W135" s="18">
        <f t="shared" si="23"/>
        <v>2100</v>
      </c>
      <c r="X135" s="18">
        <f t="shared" si="24"/>
        <v>378</v>
      </c>
      <c r="Y135" s="19">
        <v>0.05</v>
      </c>
      <c r="Z135" s="18">
        <f t="shared" si="25"/>
        <v>105</v>
      </c>
      <c r="AA135" s="18">
        <f t="shared" si="26"/>
        <v>2373</v>
      </c>
      <c r="AB135" s="18"/>
      <c r="AC135" s="18">
        <f t="shared" si="27"/>
        <v>2373</v>
      </c>
      <c r="AD135" s="18" t="s">
        <v>87</v>
      </c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24" t="s">
        <v>1052</v>
      </c>
      <c r="AR135" s="24">
        <v>2000</v>
      </c>
      <c r="AS135" s="24"/>
      <c r="AT135" s="24"/>
      <c r="AU135" s="24"/>
      <c r="AV135" s="24"/>
      <c r="AW135" s="18">
        <f t="shared" si="28"/>
        <v>2000</v>
      </c>
      <c r="AX135" s="18"/>
      <c r="AY135" s="19">
        <v>0.05</v>
      </c>
      <c r="AZ135" s="18">
        <f t="shared" si="29"/>
        <v>100</v>
      </c>
      <c r="BA135" s="18">
        <f t="shared" si="30"/>
        <v>1900</v>
      </c>
      <c r="BB135" s="18"/>
      <c r="BC135" s="18">
        <f t="shared" si="31"/>
        <v>-1900</v>
      </c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>
        <f t="shared" si="32"/>
        <v>100</v>
      </c>
    </row>
    <row r="136" spans="1:81" x14ac:dyDescent="0.3">
      <c r="A136" s="20"/>
      <c r="B136" s="20"/>
      <c r="C136" s="14">
        <v>44927</v>
      </c>
      <c r="D136" s="32" t="s">
        <v>128</v>
      </c>
      <c r="E136" s="16" t="s">
        <v>1056</v>
      </c>
      <c r="F136" s="15" t="s">
        <v>82</v>
      </c>
      <c r="G136" s="24"/>
      <c r="H136" s="33" t="s">
        <v>351</v>
      </c>
      <c r="I136" s="32" t="s">
        <v>765</v>
      </c>
      <c r="J136" s="16" t="s">
        <v>83</v>
      </c>
      <c r="K136" s="34">
        <v>44925</v>
      </c>
      <c r="L136" s="32" t="s">
        <v>84</v>
      </c>
      <c r="M136" s="32" t="s">
        <v>1042</v>
      </c>
      <c r="N136" s="24"/>
      <c r="O136" s="24" t="s">
        <v>86</v>
      </c>
      <c r="P136" s="34">
        <v>44928</v>
      </c>
      <c r="Q136" s="14">
        <v>44927</v>
      </c>
      <c r="R136" s="17">
        <v>2100</v>
      </c>
      <c r="S136" s="18"/>
      <c r="T136" s="18">
        <f t="shared" si="22"/>
        <v>2100</v>
      </c>
      <c r="U136" s="18"/>
      <c r="V136" s="18"/>
      <c r="W136" s="18">
        <f t="shared" si="23"/>
        <v>2100</v>
      </c>
      <c r="X136" s="18">
        <f t="shared" si="24"/>
        <v>378</v>
      </c>
      <c r="Y136" s="19">
        <v>0.05</v>
      </c>
      <c r="Z136" s="18">
        <f t="shared" si="25"/>
        <v>105</v>
      </c>
      <c r="AA136" s="18">
        <f t="shared" si="26"/>
        <v>2373</v>
      </c>
      <c r="AB136" s="18"/>
      <c r="AC136" s="18">
        <f t="shared" si="27"/>
        <v>2373</v>
      </c>
      <c r="AD136" s="18" t="s">
        <v>87</v>
      </c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24" t="s">
        <v>1052</v>
      </c>
      <c r="AR136" s="24">
        <v>2000</v>
      </c>
      <c r="AS136" s="24"/>
      <c r="AT136" s="24"/>
      <c r="AU136" s="24"/>
      <c r="AV136" s="24"/>
      <c r="AW136" s="18">
        <f t="shared" si="28"/>
        <v>2000</v>
      </c>
      <c r="AX136" s="18"/>
      <c r="AY136" s="19">
        <v>0.05</v>
      </c>
      <c r="AZ136" s="18">
        <f t="shared" si="29"/>
        <v>100</v>
      </c>
      <c r="BA136" s="18">
        <f t="shared" si="30"/>
        <v>1900</v>
      </c>
      <c r="BB136" s="18"/>
      <c r="BC136" s="18">
        <f t="shared" si="31"/>
        <v>-1900</v>
      </c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>
        <f t="shared" si="32"/>
        <v>100</v>
      </c>
    </row>
    <row r="137" spans="1:81" x14ac:dyDescent="0.3">
      <c r="A137" s="20"/>
      <c r="B137" s="20"/>
      <c r="C137" s="14">
        <v>44927</v>
      </c>
      <c r="D137" s="32" t="s">
        <v>93</v>
      </c>
      <c r="E137" s="16" t="s">
        <v>1056</v>
      </c>
      <c r="F137" s="15" t="s">
        <v>82</v>
      </c>
      <c r="G137" s="24"/>
      <c r="H137" s="33" t="s">
        <v>352</v>
      </c>
      <c r="I137" s="32" t="s">
        <v>766</v>
      </c>
      <c r="J137" s="16" t="s">
        <v>83</v>
      </c>
      <c r="K137" s="34">
        <v>44925</v>
      </c>
      <c r="L137" s="32" t="s">
        <v>84</v>
      </c>
      <c r="M137" s="32" t="s">
        <v>1042</v>
      </c>
      <c r="N137" s="24"/>
      <c r="O137" s="24" t="s">
        <v>86</v>
      </c>
      <c r="P137" s="34">
        <v>44949</v>
      </c>
      <c r="Q137" s="14">
        <v>44927</v>
      </c>
      <c r="R137" s="17">
        <v>2100</v>
      </c>
      <c r="S137" s="18"/>
      <c r="T137" s="18">
        <f t="shared" si="22"/>
        <v>2100</v>
      </c>
      <c r="U137" s="18"/>
      <c r="V137" s="18"/>
      <c r="W137" s="18">
        <f t="shared" si="23"/>
        <v>2100</v>
      </c>
      <c r="X137" s="18">
        <f t="shared" si="24"/>
        <v>378</v>
      </c>
      <c r="Y137" s="19">
        <v>0.05</v>
      </c>
      <c r="Z137" s="18">
        <f t="shared" si="25"/>
        <v>105</v>
      </c>
      <c r="AA137" s="18">
        <f t="shared" si="26"/>
        <v>2373</v>
      </c>
      <c r="AB137" s="18"/>
      <c r="AC137" s="18">
        <f t="shared" si="27"/>
        <v>2373</v>
      </c>
      <c r="AD137" s="18" t="s">
        <v>87</v>
      </c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24" t="s">
        <v>1052</v>
      </c>
      <c r="AR137" s="24">
        <v>2000</v>
      </c>
      <c r="AS137" s="24"/>
      <c r="AT137" s="24"/>
      <c r="AU137" s="24"/>
      <c r="AV137" s="24"/>
      <c r="AW137" s="18">
        <f t="shared" si="28"/>
        <v>2000</v>
      </c>
      <c r="AX137" s="18"/>
      <c r="AY137" s="19">
        <v>0.05</v>
      </c>
      <c r="AZ137" s="18">
        <f t="shared" si="29"/>
        <v>100</v>
      </c>
      <c r="BA137" s="18">
        <f t="shared" si="30"/>
        <v>1900</v>
      </c>
      <c r="BB137" s="18"/>
      <c r="BC137" s="18">
        <f t="shared" si="31"/>
        <v>-1900</v>
      </c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>
        <f t="shared" si="32"/>
        <v>100</v>
      </c>
    </row>
    <row r="138" spans="1:81" x14ac:dyDescent="0.3">
      <c r="A138" s="20"/>
      <c r="B138" s="20"/>
      <c r="C138" s="14">
        <v>44927</v>
      </c>
      <c r="D138" s="32" t="s">
        <v>141</v>
      </c>
      <c r="E138" s="16" t="s">
        <v>1056</v>
      </c>
      <c r="F138" s="15" t="s">
        <v>82</v>
      </c>
      <c r="G138" s="24"/>
      <c r="H138" s="33" t="s">
        <v>353</v>
      </c>
      <c r="I138" s="32" t="s">
        <v>767</v>
      </c>
      <c r="J138" s="16" t="s">
        <v>83</v>
      </c>
      <c r="K138" s="34">
        <v>44925</v>
      </c>
      <c r="L138" s="32" t="s">
        <v>84</v>
      </c>
      <c r="M138" s="32" t="s">
        <v>1041</v>
      </c>
      <c r="N138" s="24"/>
      <c r="O138" s="24" t="s">
        <v>86</v>
      </c>
      <c r="P138" s="34">
        <v>44933</v>
      </c>
      <c r="Q138" s="14">
        <v>44927</v>
      </c>
      <c r="R138" s="17">
        <v>2100</v>
      </c>
      <c r="S138" s="18"/>
      <c r="T138" s="18">
        <f t="shared" si="22"/>
        <v>2100</v>
      </c>
      <c r="U138" s="18"/>
      <c r="V138" s="18"/>
      <c r="W138" s="18">
        <f t="shared" si="23"/>
        <v>2100</v>
      </c>
      <c r="X138" s="18">
        <f t="shared" si="24"/>
        <v>378</v>
      </c>
      <c r="Y138" s="19">
        <v>0.05</v>
      </c>
      <c r="Z138" s="18">
        <f t="shared" si="25"/>
        <v>105</v>
      </c>
      <c r="AA138" s="18">
        <f t="shared" si="26"/>
        <v>2373</v>
      </c>
      <c r="AB138" s="18"/>
      <c r="AC138" s="18">
        <f t="shared" si="27"/>
        <v>2373</v>
      </c>
      <c r="AD138" s="18" t="s">
        <v>87</v>
      </c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24" t="s">
        <v>1052</v>
      </c>
      <c r="AR138" s="24">
        <v>2000</v>
      </c>
      <c r="AS138" s="24"/>
      <c r="AT138" s="24"/>
      <c r="AU138" s="24"/>
      <c r="AV138" s="24"/>
      <c r="AW138" s="18">
        <f t="shared" si="28"/>
        <v>2000</v>
      </c>
      <c r="AX138" s="18"/>
      <c r="AY138" s="19">
        <v>0.05</v>
      </c>
      <c r="AZ138" s="18">
        <f t="shared" si="29"/>
        <v>100</v>
      </c>
      <c r="BA138" s="18">
        <f t="shared" si="30"/>
        <v>1900</v>
      </c>
      <c r="BB138" s="18"/>
      <c r="BC138" s="18">
        <f t="shared" si="31"/>
        <v>-1900</v>
      </c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>
        <f t="shared" si="32"/>
        <v>100</v>
      </c>
    </row>
    <row r="139" spans="1:81" x14ac:dyDescent="0.3">
      <c r="A139" s="20"/>
      <c r="B139" s="20"/>
      <c r="C139" s="14">
        <v>44927</v>
      </c>
      <c r="D139" s="32" t="s">
        <v>115</v>
      </c>
      <c r="E139" s="16" t="s">
        <v>1056</v>
      </c>
      <c r="F139" s="15" t="s">
        <v>82</v>
      </c>
      <c r="G139" s="24"/>
      <c r="H139" s="33" t="s">
        <v>354</v>
      </c>
      <c r="I139" s="32" t="s">
        <v>768</v>
      </c>
      <c r="J139" s="16" t="s">
        <v>83</v>
      </c>
      <c r="K139" s="34">
        <v>44925</v>
      </c>
      <c r="L139" s="32" t="s">
        <v>84</v>
      </c>
      <c r="M139" s="32" t="s">
        <v>1041</v>
      </c>
      <c r="N139" s="24"/>
      <c r="O139" s="24" t="s">
        <v>86</v>
      </c>
      <c r="P139" s="34">
        <v>44932</v>
      </c>
      <c r="Q139" s="14">
        <v>44927</v>
      </c>
      <c r="R139" s="17">
        <v>2100</v>
      </c>
      <c r="S139" s="18"/>
      <c r="T139" s="18">
        <f t="shared" si="22"/>
        <v>2100</v>
      </c>
      <c r="U139" s="18"/>
      <c r="V139" s="18"/>
      <c r="W139" s="18">
        <f t="shared" si="23"/>
        <v>2100</v>
      </c>
      <c r="X139" s="18">
        <f t="shared" si="24"/>
        <v>378</v>
      </c>
      <c r="Y139" s="19">
        <v>0.05</v>
      </c>
      <c r="Z139" s="18">
        <f t="shared" si="25"/>
        <v>105</v>
      </c>
      <c r="AA139" s="18">
        <f t="shared" si="26"/>
        <v>2373</v>
      </c>
      <c r="AB139" s="18"/>
      <c r="AC139" s="18">
        <f t="shared" si="27"/>
        <v>2373</v>
      </c>
      <c r="AD139" s="18" t="s">
        <v>87</v>
      </c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24" t="s">
        <v>1052</v>
      </c>
      <c r="AR139" s="24">
        <v>2000</v>
      </c>
      <c r="AS139" s="24"/>
      <c r="AT139" s="24"/>
      <c r="AU139" s="24"/>
      <c r="AV139" s="24"/>
      <c r="AW139" s="18">
        <f t="shared" si="28"/>
        <v>2000</v>
      </c>
      <c r="AX139" s="18"/>
      <c r="AY139" s="19">
        <v>0.05</v>
      </c>
      <c r="AZ139" s="18">
        <f t="shared" si="29"/>
        <v>100</v>
      </c>
      <c r="BA139" s="18">
        <f t="shared" si="30"/>
        <v>1900</v>
      </c>
      <c r="BB139" s="18"/>
      <c r="BC139" s="18">
        <f t="shared" si="31"/>
        <v>-1900</v>
      </c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>
        <f t="shared" si="32"/>
        <v>100</v>
      </c>
    </row>
    <row r="140" spans="1:81" x14ac:dyDescent="0.3">
      <c r="A140" s="20"/>
      <c r="B140" s="20"/>
      <c r="C140" s="14">
        <v>44927</v>
      </c>
      <c r="D140" s="32" t="s">
        <v>81</v>
      </c>
      <c r="E140" s="16" t="s">
        <v>1056</v>
      </c>
      <c r="F140" s="15" t="s">
        <v>82</v>
      </c>
      <c r="G140" s="24"/>
      <c r="H140" s="33" t="s">
        <v>355</v>
      </c>
      <c r="I140" s="32" t="s">
        <v>769</v>
      </c>
      <c r="J140" s="16" t="s">
        <v>83</v>
      </c>
      <c r="K140" s="34">
        <v>44925</v>
      </c>
      <c r="L140" s="32" t="s">
        <v>84</v>
      </c>
      <c r="M140" s="32" t="s">
        <v>1042</v>
      </c>
      <c r="N140" s="24"/>
      <c r="O140" s="24" t="s">
        <v>86</v>
      </c>
      <c r="P140" s="34">
        <v>44939</v>
      </c>
      <c r="Q140" s="14">
        <v>44927</v>
      </c>
      <c r="R140" s="17">
        <v>2100</v>
      </c>
      <c r="S140" s="18"/>
      <c r="T140" s="18">
        <f t="shared" si="22"/>
        <v>2100</v>
      </c>
      <c r="U140" s="18"/>
      <c r="V140" s="18"/>
      <c r="W140" s="18">
        <f t="shared" si="23"/>
        <v>2100</v>
      </c>
      <c r="X140" s="18">
        <f t="shared" si="24"/>
        <v>378</v>
      </c>
      <c r="Y140" s="19">
        <v>0.05</v>
      </c>
      <c r="Z140" s="18">
        <f t="shared" si="25"/>
        <v>105</v>
      </c>
      <c r="AA140" s="18">
        <f t="shared" si="26"/>
        <v>2373</v>
      </c>
      <c r="AB140" s="18"/>
      <c r="AC140" s="18">
        <f t="shared" si="27"/>
        <v>2373</v>
      </c>
      <c r="AD140" s="18" t="s">
        <v>87</v>
      </c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24" t="s">
        <v>1052</v>
      </c>
      <c r="AR140" s="24">
        <v>2000</v>
      </c>
      <c r="AS140" s="24"/>
      <c r="AT140" s="24"/>
      <c r="AU140" s="24"/>
      <c r="AV140" s="24"/>
      <c r="AW140" s="18">
        <f t="shared" si="28"/>
        <v>2000</v>
      </c>
      <c r="AX140" s="18"/>
      <c r="AY140" s="19">
        <v>0.05</v>
      </c>
      <c r="AZ140" s="18">
        <f t="shared" si="29"/>
        <v>100</v>
      </c>
      <c r="BA140" s="18">
        <f t="shared" si="30"/>
        <v>1900</v>
      </c>
      <c r="BB140" s="18"/>
      <c r="BC140" s="18">
        <f t="shared" si="31"/>
        <v>-1900</v>
      </c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>
        <f t="shared" si="32"/>
        <v>100</v>
      </c>
    </row>
    <row r="141" spans="1:81" x14ac:dyDescent="0.3">
      <c r="A141" s="20"/>
      <c r="B141" s="20"/>
      <c r="C141" s="14">
        <v>44927</v>
      </c>
      <c r="D141" s="32" t="s">
        <v>142</v>
      </c>
      <c r="E141" s="16" t="s">
        <v>1056</v>
      </c>
      <c r="F141" s="15" t="s">
        <v>82</v>
      </c>
      <c r="G141" s="24"/>
      <c r="H141" s="33" t="s">
        <v>356</v>
      </c>
      <c r="I141" s="32" t="s">
        <v>770</v>
      </c>
      <c r="J141" s="16" t="s">
        <v>83</v>
      </c>
      <c r="K141" s="34">
        <v>44925</v>
      </c>
      <c r="L141" s="32" t="s">
        <v>84</v>
      </c>
      <c r="M141" s="32" t="s">
        <v>1042</v>
      </c>
      <c r="N141" s="24"/>
      <c r="O141" s="24" t="s">
        <v>86</v>
      </c>
      <c r="P141" s="34">
        <v>44933</v>
      </c>
      <c r="Q141" s="14">
        <v>44927</v>
      </c>
      <c r="R141" s="17">
        <v>2100</v>
      </c>
      <c r="S141" s="18"/>
      <c r="T141" s="18">
        <f t="shared" si="22"/>
        <v>2100</v>
      </c>
      <c r="U141" s="18"/>
      <c r="V141" s="18"/>
      <c r="W141" s="18">
        <f t="shared" si="23"/>
        <v>2100</v>
      </c>
      <c r="X141" s="18">
        <f t="shared" si="24"/>
        <v>378</v>
      </c>
      <c r="Y141" s="19">
        <v>0.05</v>
      </c>
      <c r="Z141" s="18">
        <f t="shared" si="25"/>
        <v>105</v>
      </c>
      <c r="AA141" s="18">
        <f t="shared" si="26"/>
        <v>2373</v>
      </c>
      <c r="AB141" s="18"/>
      <c r="AC141" s="18">
        <f t="shared" si="27"/>
        <v>2373</v>
      </c>
      <c r="AD141" s="18" t="s">
        <v>87</v>
      </c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24" t="s">
        <v>1052</v>
      </c>
      <c r="AR141" s="24">
        <v>2000</v>
      </c>
      <c r="AS141" s="24"/>
      <c r="AT141" s="24"/>
      <c r="AU141" s="24"/>
      <c r="AV141" s="24"/>
      <c r="AW141" s="18">
        <f t="shared" si="28"/>
        <v>2000</v>
      </c>
      <c r="AX141" s="18"/>
      <c r="AY141" s="19">
        <v>0.05</v>
      </c>
      <c r="AZ141" s="18">
        <f t="shared" si="29"/>
        <v>100</v>
      </c>
      <c r="BA141" s="18">
        <f t="shared" si="30"/>
        <v>1900</v>
      </c>
      <c r="BB141" s="18"/>
      <c r="BC141" s="18">
        <f t="shared" si="31"/>
        <v>-1900</v>
      </c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>
        <f t="shared" si="32"/>
        <v>100</v>
      </c>
    </row>
    <row r="142" spans="1:81" x14ac:dyDescent="0.3">
      <c r="A142" s="20"/>
      <c r="B142" s="20"/>
      <c r="C142" s="14">
        <v>44927</v>
      </c>
      <c r="D142" s="32" t="s">
        <v>143</v>
      </c>
      <c r="E142" s="16" t="s">
        <v>1056</v>
      </c>
      <c r="F142" s="15" t="s">
        <v>82</v>
      </c>
      <c r="G142" s="24"/>
      <c r="H142" s="33" t="s">
        <v>357</v>
      </c>
      <c r="I142" s="32" t="s">
        <v>771</v>
      </c>
      <c r="J142" s="16" t="s">
        <v>83</v>
      </c>
      <c r="K142" s="34">
        <v>44925</v>
      </c>
      <c r="L142" s="32" t="s">
        <v>84</v>
      </c>
      <c r="M142" s="32" t="s">
        <v>1041</v>
      </c>
      <c r="N142" s="24"/>
      <c r="O142" s="24" t="s">
        <v>86</v>
      </c>
      <c r="P142" s="34">
        <v>44931</v>
      </c>
      <c r="Q142" s="14">
        <v>44927</v>
      </c>
      <c r="R142" s="17">
        <v>2100</v>
      </c>
      <c r="S142" s="18"/>
      <c r="T142" s="18">
        <f t="shared" si="22"/>
        <v>2100</v>
      </c>
      <c r="U142" s="18"/>
      <c r="V142" s="18"/>
      <c r="W142" s="18">
        <f t="shared" si="23"/>
        <v>2100</v>
      </c>
      <c r="X142" s="18">
        <f t="shared" si="24"/>
        <v>378</v>
      </c>
      <c r="Y142" s="19">
        <v>0.05</v>
      </c>
      <c r="Z142" s="18">
        <f t="shared" si="25"/>
        <v>105</v>
      </c>
      <c r="AA142" s="18">
        <f t="shared" si="26"/>
        <v>2373</v>
      </c>
      <c r="AB142" s="18"/>
      <c r="AC142" s="18">
        <f t="shared" si="27"/>
        <v>2373</v>
      </c>
      <c r="AD142" s="18" t="s">
        <v>87</v>
      </c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24" t="s">
        <v>1052</v>
      </c>
      <c r="AR142" s="24">
        <v>2000</v>
      </c>
      <c r="AS142" s="24"/>
      <c r="AT142" s="24"/>
      <c r="AU142" s="24"/>
      <c r="AV142" s="24"/>
      <c r="AW142" s="18">
        <f t="shared" si="28"/>
        <v>2000</v>
      </c>
      <c r="AX142" s="18"/>
      <c r="AY142" s="19">
        <v>0.05</v>
      </c>
      <c r="AZ142" s="18">
        <f t="shared" si="29"/>
        <v>100</v>
      </c>
      <c r="BA142" s="18">
        <f t="shared" si="30"/>
        <v>1900</v>
      </c>
      <c r="BB142" s="18"/>
      <c r="BC142" s="18">
        <f t="shared" si="31"/>
        <v>-1900</v>
      </c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>
        <f t="shared" si="32"/>
        <v>100</v>
      </c>
    </row>
    <row r="143" spans="1:81" x14ac:dyDescent="0.3">
      <c r="A143" s="20"/>
      <c r="B143" s="20"/>
      <c r="C143" s="14">
        <v>44927</v>
      </c>
      <c r="D143" s="32" t="s">
        <v>103</v>
      </c>
      <c r="E143" s="16" t="s">
        <v>1056</v>
      </c>
      <c r="F143" s="15" t="s">
        <v>82</v>
      </c>
      <c r="G143" s="24"/>
      <c r="H143" s="33" t="s">
        <v>358</v>
      </c>
      <c r="I143" s="32" t="s">
        <v>772</v>
      </c>
      <c r="J143" s="16" t="s">
        <v>83</v>
      </c>
      <c r="K143" s="34">
        <v>44925</v>
      </c>
      <c r="L143" s="32" t="s">
        <v>84</v>
      </c>
      <c r="M143" s="32" t="s">
        <v>1042</v>
      </c>
      <c r="N143" s="24"/>
      <c r="O143" s="24" t="s">
        <v>86</v>
      </c>
      <c r="P143" s="34">
        <v>44935</v>
      </c>
      <c r="Q143" s="14">
        <v>44927</v>
      </c>
      <c r="R143" s="17">
        <v>2100</v>
      </c>
      <c r="S143" s="18"/>
      <c r="T143" s="18">
        <f t="shared" si="22"/>
        <v>2100</v>
      </c>
      <c r="U143" s="18"/>
      <c r="V143" s="18"/>
      <c r="W143" s="18">
        <f t="shared" si="23"/>
        <v>2100</v>
      </c>
      <c r="X143" s="18">
        <f t="shared" si="24"/>
        <v>378</v>
      </c>
      <c r="Y143" s="19">
        <v>0.05</v>
      </c>
      <c r="Z143" s="18">
        <f t="shared" si="25"/>
        <v>105</v>
      </c>
      <c r="AA143" s="18">
        <f t="shared" si="26"/>
        <v>2373</v>
      </c>
      <c r="AB143" s="18"/>
      <c r="AC143" s="18">
        <f t="shared" si="27"/>
        <v>2373</v>
      </c>
      <c r="AD143" s="18" t="s">
        <v>87</v>
      </c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24" t="s">
        <v>1052</v>
      </c>
      <c r="AR143" s="24">
        <v>2000</v>
      </c>
      <c r="AS143" s="24"/>
      <c r="AT143" s="24"/>
      <c r="AU143" s="24"/>
      <c r="AV143" s="24"/>
      <c r="AW143" s="18">
        <f t="shared" si="28"/>
        <v>2000</v>
      </c>
      <c r="AX143" s="18"/>
      <c r="AY143" s="19">
        <v>0.05</v>
      </c>
      <c r="AZ143" s="18">
        <f t="shared" si="29"/>
        <v>100</v>
      </c>
      <c r="BA143" s="18">
        <f t="shared" si="30"/>
        <v>1900</v>
      </c>
      <c r="BB143" s="18"/>
      <c r="BC143" s="18">
        <f t="shared" si="31"/>
        <v>-1900</v>
      </c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>
        <f t="shared" si="32"/>
        <v>100</v>
      </c>
    </row>
    <row r="144" spans="1:81" x14ac:dyDescent="0.3">
      <c r="A144" s="20"/>
      <c r="B144" s="20"/>
      <c r="C144" s="14">
        <v>44927</v>
      </c>
      <c r="D144" s="32" t="s">
        <v>120</v>
      </c>
      <c r="E144" s="16" t="s">
        <v>1056</v>
      </c>
      <c r="F144" s="15" t="s">
        <v>82</v>
      </c>
      <c r="G144" s="24"/>
      <c r="H144" s="33" t="s">
        <v>359</v>
      </c>
      <c r="I144" s="32" t="s">
        <v>773</v>
      </c>
      <c r="J144" s="16" t="s">
        <v>83</v>
      </c>
      <c r="K144" s="34">
        <v>44925</v>
      </c>
      <c r="L144" s="32" t="s">
        <v>84</v>
      </c>
      <c r="M144" s="32" t="s">
        <v>1042</v>
      </c>
      <c r="N144" s="24"/>
      <c r="O144" s="24" t="s">
        <v>86</v>
      </c>
      <c r="P144" s="34">
        <v>44933</v>
      </c>
      <c r="Q144" s="14">
        <v>44927</v>
      </c>
      <c r="R144" s="17">
        <v>2100</v>
      </c>
      <c r="S144" s="18"/>
      <c r="T144" s="18">
        <f t="shared" si="22"/>
        <v>2100</v>
      </c>
      <c r="U144" s="18"/>
      <c r="V144" s="18"/>
      <c r="W144" s="18">
        <f t="shared" si="23"/>
        <v>2100</v>
      </c>
      <c r="X144" s="18">
        <f t="shared" si="24"/>
        <v>378</v>
      </c>
      <c r="Y144" s="19">
        <v>0.05</v>
      </c>
      <c r="Z144" s="18">
        <f t="shared" si="25"/>
        <v>105</v>
      </c>
      <c r="AA144" s="18">
        <f t="shared" si="26"/>
        <v>2373</v>
      </c>
      <c r="AB144" s="18"/>
      <c r="AC144" s="18">
        <f t="shared" si="27"/>
        <v>2373</v>
      </c>
      <c r="AD144" s="18" t="s">
        <v>87</v>
      </c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24" t="s">
        <v>1052</v>
      </c>
      <c r="AR144" s="24">
        <v>2000</v>
      </c>
      <c r="AS144" s="24"/>
      <c r="AT144" s="24"/>
      <c r="AU144" s="24"/>
      <c r="AV144" s="24"/>
      <c r="AW144" s="18">
        <f t="shared" si="28"/>
        <v>2000</v>
      </c>
      <c r="AX144" s="18"/>
      <c r="AY144" s="19">
        <v>0.05</v>
      </c>
      <c r="AZ144" s="18">
        <f t="shared" si="29"/>
        <v>100</v>
      </c>
      <c r="BA144" s="18">
        <f t="shared" si="30"/>
        <v>1900</v>
      </c>
      <c r="BB144" s="18"/>
      <c r="BC144" s="18">
        <f t="shared" si="31"/>
        <v>-1900</v>
      </c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>
        <f t="shared" si="32"/>
        <v>100</v>
      </c>
    </row>
    <row r="145" spans="1:81" x14ac:dyDescent="0.3">
      <c r="A145" s="20"/>
      <c r="B145" s="20"/>
      <c r="C145" s="14">
        <v>44927</v>
      </c>
      <c r="D145" s="32" t="s">
        <v>89</v>
      </c>
      <c r="E145" s="16" t="s">
        <v>1056</v>
      </c>
      <c r="F145" s="15" t="s">
        <v>82</v>
      </c>
      <c r="G145" s="24"/>
      <c r="H145" s="33" t="s">
        <v>360</v>
      </c>
      <c r="I145" s="32" t="s">
        <v>774</v>
      </c>
      <c r="J145" s="16" t="s">
        <v>83</v>
      </c>
      <c r="K145" s="34">
        <v>44925</v>
      </c>
      <c r="L145" s="32" t="s">
        <v>84</v>
      </c>
      <c r="M145" s="32" t="s">
        <v>1042</v>
      </c>
      <c r="N145" s="24"/>
      <c r="O145" s="24" t="s">
        <v>86</v>
      </c>
      <c r="P145" s="34">
        <v>44931</v>
      </c>
      <c r="Q145" s="14">
        <v>44927</v>
      </c>
      <c r="R145" s="17">
        <v>2100</v>
      </c>
      <c r="S145" s="18"/>
      <c r="T145" s="18">
        <f t="shared" si="22"/>
        <v>2100</v>
      </c>
      <c r="U145" s="18"/>
      <c r="V145" s="18"/>
      <c r="W145" s="18">
        <f t="shared" si="23"/>
        <v>2100</v>
      </c>
      <c r="X145" s="18">
        <f t="shared" si="24"/>
        <v>378</v>
      </c>
      <c r="Y145" s="19">
        <v>0.05</v>
      </c>
      <c r="Z145" s="18">
        <f t="shared" si="25"/>
        <v>105</v>
      </c>
      <c r="AA145" s="18">
        <f t="shared" si="26"/>
        <v>2373</v>
      </c>
      <c r="AB145" s="18"/>
      <c r="AC145" s="18">
        <f t="shared" si="27"/>
        <v>2373</v>
      </c>
      <c r="AD145" s="18" t="s">
        <v>87</v>
      </c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24" t="s">
        <v>1052</v>
      </c>
      <c r="AR145" s="24">
        <v>2000</v>
      </c>
      <c r="AS145" s="24"/>
      <c r="AT145" s="24"/>
      <c r="AU145" s="24"/>
      <c r="AV145" s="24"/>
      <c r="AW145" s="18">
        <f t="shared" si="28"/>
        <v>2000</v>
      </c>
      <c r="AX145" s="18"/>
      <c r="AY145" s="19">
        <v>0.05</v>
      </c>
      <c r="AZ145" s="18">
        <f t="shared" si="29"/>
        <v>100</v>
      </c>
      <c r="BA145" s="18">
        <f t="shared" si="30"/>
        <v>1900</v>
      </c>
      <c r="BB145" s="18"/>
      <c r="BC145" s="18">
        <f t="shared" si="31"/>
        <v>-1900</v>
      </c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>
        <f t="shared" si="32"/>
        <v>100</v>
      </c>
    </row>
    <row r="146" spans="1:81" x14ac:dyDescent="0.3">
      <c r="A146" s="20"/>
      <c r="B146" s="20"/>
      <c r="C146" s="14">
        <v>44927</v>
      </c>
      <c r="D146" s="32" t="s">
        <v>131</v>
      </c>
      <c r="E146" s="16" t="s">
        <v>1056</v>
      </c>
      <c r="F146" s="15" t="s">
        <v>82</v>
      </c>
      <c r="G146" s="24"/>
      <c r="H146" s="33" t="s">
        <v>361</v>
      </c>
      <c r="I146" s="32" t="s">
        <v>775</v>
      </c>
      <c r="J146" s="16" t="s">
        <v>83</v>
      </c>
      <c r="K146" s="34">
        <v>44928</v>
      </c>
      <c r="L146" s="32" t="s">
        <v>84</v>
      </c>
      <c r="M146" s="32" t="s">
        <v>1042</v>
      </c>
      <c r="N146" s="24"/>
      <c r="O146" s="24" t="s">
        <v>86</v>
      </c>
      <c r="P146" s="34">
        <v>44929</v>
      </c>
      <c r="Q146" s="14">
        <v>44927</v>
      </c>
      <c r="R146" s="17">
        <v>2100</v>
      </c>
      <c r="S146" s="18"/>
      <c r="T146" s="18">
        <f t="shared" si="22"/>
        <v>2100</v>
      </c>
      <c r="U146" s="18"/>
      <c r="V146" s="18"/>
      <c r="W146" s="18">
        <f t="shared" si="23"/>
        <v>2100</v>
      </c>
      <c r="X146" s="18">
        <f t="shared" si="24"/>
        <v>378</v>
      </c>
      <c r="Y146" s="19">
        <v>0.05</v>
      </c>
      <c r="Z146" s="18">
        <f t="shared" si="25"/>
        <v>105</v>
      </c>
      <c r="AA146" s="18">
        <f t="shared" si="26"/>
        <v>2373</v>
      </c>
      <c r="AB146" s="18"/>
      <c r="AC146" s="18">
        <f t="shared" si="27"/>
        <v>2373</v>
      </c>
      <c r="AD146" s="18" t="s">
        <v>87</v>
      </c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24" t="s">
        <v>1052</v>
      </c>
      <c r="AR146" s="24">
        <v>2000</v>
      </c>
      <c r="AS146" s="24"/>
      <c r="AT146" s="24"/>
      <c r="AU146" s="24"/>
      <c r="AV146" s="24"/>
      <c r="AW146" s="18">
        <f t="shared" si="28"/>
        <v>2000</v>
      </c>
      <c r="AX146" s="18"/>
      <c r="AY146" s="19">
        <v>0.05</v>
      </c>
      <c r="AZ146" s="18">
        <f t="shared" si="29"/>
        <v>100</v>
      </c>
      <c r="BA146" s="18">
        <f t="shared" si="30"/>
        <v>1900</v>
      </c>
      <c r="BB146" s="18"/>
      <c r="BC146" s="18">
        <f t="shared" si="31"/>
        <v>-1900</v>
      </c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>
        <f t="shared" si="32"/>
        <v>100</v>
      </c>
    </row>
    <row r="147" spans="1:81" x14ac:dyDescent="0.3">
      <c r="A147" s="20"/>
      <c r="B147" s="20"/>
      <c r="C147" s="14">
        <v>44927</v>
      </c>
      <c r="D147" s="32" t="s">
        <v>131</v>
      </c>
      <c r="E147" s="16" t="s">
        <v>1056</v>
      </c>
      <c r="F147" s="15" t="s">
        <v>82</v>
      </c>
      <c r="G147" s="24"/>
      <c r="H147" s="33" t="s">
        <v>362</v>
      </c>
      <c r="I147" s="32" t="s">
        <v>776</v>
      </c>
      <c r="J147" s="16" t="s">
        <v>83</v>
      </c>
      <c r="K147" s="34">
        <v>44928</v>
      </c>
      <c r="L147" s="32" t="s">
        <v>84</v>
      </c>
      <c r="M147" s="32" t="s">
        <v>1042</v>
      </c>
      <c r="N147" s="24"/>
      <c r="O147" s="24" t="s">
        <v>86</v>
      </c>
      <c r="P147" s="34">
        <v>44931</v>
      </c>
      <c r="Q147" s="14">
        <v>44927</v>
      </c>
      <c r="R147" s="17">
        <v>2100</v>
      </c>
      <c r="S147" s="18"/>
      <c r="T147" s="18">
        <f t="shared" si="22"/>
        <v>2100</v>
      </c>
      <c r="U147" s="18"/>
      <c r="V147" s="18"/>
      <c r="W147" s="18">
        <f t="shared" si="23"/>
        <v>2100</v>
      </c>
      <c r="X147" s="18">
        <f t="shared" si="24"/>
        <v>378</v>
      </c>
      <c r="Y147" s="19">
        <v>0.05</v>
      </c>
      <c r="Z147" s="18">
        <f t="shared" si="25"/>
        <v>105</v>
      </c>
      <c r="AA147" s="18">
        <f t="shared" si="26"/>
        <v>2373</v>
      </c>
      <c r="AB147" s="18"/>
      <c r="AC147" s="18">
        <f t="shared" si="27"/>
        <v>2373</v>
      </c>
      <c r="AD147" s="18" t="s">
        <v>87</v>
      </c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24" t="s">
        <v>1052</v>
      </c>
      <c r="AR147" s="24">
        <v>2000</v>
      </c>
      <c r="AS147" s="24"/>
      <c r="AT147" s="24"/>
      <c r="AU147" s="24"/>
      <c r="AV147" s="24"/>
      <c r="AW147" s="18">
        <f t="shared" si="28"/>
        <v>2000</v>
      </c>
      <c r="AX147" s="18"/>
      <c r="AY147" s="19">
        <v>0.05</v>
      </c>
      <c r="AZ147" s="18">
        <f t="shared" si="29"/>
        <v>100</v>
      </c>
      <c r="BA147" s="18">
        <f t="shared" si="30"/>
        <v>1900</v>
      </c>
      <c r="BB147" s="18"/>
      <c r="BC147" s="18">
        <f t="shared" si="31"/>
        <v>-1900</v>
      </c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>
        <f t="shared" si="32"/>
        <v>100</v>
      </c>
    </row>
    <row r="148" spans="1:81" x14ac:dyDescent="0.3">
      <c r="A148" s="20"/>
      <c r="B148" s="20"/>
      <c r="C148" s="14">
        <v>44927</v>
      </c>
      <c r="D148" s="32" t="s">
        <v>90</v>
      </c>
      <c r="E148" s="16" t="s">
        <v>1056</v>
      </c>
      <c r="F148" s="15" t="s">
        <v>82</v>
      </c>
      <c r="G148" s="24"/>
      <c r="H148" s="33" t="s">
        <v>363</v>
      </c>
      <c r="I148" s="32" t="s">
        <v>777</v>
      </c>
      <c r="J148" s="16" t="s">
        <v>83</v>
      </c>
      <c r="K148" s="34">
        <v>44928</v>
      </c>
      <c r="L148" s="32" t="s">
        <v>84</v>
      </c>
      <c r="M148" s="32" t="s">
        <v>1042</v>
      </c>
      <c r="N148" s="24"/>
      <c r="O148" s="24" t="s">
        <v>86</v>
      </c>
      <c r="P148" s="34">
        <v>44932</v>
      </c>
      <c r="Q148" s="14">
        <v>44927</v>
      </c>
      <c r="R148" s="17">
        <v>2100</v>
      </c>
      <c r="S148" s="18"/>
      <c r="T148" s="18">
        <f t="shared" si="22"/>
        <v>2100</v>
      </c>
      <c r="U148" s="18"/>
      <c r="V148" s="18"/>
      <c r="W148" s="18">
        <f t="shared" si="23"/>
        <v>2100</v>
      </c>
      <c r="X148" s="18">
        <f t="shared" si="24"/>
        <v>378</v>
      </c>
      <c r="Y148" s="19">
        <v>0.05</v>
      </c>
      <c r="Z148" s="18">
        <f t="shared" si="25"/>
        <v>105</v>
      </c>
      <c r="AA148" s="18">
        <f t="shared" si="26"/>
        <v>2373</v>
      </c>
      <c r="AB148" s="18"/>
      <c r="AC148" s="18">
        <f t="shared" si="27"/>
        <v>2373</v>
      </c>
      <c r="AD148" s="18" t="s">
        <v>87</v>
      </c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24" t="s">
        <v>1052</v>
      </c>
      <c r="AR148" s="24">
        <v>2000</v>
      </c>
      <c r="AS148" s="24"/>
      <c r="AT148" s="24"/>
      <c r="AU148" s="24"/>
      <c r="AV148" s="24"/>
      <c r="AW148" s="18">
        <f t="shared" si="28"/>
        <v>2000</v>
      </c>
      <c r="AX148" s="18"/>
      <c r="AY148" s="19">
        <v>0.05</v>
      </c>
      <c r="AZ148" s="18">
        <f t="shared" si="29"/>
        <v>100</v>
      </c>
      <c r="BA148" s="18">
        <f t="shared" si="30"/>
        <v>1900</v>
      </c>
      <c r="BB148" s="18"/>
      <c r="BC148" s="18">
        <f t="shared" si="31"/>
        <v>-1900</v>
      </c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>
        <f t="shared" si="32"/>
        <v>100</v>
      </c>
    </row>
    <row r="149" spans="1:81" x14ac:dyDescent="0.3">
      <c r="A149" s="20"/>
      <c r="B149" s="20"/>
      <c r="C149" s="14">
        <v>44927</v>
      </c>
      <c r="D149" s="32" t="s">
        <v>111</v>
      </c>
      <c r="E149" s="16" t="s">
        <v>1056</v>
      </c>
      <c r="F149" s="15" t="s">
        <v>82</v>
      </c>
      <c r="G149" s="24"/>
      <c r="H149" s="33" t="s">
        <v>364</v>
      </c>
      <c r="I149" s="32" t="s">
        <v>778</v>
      </c>
      <c r="J149" s="16" t="s">
        <v>83</v>
      </c>
      <c r="K149" s="34">
        <v>44928</v>
      </c>
      <c r="L149" s="32" t="s">
        <v>84</v>
      </c>
      <c r="M149" s="32" t="s">
        <v>1042</v>
      </c>
      <c r="N149" s="24"/>
      <c r="O149" s="24" t="s">
        <v>86</v>
      </c>
      <c r="P149" s="34">
        <v>44932</v>
      </c>
      <c r="Q149" s="14">
        <v>44927</v>
      </c>
      <c r="R149" s="17">
        <v>2100</v>
      </c>
      <c r="S149" s="18"/>
      <c r="T149" s="18">
        <f t="shared" si="22"/>
        <v>2100</v>
      </c>
      <c r="U149" s="18"/>
      <c r="V149" s="18"/>
      <c r="W149" s="18">
        <f t="shared" si="23"/>
        <v>2100</v>
      </c>
      <c r="X149" s="18">
        <f t="shared" si="24"/>
        <v>378</v>
      </c>
      <c r="Y149" s="19">
        <v>0.05</v>
      </c>
      <c r="Z149" s="18">
        <f t="shared" si="25"/>
        <v>105</v>
      </c>
      <c r="AA149" s="18">
        <f t="shared" si="26"/>
        <v>2373</v>
      </c>
      <c r="AB149" s="18"/>
      <c r="AC149" s="18">
        <f t="shared" si="27"/>
        <v>2373</v>
      </c>
      <c r="AD149" s="18" t="s">
        <v>87</v>
      </c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24" t="s">
        <v>1052</v>
      </c>
      <c r="AR149" s="24">
        <v>2000</v>
      </c>
      <c r="AS149" s="24"/>
      <c r="AT149" s="24"/>
      <c r="AU149" s="24"/>
      <c r="AV149" s="24"/>
      <c r="AW149" s="18">
        <f t="shared" si="28"/>
        <v>2000</v>
      </c>
      <c r="AX149" s="18"/>
      <c r="AY149" s="19">
        <v>0.05</v>
      </c>
      <c r="AZ149" s="18">
        <f t="shared" si="29"/>
        <v>100</v>
      </c>
      <c r="BA149" s="18">
        <f t="shared" si="30"/>
        <v>1900</v>
      </c>
      <c r="BB149" s="18"/>
      <c r="BC149" s="18">
        <f t="shared" si="31"/>
        <v>-1900</v>
      </c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>
        <f t="shared" si="32"/>
        <v>100</v>
      </c>
    </row>
    <row r="150" spans="1:81" x14ac:dyDescent="0.3">
      <c r="A150" s="20"/>
      <c r="B150" s="20"/>
      <c r="C150" s="14">
        <v>44927</v>
      </c>
      <c r="D150" s="32" t="s">
        <v>81</v>
      </c>
      <c r="E150" s="16" t="s">
        <v>1056</v>
      </c>
      <c r="F150" s="15" t="s">
        <v>82</v>
      </c>
      <c r="G150" s="24"/>
      <c r="H150" s="33" t="s">
        <v>365</v>
      </c>
      <c r="I150" s="32" t="s">
        <v>779</v>
      </c>
      <c r="J150" s="16" t="s">
        <v>83</v>
      </c>
      <c r="K150" s="34">
        <v>44928</v>
      </c>
      <c r="L150" s="32" t="s">
        <v>84</v>
      </c>
      <c r="M150" s="32" t="s">
        <v>1042</v>
      </c>
      <c r="N150" s="24"/>
      <c r="O150" s="24" t="s">
        <v>86</v>
      </c>
      <c r="P150" s="34">
        <v>44931</v>
      </c>
      <c r="Q150" s="14">
        <v>44927</v>
      </c>
      <c r="R150" s="17">
        <v>2100</v>
      </c>
      <c r="S150" s="18"/>
      <c r="T150" s="18">
        <f t="shared" si="22"/>
        <v>2100</v>
      </c>
      <c r="U150" s="18"/>
      <c r="V150" s="18"/>
      <c r="W150" s="18">
        <f t="shared" si="23"/>
        <v>2100</v>
      </c>
      <c r="X150" s="18">
        <f t="shared" si="24"/>
        <v>378</v>
      </c>
      <c r="Y150" s="19">
        <v>0.05</v>
      </c>
      <c r="Z150" s="18">
        <f t="shared" si="25"/>
        <v>105</v>
      </c>
      <c r="AA150" s="18">
        <f t="shared" si="26"/>
        <v>2373</v>
      </c>
      <c r="AB150" s="18"/>
      <c r="AC150" s="18">
        <f t="shared" si="27"/>
        <v>2373</v>
      </c>
      <c r="AD150" s="18" t="s">
        <v>87</v>
      </c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24" t="s">
        <v>1052</v>
      </c>
      <c r="AR150" s="24">
        <v>2000</v>
      </c>
      <c r="AS150" s="24"/>
      <c r="AT150" s="24"/>
      <c r="AU150" s="24"/>
      <c r="AV150" s="24"/>
      <c r="AW150" s="18">
        <f t="shared" si="28"/>
        <v>2000</v>
      </c>
      <c r="AX150" s="18"/>
      <c r="AY150" s="19">
        <v>0.05</v>
      </c>
      <c r="AZ150" s="18">
        <f t="shared" si="29"/>
        <v>100</v>
      </c>
      <c r="BA150" s="18">
        <f t="shared" si="30"/>
        <v>1900</v>
      </c>
      <c r="BB150" s="18"/>
      <c r="BC150" s="18">
        <f t="shared" si="31"/>
        <v>-1900</v>
      </c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>
        <f t="shared" si="32"/>
        <v>100</v>
      </c>
    </row>
    <row r="151" spans="1:81" x14ac:dyDescent="0.3">
      <c r="A151" s="20"/>
      <c r="B151" s="20"/>
      <c r="C151" s="14">
        <v>44927</v>
      </c>
      <c r="D151" s="32" t="s">
        <v>126</v>
      </c>
      <c r="E151" s="16" t="s">
        <v>1056</v>
      </c>
      <c r="F151" s="15" t="s">
        <v>82</v>
      </c>
      <c r="G151" s="24"/>
      <c r="H151" s="33" t="s">
        <v>366</v>
      </c>
      <c r="I151" s="32" t="s">
        <v>780</v>
      </c>
      <c r="J151" s="16" t="s">
        <v>83</v>
      </c>
      <c r="K151" s="34">
        <v>44928</v>
      </c>
      <c r="L151" s="32" t="s">
        <v>84</v>
      </c>
      <c r="M151" s="32" t="s">
        <v>1042</v>
      </c>
      <c r="N151" s="24"/>
      <c r="O151" s="24" t="s">
        <v>86</v>
      </c>
      <c r="P151" s="34">
        <v>44929</v>
      </c>
      <c r="Q151" s="14">
        <v>44927</v>
      </c>
      <c r="R151" s="17">
        <v>2100</v>
      </c>
      <c r="S151" s="18"/>
      <c r="T151" s="18">
        <f t="shared" si="22"/>
        <v>2100</v>
      </c>
      <c r="U151" s="18"/>
      <c r="V151" s="18"/>
      <c r="W151" s="18">
        <f t="shared" si="23"/>
        <v>2100</v>
      </c>
      <c r="X151" s="18">
        <f t="shared" si="24"/>
        <v>378</v>
      </c>
      <c r="Y151" s="19">
        <v>0.05</v>
      </c>
      <c r="Z151" s="18">
        <f t="shared" si="25"/>
        <v>105</v>
      </c>
      <c r="AA151" s="18">
        <f t="shared" si="26"/>
        <v>2373</v>
      </c>
      <c r="AB151" s="18"/>
      <c r="AC151" s="18">
        <f t="shared" si="27"/>
        <v>2373</v>
      </c>
      <c r="AD151" s="18" t="s">
        <v>87</v>
      </c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24" t="s">
        <v>1052</v>
      </c>
      <c r="AR151" s="24">
        <v>2000</v>
      </c>
      <c r="AS151" s="24"/>
      <c r="AT151" s="24"/>
      <c r="AU151" s="24"/>
      <c r="AV151" s="24"/>
      <c r="AW151" s="18">
        <f t="shared" si="28"/>
        <v>2000</v>
      </c>
      <c r="AX151" s="18"/>
      <c r="AY151" s="19">
        <v>0.05</v>
      </c>
      <c r="AZ151" s="18">
        <f t="shared" si="29"/>
        <v>100</v>
      </c>
      <c r="BA151" s="18">
        <f t="shared" si="30"/>
        <v>1900</v>
      </c>
      <c r="BB151" s="18"/>
      <c r="BC151" s="18">
        <f t="shared" si="31"/>
        <v>-1900</v>
      </c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>
        <f t="shared" si="32"/>
        <v>100</v>
      </c>
    </row>
    <row r="152" spans="1:81" x14ac:dyDescent="0.3">
      <c r="A152" s="20"/>
      <c r="B152" s="20"/>
      <c r="C152" s="14">
        <v>44927</v>
      </c>
      <c r="D152" s="32" t="s">
        <v>90</v>
      </c>
      <c r="E152" s="16" t="s">
        <v>1056</v>
      </c>
      <c r="F152" s="15" t="s">
        <v>82</v>
      </c>
      <c r="G152" s="24"/>
      <c r="H152" s="33" t="s">
        <v>367</v>
      </c>
      <c r="I152" s="32" t="s">
        <v>781</v>
      </c>
      <c r="J152" s="16" t="s">
        <v>83</v>
      </c>
      <c r="K152" s="34">
        <v>44928</v>
      </c>
      <c r="L152" s="32" t="s">
        <v>84</v>
      </c>
      <c r="M152" s="32" t="s">
        <v>1042</v>
      </c>
      <c r="N152" s="24"/>
      <c r="O152" s="24" t="s">
        <v>86</v>
      </c>
      <c r="P152" s="34">
        <v>44932</v>
      </c>
      <c r="Q152" s="14">
        <v>44927</v>
      </c>
      <c r="R152" s="17">
        <v>2100</v>
      </c>
      <c r="S152" s="18"/>
      <c r="T152" s="18">
        <f t="shared" si="22"/>
        <v>2100</v>
      </c>
      <c r="U152" s="18"/>
      <c r="V152" s="18"/>
      <c r="W152" s="18">
        <f t="shared" si="23"/>
        <v>2100</v>
      </c>
      <c r="X152" s="18">
        <f t="shared" si="24"/>
        <v>378</v>
      </c>
      <c r="Y152" s="19">
        <v>0.05</v>
      </c>
      <c r="Z152" s="18">
        <f t="shared" si="25"/>
        <v>105</v>
      </c>
      <c r="AA152" s="18">
        <f t="shared" si="26"/>
        <v>2373</v>
      </c>
      <c r="AB152" s="18"/>
      <c r="AC152" s="18">
        <f t="shared" si="27"/>
        <v>2373</v>
      </c>
      <c r="AD152" s="18" t="s">
        <v>87</v>
      </c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24" t="s">
        <v>1052</v>
      </c>
      <c r="AR152" s="24">
        <v>2000</v>
      </c>
      <c r="AS152" s="24"/>
      <c r="AT152" s="24"/>
      <c r="AU152" s="24"/>
      <c r="AV152" s="24"/>
      <c r="AW152" s="18">
        <f t="shared" si="28"/>
        <v>2000</v>
      </c>
      <c r="AX152" s="18"/>
      <c r="AY152" s="19">
        <v>0.05</v>
      </c>
      <c r="AZ152" s="18">
        <f t="shared" si="29"/>
        <v>100</v>
      </c>
      <c r="BA152" s="18">
        <f t="shared" si="30"/>
        <v>1900</v>
      </c>
      <c r="BB152" s="18"/>
      <c r="BC152" s="18">
        <f t="shared" si="31"/>
        <v>-1900</v>
      </c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>
        <f t="shared" si="32"/>
        <v>100</v>
      </c>
    </row>
    <row r="153" spans="1:81" x14ac:dyDescent="0.3">
      <c r="A153" s="20"/>
      <c r="B153" s="20"/>
      <c r="C153" s="14">
        <v>44927</v>
      </c>
      <c r="D153" s="32" t="s">
        <v>144</v>
      </c>
      <c r="E153" s="16" t="s">
        <v>1056</v>
      </c>
      <c r="F153" s="15" t="s">
        <v>82</v>
      </c>
      <c r="G153" s="24"/>
      <c r="H153" s="33" t="s">
        <v>368</v>
      </c>
      <c r="I153" s="32" t="s">
        <v>782</v>
      </c>
      <c r="J153" s="16" t="s">
        <v>83</v>
      </c>
      <c r="K153" s="34">
        <v>44928</v>
      </c>
      <c r="L153" s="32" t="s">
        <v>84</v>
      </c>
      <c r="M153" s="32" t="s">
        <v>1042</v>
      </c>
      <c r="N153" s="24"/>
      <c r="O153" s="24" t="s">
        <v>86</v>
      </c>
      <c r="P153" s="34">
        <v>44930</v>
      </c>
      <c r="Q153" s="14">
        <v>44927</v>
      </c>
      <c r="R153" s="17">
        <v>2100</v>
      </c>
      <c r="S153" s="18"/>
      <c r="T153" s="18">
        <f t="shared" si="22"/>
        <v>2100</v>
      </c>
      <c r="U153" s="18"/>
      <c r="V153" s="18"/>
      <c r="W153" s="18">
        <f t="shared" si="23"/>
        <v>2100</v>
      </c>
      <c r="X153" s="18">
        <f t="shared" si="24"/>
        <v>378</v>
      </c>
      <c r="Y153" s="19">
        <v>0.05</v>
      </c>
      <c r="Z153" s="18">
        <f t="shared" si="25"/>
        <v>105</v>
      </c>
      <c r="AA153" s="18">
        <f t="shared" si="26"/>
        <v>2373</v>
      </c>
      <c r="AB153" s="18"/>
      <c r="AC153" s="18">
        <f t="shared" si="27"/>
        <v>2373</v>
      </c>
      <c r="AD153" s="18" t="s">
        <v>87</v>
      </c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24" t="s">
        <v>1052</v>
      </c>
      <c r="AR153" s="24">
        <v>2000</v>
      </c>
      <c r="AS153" s="24"/>
      <c r="AT153" s="24"/>
      <c r="AU153" s="24"/>
      <c r="AV153" s="24"/>
      <c r="AW153" s="18">
        <f t="shared" si="28"/>
        <v>2000</v>
      </c>
      <c r="AX153" s="18"/>
      <c r="AY153" s="19">
        <v>0.05</v>
      </c>
      <c r="AZ153" s="18">
        <f t="shared" si="29"/>
        <v>100</v>
      </c>
      <c r="BA153" s="18">
        <f t="shared" si="30"/>
        <v>1900</v>
      </c>
      <c r="BB153" s="18"/>
      <c r="BC153" s="18">
        <f t="shared" si="31"/>
        <v>-1900</v>
      </c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>
        <f t="shared" si="32"/>
        <v>100</v>
      </c>
    </row>
    <row r="154" spans="1:81" x14ac:dyDescent="0.3">
      <c r="A154" s="20"/>
      <c r="B154" s="20"/>
      <c r="C154" s="14">
        <v>44927</v>
      </c>
      <c r="D154" s="32" t="s">
        <v>145</v>
      </c>
      <c r="E154" s="16" t="s">
        <v>1056</v>
      </c>
      <c r="F154" s="15" t="s">
        <v>82</v>
      </c>
      <c r="G154" s="24"/>
      <c r="H154" s="33" t="s">
        <v>369</v>
      </c>
      <c r="I154" s="32" t="s">
        <v>783</v>
      </c>
      <c r="J154" s="16" t="s">
        <v>83</v>
      </c>
      <c r="K154" s="34">
        <v>44928</v>
      </c>
      <c r="L154" s="32" t="s">
        <v>84</v>
      </c>
      <c r="M154" s="32" t="s">
        <v>1042</v>
      </c>
      <c r="N154" s="24"/>
      <c r="O154" s="24" t="s">
        <v>86</v>
      </c>
      <c r="P154" s="34">
        <v>44933</v>
      </c>
      <c r="Q154" s="14">
        <v>44927</v>
      </c>
      <c r="R154" s="17">
        <v>2100</v>
      </c>
      <c r="S154" s="18"/>
      <c r="T154" s="18">
        <f t="shared" si="22"/>
        <v>2100</v>
      </c>
      <c r="U154" s="18"/>
      <c r="V154" s="18"/>
      <c r="W154" s="18">
        <f t="shared" si="23"/>
        <v>2100</v>
      </c>
      <c r="X154" s="18">
        <f t="shared" si="24"/>
        <v>378</v>
      </c>
      <c r="Y154" s="19">
        <v>0.05</v>
      </c>
      <c r="Z154" s="18">
        <f t="shared" si="25"/>
        <v>105</v>
      </c>
      <c r="AA154" s="18">
        <f t="shared" si="26"/>
        <v>2373</v>
      </c>
      <c r="AB154" s="18"/>
      <c r="AC154" s="18">
        <f t="shared" si="27"/>
        <v>2373</v>
      </c>
      <c r="AD154" s="18" t="s">
        <v>87</v>
      </c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24" t="s">
        <v>1052</v>
      </c>
      <c r="AR154" s="24">
        <v>2000</v>
      </c>
      <c r="AS154" s="24"/>
      <c r="AT154" s="24"/>
      <c r="AU154" s="24"/>
      <c r="AV154" s="24"/>
      <c r="AW154" s="18">
        <f t="shared" si="28"/>
        <v>2000</v>
      </c>
      <c r="AX154" s="18"/>
      <c r="AY154" s="19">
        <v>0.05</v>
      </c>
      <c r="AZ154" s="18">
        <f t="shared" si="29"/>
        <v>100</v>
      </c>
      <c r="BA154" s="18">
        <f t="shared" si="30"/>
        <v>1900</v>
      </c>
      <c r="BB154" s="18"/>
      <c r="BC154" s="18">
        <f t="shared" si="31"/>
        <v>-1900</v>
      </c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>
        <f t="shared" si="32"/>
        <v>100</v>
      </c>
    </row>
    <row r="155" spans="1:81" x14ac:dyDescent="0.3">
      <c r="A155" s="20"/>
      <c r="B155" s="20"/>
      <c r="C155" s="14">
        <v>44927</v>
      </c>
      <c r="D155" s="32" t="s">
        <v>100</v>
      </c>
      <c r="E155" s="16" t="s">
        <v>1056</v>
      </c>
      <c r="F155" s="15" t="s">
        <v>82</v>
      </c>
      <c r="G155" s="24"/>
      <c r="H155" s="33" t="s">
        <v>370</v>
      </c>
      <c r="I155" s="32" t="s">
        <v>784</v>
      </c>
      <c r="J155" s="16" t="s">
        <v>83</v>
      </c>
      <c r="K155" s="34">
        <v>44928</v>
      </c>
      <c r="L155" s="32" t="s">
        <v>84</v>
      </c>
      <c r="M155" s="32" t="s">
        <v>1041</v>
      </c>
      <c r="N155" s="24"/>
      <c r="O155" s="24" t="s">
        <v>86</v>
      </c>
      <c r="P155" s="34">
        <v>44933</v>
      </c>
      <c r="Q155" s="14">
        <v>44927</v>
      </c>
      <c r="R155" s="17">
        <v>2100</v>
      </c>
      <c r="S155" s="18"/>
      <c r="T155" s="18">
        <f t="shared" si="22"/>
        <v>2100</v>
      </c>
      <c r="U155" s="18"/>
      <c r="V155" s="18"/>
      <c r="W155" s="18">
        <f t="shared" si="23"/>
        <v>2100</v>
      </c>
      <c r="X155" s="18">
        <f t="shared" si="24"/>
        <v>378</v>
      </c>
      <c r="Y155" s="19">
        <v>0.05</v>
      </c>
      <c r="Z155" s="18">
        <f t="shared" si="25"/>
        <v>105</v>
      </c>
      <c r="AA155" s="18">
        <f t="shared" si="26"/>
        <v>2373</v>
      </c>
      <c r="AB155" s="18"/>
      <c r="AC155" s="18">
        <f t="shared" si="27"/>
        <v>2373</v>
      </c>
      <c r="AD155" s="18" t="s">
        <v>87</v>
      </c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24" t="s">
        <v>1052</v>
      </c>
      <c r="AR155" s="24">
        <v>2000</v>
      </c>
      <c r="AS155" s="24"/>
      <c r="AT155" s="24"/>
      <c r="AU155" s="24"/>
      <c r="AV155" s="24"/>
      <c r="AW155" s="18">
        <f t="shared" si="28"/>
        <v>2000</v>
      </c>
      <c r="AX155" s="18"/>
      <c r="AY155" s="19">
        <v>0.05</v>
      </c>
      <c r="AZ155" s="18">
        <f t="shared" si="29"/>
        <v>100</v>
      </c>
      <c r="BA155" s="18">
        <f t="shared" si="30"/>
        <v>1900</v>
      </c>
      <c r="BB155" s="18"/>
      <c r="BC155" s="18">
        <f t="shared" si="31"/>
        <v>-1900</v>
      </c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>
        <f t="shared" si="32"/>
        <v>100</v>
      </c>
    </row>
    <row r="156" spans="1:81" x14ac:dyDescent="0.3">
      <c r="A156" s="20"/>
      <c r="B156" s="20"/>
      <c r="C156" s="14">
        <v>44927</v>
      </c>
      <c r="D156" s="32" t="s">
        <v>90</v>
      </c>
      <c r="E156" s="16" t="s">
        <v>1056</v>
      </c>
      <c r="F156" s="15" t="s">
        <v>82</v>
      </c>
      <c r="G156" s="24"/>
      <c r="H156" s="33" t="s">
        <v>371</v>
      </c>
      <c r="I156" s="32" t="s">
        <v>785</v>
      </c>
      <c r="J156" s="16" t="s">
        <v>83</v>
      </c>
      <c r="K156" s="34">
        <v>44928</v>
      </c>
      <c r="L156" s="32" t="s">
        <v>84</v>
      </c>
      <c r="M156" s="32" t="s">
        <v>1042</v>
      </c>
      <c r="N156" s="24"/>
      <c r="O156" s="24" t="s">
        <v>86</v>
      </c>
      <c r="P156" s="34">
        <v>44937</v>
      </c>
      <c r="Q156" s="14">
        <v>44927</v>
      </c>
      <c r="R156" s="17">
        <v>2100</v>
      </c>
      <c r="S156" s="18"/>
      <c r="T156" s="18">
        <f t="shared" si="22"/>
        <v>2100</v>
      </c>
      <c r="U156" s="18"/>
      <c r="V156" s="18"/>
      <c r="W156" s="18">
        <f t="shared" si="23"/>
        <v>2100</v>
      </c>
      <c r="X156" s="18">
        <f t="shared" si="24"/>
        <v>378</v>
      </c>
      <c r="Y156" s="19">
        <v>0.05</v>
      </c>
      <c r="Z156" s="18">
        <f t="shared" si="25"/>
        <v>105</v>
      </c>
      <c r="AA156" s="18">
        <f t="shared" si="26"/>
        <v>2373</v>
      </c>
      <c r="AB156" s="18"/>
      <c r="AC156" s="18">
        <f t="shared" si="27"/>
        <v>2373</v>
      </c>
      <c r="AD156" s="18" t="s">
        <v>87</v>
      </c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24" t="s">
        <v>1052</v>
      </c>
      <c r="AR156" s="24">
        <v>2000</v>
      </c>
      <c r="AS156" s="24"/>
      <c r="AT156" s="24"/>
      <c r="AU156" s="24"/>
      <c r="AV156" s="24"/>
      <c r="AW156" s="18">
        <f t="shared" si="28"/>
        <v>2000</v>
      </c>
      <c r="AX156" s="18"/>
      <c r="AY156" s="19">
        <v>0.05</v>
      </c>
      <c r="AZ156" s="18">
        <f t="shared" si="29"/>
        <v>100</v>
      </c>
      <c r="BA156" s="18">
        <f t="shared" si="30"/>
        <v>1900</v>
      </c>
      <c r="BB156" s="18"/>
      <c r="BC156" s="18">
        <f t="shared" si="31"/>
        <v>-1900</v>
      </c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>
        <f t="shared" si="32"/>
        <v>100</v>
      </c>
    </row>
    <row r="157" spans="1:81" x14ac:dyDescent="0.3">
      <c r="A157" s="20"/>
      <c r="B157" s="20"/>
      <c r="C157" s="14">
        <v>44927</v>
      </c>
      <c r="D157" s="32" t="s">
        <v>81</v>
      </c>
      <c r="E157" s="16" t="s">
        <v>1056</v>
      </c>
      <c r="F157" s="15" t="s">
        <v>82</v>
      </c>
      <c r="G157" s="24"/>
      <c r="H157" s="33" t="s">
        <v>372</v>
      </c>
      <c r="I157" s="32" t="s">
        <v>786</v>
      </c>
      <c r="J157" s="16" t="s">
        <v>83</v>
      </c>
      <c r="K157" s="34">
        <v>44929</v>
      </c>
      <c r="L157" s="32" t="s">
        <v>84</v>
      </c>
      <c r="M157" s="32" t="s">
        <v>1042</v>
      </c>
      <c r="N157" s="24"/>
      <c r="O157" s="24" t="s">
        <v>86</v>
      </c>
      <c r="P157" s="34">
        <v>44930</v>
      </c>
      <c r="Q157" s="14">
        <v>44927</v>
      </c>
      <c r="R157" s="17">
        <v>2100</v>
      </c>
      <c r="S157" s="18"/>
      <c r="T157" s="18">
        <f t="shared" si="22"/>
        <v>2100</v>
      </c>
      <c r="U157" s="18"/>
      <c r="V157" s="18"/>
      <c r="W157" s="18">
        <f t="shared" si="23"/>
        <v>2100</v>
      </c>
      <c r="X157" s="18">
        <f t="shared" si="24"/>
        <v>378</v>
      </c>
      <c r="Y157" s="19">
        <v>0.05</v>
      </c>
      <c r="Z157" s="18">
        <f t="shared" si="25"/>
        <v>105</v>
      </c>
      <c r="AA157" s="18">
        <f t="shared" si="26"/>
        <v>2373</v>
      </c>
      <c r="AB157" s="18"/>
      <c r="AC157" s="18">
        <f t="shared" si="27"/>
        <v>2373</v>
      </c>
      <c r="AD157" s="18" t="s">
        <v>87</v>
      </c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24" t="s">
        <v>1052</v>
      </c>
      <c r="AR157" s="24">
        <v>2000</v>
      </c>
      <c r="AS157" s="24"/>
      <c r="AT157" s="24"/>
      <c r="AU157" s="24"/>
      <c r="AV157" s="24"/>
      <c r="AW157" s="18">
        <f t="shared" si="28"/>
        <v>2000</v>
      </c>
      <c r="AX157" s="18"/>
      <c r="AY157" s="19">
        <v>0.05</v>
      </c>
      <c r="AZ157" s="18">
        <f t="shared" si="29"/>
        <v>100</v>
      </c>
      <c r="BA157" s="18">
        <f t="shared" si="30"/>
        <v>1900</v>
      </c>
      <c r="BB157" s="18"/>
      <c r="BC157" s="18">
        <f t="shared" si="31"/>
        <v>-1900</v>
      </c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>
        <f t="shared" si="32"/>
        <v>100</v>
      </c>
    </row>
    <row r="158" spans="1:81" x14ac:dyDescent="0.3">
      <c r="A158" s="20"/>
      <c r="B158" s="20"/>
      <c r="C158" s="14">
        <v>44927</v>
      </c>
      <c r="D158" s="32" t="s">
        <v>146</v>
      </c>
      <c r="E158" s="16" t="s">
        <v>1056</v>
      </c>
      <c r="F158" s="15" t="s">
        <v>82</v>
      </c>
      <c r="G158" s="24"/>
      <c r="H158" s="33" t="s">
        <v>373</v>
      </c>
      <c r="I158" s="32" t="s">
        <v>787</v>
      </c>
      <c r="J158" s="16" t="s">
        <v>83</v>
      </c>
      <c r="K158" s="34">
        <v>44929</v>
      </c>
      <c r="L158" s="32" t="s">
        <v>84</v>
      </c>
      <c r="M158" s="32" t="s">
        <v>1042</v>
      </c>
      <c r="N158" s="24"/>
      <c r="O158" s="24" t="s">
        <v>86</v>
      </c>
      <c r="P158" s="34">
        <v>44935</v>
      </c>
      <c r="Q158" s="14">
        <v>44927</v>
      </c>
      <c r="R158" s="17">
        <v>2100</v>
      </c>
      <c r="S158" s="18"/>
      <c r="T158" s="18">
        <f t="shared" si="22"/>
        <v>2100</v>
      </c>
      <c r="U158" s="18"/>
      <c r="V158" s="18"/>
      <c r="W158" s="18">
        <f t="shared" si="23"/>
        <v>2100</v>
      </c>
      <c r="X158" s="18">
        <f t="shared" si="24"/>
        <v>378</v>
      </c>
      <c r="Y158" s="19">
        <v>0.05</v>
      </c>
      <c r="Z158" s="18">
        <f t="shared" si="25"/>
        <v>105</v>
      </c>
      <c r="AA158" s="18">
        <f t="shared" si="26"/>
        <v>2373</v>
      </c>
      <c r="AB158" s="18"/>
      <c r="AC158" s="18">
        <f t="shared" si="27"/>
        <v>2373</v>
      </c>
      <c r="AD158" s="18" t="s">
        <v>87</v>
      </c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24" t="s">
        <v>1052</v>
      </c>
      <c r="AR158" s="24">
        <v>2000</v>
      </c>
      <c r="AS158" s="24"/>
      <c r="AT158" s="24"/>
      <c r="AU158" s="24"/>
      <c r="AV158" s="24"/>
      <c r="AW158" s="18">
        <f t="shared" si="28"/>
        <v>2000</v>
      </c>
      <c r="AX158" s="18"/>
      <c r="AY158" s="19">
        <v>0.05</v>
      </c>
      <c r="AZ158" s="18">
        <f t="shared" si="29"/>
        <v>100</v>
      </c>
      <c r="BA158" s="18">
        <f t="shared" si="30"/>
        <v>1900</v>
      </c>
      <c r="BB158" s="18"/>
      <c r="BC158" s="18">
        <f t="shared" si="31"/>
        <v>-1900</v>
      </c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>
        <f t="shared" si="32"/>
        <v>100</v>
      </c>
    </row>
    <row r="159" spans="1:81" x14ac:dyDescent="0.3">
      <c r="A159" s="20"/>
      <c r="B159" s="20"/>
      <c r="C159" s="14">
        <v>44927</v>
      </c>
      <c r="D159" s="32" t="s">
        <v>81</v>
      </c>
      <c r="E159" s="16" t="s">
        <v>1056</v>
      </c>
      <c r="F159" s="15" t="s">
        <v>82</v>
      </c>
      <c r="G159" s="24"/>
      <c r="H159" s="33" t="s">
        <v>374</v>
      </c>
      <c r="I159" s="32" t="s">
        <v>788</v>
      </c>
      <c r="J159" s="16" t="s">
        <v>83</v>
      </c>
      <c r="K159" s="34">
        <v>44929</v>
      </c>
      <c r="L159" s="32" t="s">
        <v>84</v>
      </c>
      <c r="M159" s="32" t="s">
        <v>1042</v>
      </c>
      <c r="N159" s="24"/>
      <c r="O159" s="24" t="s">
        <v>86</v>
      </c>
      <c r="P159" s="34">
        <v>44933</v>
      </c>
      <c r="Q159" s="14">
        <v>44927</v>
      </c>
      <c r="R159" s="17">
        <v>2100</v>
      </c>
      <c r="S159" s="18"/>
      <c r="T159" s="18">
        <f t="shared" si="22"/>
        <v>2100</v>
      </c>
      <c r="U159" s="18"/>
      <c r="V159" s="18"/>
      <c r="W159" s="18">
        <f t="shared" si="23"/>
        <v>2100</v>
      </c>
      <c r="X159" s="18">
        <f t="shared" si="24"/>
        <v>378</v>
      </c>
      <c r="Y159" s="19">
        <v>0.05</v>
      </c>
      <c r="Z159" s="18">
        <f t="shared" si="25"/>
        <v>105</v>
      </c>
      <c r="AA159" s="18">
        <f t="shared" si="26"/>
        <v>2373</v>
      </c>
      <c r="AB159" s="18"/>
      <c r="AC159" s="18">
        <f t="shared" si="27"/>
        <v>2373</v>
      </c>
      <c r="AD159" s="18" t="s">
        <v>87</v>
      </c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24" t="s">
        <v>1052</v>
      </c>
      <c r="AR159" s="24">
        <v>2000</v>
      </c>
      <c r="AS159" s="24"/>
      <c r="AT159" s="24"/>
      <c r="AU159" s="24"/>
      <c r="AV159" s="24"/>
      <c r="AW159" s="18">
        <f t="shared" si="28"/>
        <v>2000</v>
      </c>
      <c r="AX159" s="18"/>
      <c r="AY159" s="19">
        <v>0.05</v>
      </c>
      <c r="AZ159" s="18">
        <f t="shared" si="29"/>
        <v>100</v>
      </c>
      <c r="BA159" s="18">
        <f t="shared" si="30"/>
        <v>1900</v>
      </c>
      <c r="BB159" s="18"/>
      <c r="BC159" s="18">
        <f t="shared" si="31"/>
        <v>-1900</v>
      </c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>
        <f t="shared" si="32"/>
        <v>100</v>
      </c>
    </row>
    <row r="160" spans="1:81" x14ac:dyDescent="0.3">
      <c r="A160" s="20"/>
      <c r="B160" s="20"/>
      <c r="C160" s="14">
        <v>44927</v>
      </c>
      <c r="D160" s="32" t="s">
        <v>81</v>
      </c>
      <c r="E160" s="16" t="s">
        <v>1056</v>
      </c>
      <c r="F160" s="15" t="s">
        <v>82</v>
      </c>
      <c r="G160" s="24"/>
      <c r="H160" s="33" t="s">
        <v>375</v>
      </c>
      <c r="I160" s="32" t="s">
        <v>789</v>
      </c>
      <c r="J160" s="16" t="s">
        <v>83</v>
      </c>
      <c r="K160" s="34">
        <v>44929</v>
      </c>
      <c r="L160" s="32" t="s">
        <v>84</v>
      </c>
      <c r="M160" s="32" t="s">
        <v>1041</v>
      </c>
      <c r="N160" s="24"/>
      <c r="O160" s="24" t="s">
        <v>86</v>
      </c>
      <c r="P160" s="34">
        <v>44933</v>
      </c>
      <c r="Q160" s="14">
        <v>44927</v>
      </c>
      <c r="R160" s="17">
        <v>2100</v>
      </c>
      <c r="S160" s="18"/>
      <c r="T160" s="18">
        <f t="shared" si="22"/>
        <v>2100</v>
      </c>
      <c r="U160" s="18"/>
      <c r="V160" s="18"/>
      <c r="W160" s="18">
        <f t="shared" si="23"/>
        <v>2100</v>
      </c>
      <c r="X160" s="18">
        <f t="shared" si="24"/>
        <v>378</v>
      </c>
      <c r="Y160" s="19">
        <v>0.05</v>
      </c>
      <c r="Z160" s="18">
        <f t="shared" si="25"/>
        <v>105</v>
      </c>
      <c r="AA160" s="18">
        <f t="shared" si="26"/>
        <v>2373</v>
      </c>
      <c r="AB160" s="18"/>
      <c r="AC160" s="18">
        <f t="shared" si="27"/>
        <v>2373</v>
      </c>
      <c r="AD160" s="18" t="s">
        <v>87</v>
      </c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24" t="s">
        <v>1052</v>
      </c>
      <c r="AR160" s="24">
        <v>2000</v>
      </c>
      <c r="AS160" s="24"/>
      <c r="AT160" s="24"/>
      <c r="AU160" s="24"/>
      <c r="AV160" s="24"/>
      <c r="AW160" s="18">
        <f t="shared" si="28"/>
        <v>2000</v>
      </c>
      <c r="AX160" s="18"/>
      <c r="AY160" s="19">
        <v>0.05</v>
      </c>
      <c r="AZ160" s="18">
        <f t="shared" si="29"/>
        <v>100</v>
      </c>
      <c r="BA160" s="18">
        <f t="shared" si="30"/>
        <v>1900</v>
      </c>
      <c r="BB160" s="18"/>
      <c r="BC160" s="18">
        <f t="shared" si="31"/>
        <v>-1900</v>
      </c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>
        <f t="shared" si="32"/>
        <v>100</v>
      </c>
    </row>
    <row r="161" spans="1:81" x14ac:dyDescent="0.3">
      <c r="A161" s="20"/>
      <c r="B161" s="20"/>
      <c r="C161" s="14">
        <v>44927</v>
      </c>
      <c r="D161" s="32" t="s">
        <v>81</v>
      </c>
      <c r="E161" s="16" t="s">
        <v>1056</v>
      </c>
      <c r="F161" s="15" t="s">
        <v>82</v>
      </c>
      <c r="G161" s="24"/>
      <c r="H161" s="33" t="s">
        <v>376</v>
      </c>
      <c r="I161" s="32" t="s">
        <v>790</v>
      </c>
      <c r="J161" s="16" t="s">
        <v>83</v>
      </c>
      <c r="K161" s="34">
        <v>44929</v>
      </c>
      <c r="L161" s="32" t="s">
        <v>84</v>
      </c>
      <c r="M161" s="32" t="s">
        <v>1042</v>
      </c>
      <c r="N161" s="24"/>
      <c r="O161" s="24" t="s">
        <v>86</v>
      </c>
      <c r="P161" s="34">
        <v>44929</v>
      </c>
      <c r="Q161" s="14">
        <v>44927</v>
      </c>
      <c r="R161" s="17">
        <v>2100</v>
      </c>
      <c r="S161" s="18"/>
      <c r="T161" s="18">
        <f t="shared" si="22"/>
        <v>2100</v>
      </c>
      <c r="U161" s="18"/>
      <c r="V161" s="18"/>
      <c r="W161" s="18">
        <f t="shared" si="23"/>
        <v>2100</v>
      </c>
      <c r="X161" s="18">
        <f t="shared" si="24"/>
        <v>378</v>
      </c>
      <c r="Y161" s="19">
        <v>0.05</v>
      </c>
      <c r="Z161" s="18">
        <f t="shared" si="25"/>
        <v>105</v>
      </c>
      <c r="AA161" s="18">
        <f t="shared" si="26"/>
        <v>2373</v>
      </c>
      <c r="AB161" s="18"/>
      <c r="AC161" s="18">
        <f t="shared" si="27"/>
        <v>2373</v>
      </c>
      <c r="AD161" s="18" t="s">
        <v>87</v>
      </c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24" t="s">
        <v>1052</v>
      </c>
      <c r="AR161" s="24">
        <v>2000</v>
      </c>
      <c r="AS161" s="24"/>
      <c r="AT161" s="24"/>
      <c r="AU161" s="24"/>
      <c r="AV161" s="24"/>
      <c r="AW161" s="18">
        <f t="shared" si="28"/>
        <v>2000</v>
      </c>
      <c r="AX161" s="18"/>
      <c r="AY161" s="19">
        <v>0.05</v>
      </c>
      <c r="AZ161" s="18">
        <f t="shared" si="29"/>
        <v>100</v>
      </c>
      <c r="BA161" s="18">
        <f t="shared" si="30"/>
        <v>1900</v>
      </c>
      <c r="BB161" s="18"/>
      <c r="BC161" s="18">
        <f t="shared" si="31"/>
        <v>-1900</v>
      </c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>
        <f t="shared" si="32"/>
        <v>100</v>
      </c>
    </row>
    <row r="162" spans="1:81" x14ac:dyDescent="0.3">
      <c r="A162" s="20"/>
      <c r="B162" s="20"/>
      <c r="C162" s="14">
        <v>44927</v>
      </c>
      <c r="D162" s="32" t="s">
        <v>81</v>
      </c>
      <c r="E162" s="16" t="s">
        <v>1056</v>
      </c>
      <c r="F162" s="15" t="s">
        <v>82</v>
      </c>
      <c r="G162" s="24"/>
      <c r="H162" s="33" t="s">
        <v>377</v>
      </c>
      <c r="I162" s="32" t="s">
        <v>791</v>
      </c>
      <c r="J162" s="16" t="s">
        <v>83</v>
      </c>
      <c r="K162" s="34">
        <v>44929</v>
      </c>
      <c r="L162" s="32" t="s">
        <v>84</v>
      </c>
      <c r="M162" s="32" t="s">
        <v>1042</v>
      </c>
      <c r="N162" s="24"/>
      <c r="O162" s="24" t="s">
        <v>86</v>
      </c>
      <c r="P162" s="34">
        <v>44930</v>
      </c>
      <c r="Q162" s="14">
        <v>44927</v>
      </c>
      <c r="R162" s="17">
        <v>2100</v>
      </c>
      <c r="S162" s="18"/>
      <c r="T162" s="18">
        <f t="shared" si="22"/>
        <v>2100</v>
      </c>
      <c r="U162" s="18"/>
      <c r="V162" s="18"/>
      <c r="W162" s="18">
        <f t="shared" si="23"/>
        <v>2100</v>
      </c>
      <c r="X162" s="18">
        <f t="shared" si="24"/>
        <v>378</v>
      </c>
      <c r="Y162" s="19">
        <v>0.05</v>
      </c>
      <c r="Z162" s="18">
        <f t="shared" si="25"/>
        <v>105</v>
      </c>
      <c r="AA162" s="18">
        <f t="shared" si="26"/>
        <v>2373</v>
      </c>
      <c r="AB162" s="18"/>
      <c r="AC162" s="18">
        <f t="shared" si="27"/>
        <v>2373</v>
      </c>
      <c r="AD162" s="18" t="s">
        <v>87</v>
      </c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24" t="s">
        <v>1052</v>
      </c>
      <c r="AR162" s="24">
        <v>2000</v>
      </c>
      <c r="AS162" s="24"/>
      <c r="AT162" s="24"/>
      <c r="AU162" s="24"/>
      <c r="AV162" s="24"/>
      <c r="AW162" s="18">
        <f t="shared" si="28"/>
        <v>2000</v>
      </c>
      <c r="AX162" s="18"/>
      <c r="AY162" s="19">
        <v>0.05</v>
      </c>
      <c r="AZ162" s="18">
        <f t="shared" si="29"/>
        <v>100</v>
      </c>
      <c r="BA162" s="18">
        <f t="shared" si="30"/>
        <v>1900</v>
      </c>
      <c r="BB162" s="18"/>
      <c r="BC162" s="18">
        <f t="shared" si="31"/>
        <v>-1900</v>
      </c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>
        <f t="shared" si="32"/>
        <v>100</v>
      </c>
    </row>
    <row r="163" spans="1:81" x14ac:dyDescent="0.3">
      <c r="A163" s="20"/>
      <c r="B163" s="20"/>
      <c r="C163" s="14">
        <v>44927</v>
      </c>
      <c r="D163" s="32" t="s">
        <v>147</v>
      </c>
      <c r="E163" s="16" t="s">
        <v>1056</v>
      </c>
      <c r="F163" s="15" t="s">
        <v>82</v>
      </c>
      <c r="G163" s="24"/>
      <c r="H163" s="33" t="s">
        <v>378</v>
      </c>
      <c r="I163" s="32" t="s">
        <v>792</v>
      </c>
      <c r="J163" s="16" t="s">
        <v>83</v>
      </c>
      <c r="K163" s="34">
        <v>44929</v>
      </c>
      <c r="L163" s="32" t="s">
        <v>84</v>
      </c>
      <c r="M163" s="32" t="s">
        <v>1042</v>
      </c>
      <c r="N163" s="24"/>
      <c r="O163" s="24" t="s">
        <v>86</v>
      </c>
      <c r="P163" s="34">
        <v>44932</v>
      </c>
      <c r="Q163" s="14">
        <v>44927</v>
      </c>
      <c r="R163" s="17">
        <v>2100</v>
      </c>
      <c r="S163" s="18"/>
      <c r="T163" s="18">
        <f t="shared" si="22"/>
        <v>2100</v>
      </c>
      <c r="U163" s="18"/>
      <c r="V163" s="18"/>
      <c r="W163" s="18">
        <f t="shared" si="23"/>
        <v>2100</v>
      </c>
      <c r="X163" s="18">
        <f t="shared" si="24"/>
        <v>378</v>
      </c>
      <c r="Y163" s="19">
        <v>0.05</v>
      </c>
      <c r="Z163" s="18">
        <f t="shared" si="25"/>
        <v>105</v>
      </c>
      <c r="AA163" s="18">
        <f t="shared" si="26"/>
        <v>2373</v>
      </c>
      <c r="AB163" s="18"/>
      <c r="AC163" s="18">
        <f t="shared" si="27"/>
        <v>2373</v>
      </c>
      <c r="AD163" s="18" t="s">
        <v>87</v>
      </c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24" t="s">
        <v>1052</v>
      </c>
      <c r="AR163" s="24">
        <v>2000</v>
      </c>
      <c r="AS163" s="24"/>
      <c r="AT163" s="24"/>
      <c r="AU163" s="24"/>
      <c r="AV163" s="24"/>
      <c r="AW163" s="18">
        <f t="shared" si="28"/>
        <v>2000</v>
      </c>
      <c r="AX163" s="18"/>
      <c r="AY163" s="19">
        <v>0.05</v>
      </c>
      <c r="AZ163" s="18">
        <f t="shared" si="29"/>
        <v>100</v>
      </c>
      <c r="BA163" s="18">
        <f t="shared" si="30"/>
        <v>1900</v>
      </c>
      <c r="BB163" s="18"/>
      <c r="BC163" s="18">
        <f t="shared" si="31"/>
        <v>-1900</v>
      </c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>
        <f t="shared" si="32"/>
        <v>100</v>
      </c>
    </row>
    <row r="164" spans="1:81" x14ac:dyDescent="0.3">
      <c r="A164" s="20"/>
      <c r="B164" s="20"/>
      <c r="C164" s="14">
        <v>44927</v>
      </c>
      <c r="D164" s="32" t="s">
        <v>96</v>
      </c>
      <c r="E164" s="16" t="s">
        <v>1056</v>
      </c>
      <c r="F164" s="15" t="s">
        <v>82</v>
      </c>
      <c r="G164" s="24"/>
      <c r="H164" s="33" t="s">
        <v>379</v>
      </c>
      <c r="I164" s="32" t="s">
        <v>793</v>
      </c>
      <c r="J164" s="16" t="s">
        <v>83</v>
      </c>
      <c r="K164" s="34">
        <v>44929</v>
      </c>
      <c r="L164" s="32" t="s">
        <v>84</v>
      </c>
      <c r="M164" s="32" t="s">
        <v>1042</v>
      </c>
      <c r="N164" s="24"/>
      <c r="O164" s="24" t="s">
        <v>86</v>
      </c>
      <c r="P164" s="34">
        <v>44937</v>
      </c>
      <c r="Q164" s="14">
        <v>44927</v>
      </c>
      <c r="R164" s="17">
        <v>2100</v>
      </c>
      <c r="S164" s="18"/>
      <c r="T164" s="18">
        <f t="shared" si="22"/>
        <v>2100</v>
      </c>
      <c r="U164" s="18"/>
      <c r="V164" s="18"/>
      <c r="W164" s="18">
        <f t="shared" si="23"/>
        <v>2100</v>
      </c>
      <c r="X164" s="18">
        <f t="shared" si="24"/>
        <v>378</v>
      </c>
      <c r="Y164" s="19">
        <v>0.05</v>
      </c>
      <c r="Z164" s="18">
        <f t="shared" si="25"/>
        <v>105</v>
      </c>
      <c r="AA164" s="18">
        <f t="shared" si="26"/>
        <v>2373</v>
      </c>
      <c r="AB164" s="18"/>
      <c r="AC164" s="18">
        <f t="shared" si="27"/>
        <v>2373</v>
      </c>
      <c r="AD164" s="18" t="s">
        <v>87</v>
      </c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24" t="s">
        <v>1052</v>
      </c>
      <c r="AR164" s="24">
        <v>2000</v>
      </c>
      <c r="AS164" s="24"/>
      <c r="AT164" s="24"/>
      <c r="AU164" s="24"/>
      <c r="AV164" s="24"/>
      <c r="AW164" s="18">
        <f t="shared" si="28"/>
        <v>2000</v>
      </c>
      <c r="AX164" s="18"/>
      <c r="AY164" s="19">
        <v>0.05</v>
      </c>
      <c r="AZ164" s="18">
        <f t="shared" si="29"/>
        <v>100</v>
      </c>
      <c r="BA164" s="18">
        <f t="shared" si="30"/>
        <v>1900</v>
      </c>
      <c r="BB164" s="18"/>
      <c r="BC164" s="18">
        <f t="shared" si="31"/>
        <v>-1900</v>
      </c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>
        <f t="shared" si="32"/>
        <v>100</v>
      </c>
    </row>
    <row r="165" spans="1:81" x14ac:dyDescent="0.3">
      <c r="A165" s="20"/>
      <c r="B165" s="20"/>
      <c r="C165" s="14">
        <v>44927</v>
      </c>
      <c r="D165" s="32" t="s">
        <v>143</v>
      </c>
      <c r="E165" s="16" t="s">
        <v>1056</v>
      </c>
      <c r="F165" s="15" t="s">
        <v>82</v>
      </c>
      <c r="G165" s="24"/>
      <c r="H165" s="33" t="s">
        <v>380</v>
      </c>
      <c r="I165" s="32" t="s">
        <v>794</v>
      </c>
      <c r="J165" s="16" t="s">
        <v>83</v>
      </c>
      <c r="K165" s="34">
        <v>44929</v>
      </c>
      <c r="L165" s="32" t="s">
        <v>84</v>
      </c>
      <c r="M165" s="32" t="s">
        <v>1042</v>
      </c>
      <c r="N165" s="24"/>
      <c r="O165" s="24" t="s">
        <v>86</v>
      </c>
      <c r="P165" s="34">
        <v>44937</v>
      </c>
      <c r="Q165" s="14">
        <v>44927</v>
      </c>
      <c r="R165" s="17">
        <v>2100</v>
      </c>
      <c r="S165" s="18"/>
      <c r="T165" s="18">
        <f t="shared" si="22"/>
        <v>2100</v>
      </c>
      <c r="U165" s="18"/>
      <c r="V165" s="18"/>
      <c r="W165" s="18">
        <f t="shared" si="23"/>
        <v>2100</v>
      </c>
      <c r="X165" s="18">
        <f t="shared" si="24"/>
        <v>378</v>
      </c>
      <c r="Y165" s="19">
        <v>0.05</v>
      </c>
      <c r="Z165" s="18">
        <f t="shared" si="25"/>
        <v>105</v>
      </c>
      <c r="AA165" s="18">
        <f t="shared" si="26"/>
        <v>2373</v>
      </c>
      <c r="AB165" s="18"/>
      <c r="AC165" s="18">
        <f t="shared" si="27"/>
        <v>2373</v>
      </c>
      <c r="AD165" s="18" t="s">
        <v>87</v>
      </c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24" t="s">
        <v>1052</v>
      </c>
      <c r="AR165" s="24">
        <v>2000</v>
      </c>
      <c r="AS165" s="24"/>
      <c r="AT165" s="24"/>
      <c r="AU165" s="24"/>
      <c r="AV165" s="24"/>
      <c r="AW165" s="18">
        <f t="shared" si="28"/>
        <v>2000</v>
      </c>
      <c r="AX165" s="18"/>
      <c r="AY165" s="19">
        <v>0.05</v>
      </c>
      <c r="AZ165" s="18">
        <f t="shared" si="29"/>
        <v>100</v>
      </c>
      <c r="BA165" s="18">
        <f t="shared" si="30"/>
        <v>1900</v>
      </c>
      <c r="BB165" s="18"/>
      <c r="BC165" s="18">
        <f t="shared" si="31"/>
        <v>-1900</v>
      </c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>
        <f t="shared" si="32"/>
        <v>100</v>
      </c>
    </row>
    <row r="166" spans="1:81" x14ac:dyDescent="0.3">
      <c r="A166" s="20"/>
      <c r="B166" s="20"/>
      <c r="C166" s="14">
        <v>44927</v>
      </c>
      <c r="D166" s="32" t="s">
        <v>81</v>
      </c>
      <c r="E166" s="16" t="s">
        <v>1056</v>
      </c>
      <c r="F166" s="15" t="s">
        <v>82</v>
      </c>
      <c r="G166" s="24"/>
      <c r="H166" s="33" t="s">
        <v>381</v>
      </c>
      <c r="I166" s="32" t="s">
        <v>795</v>
      </c>
      <c r="J166" s="16" t="s">
        <v>83</v>
      </c>
      <c r="K166" s="34">
        <v>44929</v>
      </c>
      <c r="L166" s="32" t="s">
        <v>84</v>
      </c>
      <c r="M166" s="32" t="s">
        <v>1042</v>
      </c>
      <c r="N166" s="24"/>
      <c r="O166" s="24" t="s">
        <v>86</v>
      </c>
      <c r="P166" s="34">
        <v>44931</v>
      </c>
      <c r="Q166" s="14">
        <v>44927</v>
      </c>
      <c r="R166" s="17">
        <v>2100</v>
      </c>
      <c r="S166" s="18"/>
      <c r="T166" s="18">
        <f t="shared" si="22"/>
        <v>2100</v>
      </c>
      <c r="U166" s="18"/>
      <c r="V166" s="18"/>
      <c r="W166" s="18">
        <f t="shared" si="23"/>
        <v>2100</v>
      </c>
      <c r="X166" s="18">
        <f t="shared" si="24"/>
        <v>378</v>
      </c>
      <c r="Y166" s="19">
        <v>0.05</v>
      </c>
      <c r="Z166" s="18">
        <f t="shared" si="25"/>
        <v>105</v>
      </c>
      <c r="AA166" s="18">
        <f t="shared" si="26"/>
        <v>2373</v>
      </c>
      <c r="AB166" s="18"/>
      <c r="AC166" s="18">
        <f t="shared" si="27"/>
        <v>2373</v>
      </c>
      <c r="AD166" s="18" t="s">
        <v>87</v>
      </c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24" t="s">
        <v>1052</v>
      </c>
      <c r="AR166" s="24">
        <v>2000</v>
      </c>
      <c r="AS166" s="24"/>
      <c r="AT166" s="24"/>
      <c r="AU166" s="24"/>
      <c r="AV166" s="24"/>
      <c r="AW166" s="18">
        <f t="shared" si="28"/>
        <v>2000</v>
      </c>
      <c r="AX166" s="18"/>
      <c r="AY166" s="19">
        <v>0.05</v>
      </c>
      <c r="AZ166" s="18">
        <f t="shared" si="29"/>
        <v>100</v>
      </c>
      <c r="BA166" s="18">
        <f t="shared" si="30"/>
        <v>1900</v>
      </c>
      <c r="BB166" s="18"/>
      <c r="BC166" s="18">
        <f t="shared" si="31"/>
        <v>-1900</v>
      </c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>
        <f t="shared" si="32"/>
        <v>100</v>
      </c>
    </row>
    <row r="167" spans="1:81" x14ac:dyDescent="0.3">
      <c r="A167" s="20"/>
      <c r="B167" s="20"/>
      <c r="C167" s="14">
        <v>44927</v>
      </c>
      <c r="D167" s="32" t="s">
        <v>96</v>
      </c>
      <c r="E167" s="16" t="s">
        <v>1056</v>
      </c>
      <c r="F167" s="15" t="s">
        <v>82</v>
      </c>
      <c r="G167" s="24"/>
      <c r="H167" s="33" t="s">
        <v>382</v>
      </c>
      <c r="I167" s="32" t="s">
        <v>796</v>
      </c>
      <c r="J167" s="16" t="s">
        <v>83</v>
      </c>
      <c r="K167" s="34">
        <v>44929</v>
      </c>
      <c r="L167" s="32" t="s">
        <v>84</v>
      </c>
      <c r="M167" s="32" t="s">
        <v>1042</v>
      </c>
      <c r="N167" s="24"/>
      <c r="O167" s="24" t="s">
        <v>86</v>
      </c>
      <c r="P167" s="34">
        <v>44936</v>
      </c>
      <c r="Q167" s="14">
        <v>44927</v>
      </c>
      <c r="R167" s="17">
        <v>2100</v>
      </c>
      <c r="S167" s="18"/>
      <c r="T167" s="18">
        <f t="shared" si="22"/>
        <v>2100</v>
      </c>
      <c r="U167" s="18"/>
      <c r="V167" s="18"/>
      <c r="W167" s="18">
        <f t="shared" si="23"/>
        <v>2100</v>
      </c>
      <c r="X167" s="18">
        <f t="shared" si="24"/>
        <v>378</v>
      </c>
      <c r="Y167" s="19">
        <v>0.05</v>
      </c>
      <c r="Z167" s="18">
        <f t="shared" si="25"/>
        <v>105</v>
      </c>
      <c r="AA167" s="18">
        <f t="shared" si="26"/>
        <v>2373</v>
      </c>
      <c r="AB167" s="18"/>
      <c r="AC167" s="18">
        <f t="shared" si="27"/>
        <v>2373</v>
      </c>
      <c r="AD167" s="18" t="s">
        <v>87</v>
      </c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24" t="s">
        <v>1052</v>
      </c>
      <c r="AR167" s="24">
        <v>2000</v>
      </c>
      <c r="AS167" s="24"/>
      <c r="AT167" s="24"/>
      <c r="AU167" s="24"/>
      <c r="AV167" s="24"/>
      <c r="AW167" s="18">
        <f t="shared" si="28"/>
        <v>2000</v>
      </c>
      <c r="AX167" s="18"/>
      <c r="AY167" s="19">
        <v>0.05</v>
      </c>
      <c r="AZ167" s="18">
        <f t="shared" si="29"/>
        <v>100</v>
      </c>
      <c r="BA167" s="18">
        <f t="shared" si="30"/>
        <v>1900</v>
      </c>
      <c r="BB167" s="18"/>
      <c r="BC167" s="18">
        <f t="shared" si="31"/>
        <v>-1900</v>
      </c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>
        <f t="shared" si="32"/>
        <v>100</v>
      </c>
    </row>
    <row r="168" spans="1:81" x14ac:dyDescent="0.3">
      <c r="A168" s="20"/>
      <c r="B168" s="20"/>
      <c r="C168" s="14">
        <v>44927</v>
      </c>
      <c r="D168" s="32" t="s">
        <v>81</v>
      </c>
      <c r="E168" s="16" t="s">
        <v>1056</v>
      </c>
      <c r="F168" s="15" t="s">
        <v>82</v>
      </c>
      <c r="G168" s="24"/>
      <c r="H168" s="33" t="s">
        <v>383</v>
      </c>
      <c r="I168" s="32" t="s">
        <v>797</v>
      </c>
      <c r="J168" s="16" t="s">
        <v>83</v>
      </c>
      <c r="K168" s="34">
        <v>44929</v>
      </c>
      <c r="L168" s="32" t="s">
        <v>84</v>
      </c>
      <c r="M168" s="32" t="s">
        <v>1042</v>
      </c>
      <c r="N168" s="24"/>
      <c r="O168" s="24" t="s">
        <v>86</v>
      </c>
      <c r="P168" s="34">
        <v>44936</v>
      </c>
      <c r="Q168" s="14">
        <v>44927</v>
      </c>
      <c r="R168" s="17">
        <v>2100</v>
      </c>
      <c r="S168" s="18"/>
      <c r="T168" s="18">
        <f t="shared" si="22"/>
        <v>2100</v>
      </c>
      <c r="U168" s="18"/>
      <c r="V168" s="18"/>
      <c r="W168" s="18">
        <f t="shared" si="23"/>
        <v>2100</v>
      </c>
      <c r="X168" s="18">
        <f t="shared" si="24"/>
        <v>378</v>
      </c>
      <c r="Y168" s="19">
        <v>0.05</v>
      </c>
      <c r="Z168" s="18">
        <f t="shared" si="25"/>
        <v>105</v>
      </c>
      <c r="AA168" s="18">
        <f t="shared" si="26"/>
        <v>2373</v>
      </c>
      <c r="AB168" s="18"/>
      <c r="AC168" s="18">
        <f t="shared" si="27"/>
        <v>2373</v>
      </c>
      <c r="AD168" s="18" t="s">
        <v>87</v>
      </c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24" t="s">
        <v>1052</v>
      </c>
      <c r="AR168" s="24">
        <v>2000</v>
      </c>
      <c r="AS168" s="24"/>
      <c r="AT168" s="24"/>
      <c r="AU168" s="24"/>
      <c r="AV168" s="24"/>
      <c r="AW168" s="18">
        <f t="shared" si="28"/>
        <v>2000</v>
      </c>
      <c r="AX168" s="18"/>
      <c r="AY168" s="19">
        <v>0.05</v>
      </c>
      <c r="AZ168" s="18">
        <f t="shared" si="29"/>
        <v>100</v>
      </c>
      <c r="BA168" s="18">
        <f t="shared" si="30"/>
        <v>1900</v>
      </c>
      <c r="BB168" s="18"/>
      <c r="BC168" s="18">
        <f t="shared" si="31"/>
        <v>-1900</v>
      </c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>
        <f t="shared" si="32"/>
        <v>100</v>
      </c>
    </row>
    <row r="169" spans="1:81" x14ac:dyDescent="0.3">
      <c r="A169" s="20"/>
      <c r="B169" s="20"/>
      <c r="C169" s="14">
        <v>44927</v>
      </c>
      <c r="D169" s="32" t="s">
        <v>81</v>
      </c>
      <c r="E169" s="16" t="s">
        <v>1056</v>
      </c>
      <c r="F169" s="15" t="s">
        <v>82</v>
      </c>
      <c r="G169" s="24"/>
      <c r="H169" s="33" t="s">
        <v>384</v>
      </c>
      <c r="I169" s="32" t="s">
        <v>631</v>
      </c>
      <c r="J169" s="16" t="s">
        <v>83</v>
      </c>
      <c r="K169" s="34">
        <v>44929</v>
      </c>
      <c r="L169" s="32" t="s">
        <v>84</v>
      </c>
      <c r="M169" s="32" t="s">
        <v>1042</v>
      </c>
      <c r="N169" s="24"/>
      <c r="O169" s="24" t="s">
        <v>86</v>
      </c>
      <c r="P169" s="34">
        <v>44937</v>
      </c>
      <c r="Q169" s="14">
        <v>44927</v>
      </c>
      <c r="R169" s="17">
        <v>2100</v>
      </c>
      <c r="S169" s="18"/>
      <c r="T169" s="18">
        <f t="shared" si="22"/>
        <v>2100</v>
      </c>
      <c r="U169" s="18"/>
      <c r="V169" s="18"/>
      <c r="W169" s="18">
        <f t="shared" si="23"/>
        <v>2100</v>
      </c>
      <c r="X169" s="18">
        <f t="shared" si="24"/>
        <v>378</v>
      </c>
      <c r="Y169" s="19">
        <v>0.05</v>
      </c>
      <c r="Z169" s="18">
        <f t="shared" si="25"/>
        <v>105</v>
      </c>
      <c r="AA169" s="18">
        <f t="shared" si="26"/>
        <v>2373</v>
      </c>
      <c r="AB169" s="18"/>
      <c r="AC169" s="18">
        <f t="shared" si="27"/>
        <v>2373</v>
      </c>
      <c r="AD169" s="18" t="s">
        <v>87</v>
      </c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24" t="s">
        <v>1052</v>
      </c>
      <c r="AR169" s="24">
        <v>2000</v>
      </c>
      <c r="AS169" s="24"/>
      <c r="AT169" s="24"/>
      <c r="AU169" s="24"/>
      <c r="AV169" s="24"/>
      <c r="AW169" s="18">
        <f t="shared" si="28"/>
        <v>2000</v>
      </c>
      <c r="AX169" s="18"/>
      <c r="AY169" s="19">
        <v>0.05</v>
      </c>
      <c r="AZ169" s="18">
        <f t="shared" si="29"/>
        <v>100</v>
      </c>
      <c r="BA169" s="18">
        <f t="shared" si="30"/>
        <v>1900</v>
      </c>
      <c r="BB169" s="18"/>
      <c r="BC169" s="18">
        <f t="shared" si="31"/>
        <v>-1900</v>
      </c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>
        <f t="shared" si="32"/>
        <v>100</v>
      </c>
    </row>
    <row r="170" spans="1:81" x14ac:dyDescent="0.3">
      <c r="A170" s="20"/>
      <c r="B170" s="20"/>
      <c r="C170" s="14">
        <v>44927</v>
      </c>
      <c r="D170" s="32" t="s">
        <v>81</v>
      </c>
      <c r="E170" s="16" t="s">
        <v>1056</v>
      </c>
      <c r="F170" s="15" t="s">
        <v>82</v>
      </c>
      <c r="G170" s="24"/>
      <c r="H170" s="33" t="s">
        <v>385</v>
      </c>
      <c r="I170" s="32" t="s">
        <v>798</v>
      </c>
      <c r="J170" s="16" t="s">
        <v>83</v>
      </c>
      <c r="K170" s="34">
        <v>44929</v>
      </c>
      <c r="L170" s="32" t="s">
        <v>84</v>
      </c>
      <c r="M170" s="32" t="s">
        <v>1042</v>
      </c>
      <c r="N170" s="24"/>
      <c r="O170" s="24" t="s">
        <v>86</v>
      </c>
      <c r="P170" s="34">
        <v>44931</v>
      </c>
      <c r="Q170" s="14">
        <v>44927</v>
      </c>
      <c r="R170" s="17">
        <v>2100</v>
      </c>
      <c r="S170" s="18"/>
      <c r="T170" s="18">
        <f t="shared" si="22"/>
        <v>2100</v>
      </c>
      <c r="U170" s="18"/>
      <c r="V170" s="18"/>
      <c r="W170" s="18">
        <f t="shared" si="23"/>
        <v>2100</v>
      </c>
      <c r="X170" s="18">
        <f t="shared" si="24"/>
        <v>378</v>
      </c>
      <c r="Y170" s="19">
        <v>0.05</v>
      </c>
      <c r="Z170" s="18">
        <f t="shared" si="25"/>
        <v>105</v>
      </c>
      <c r="AA170" s="18">
        <f t="shared" si="26"/>
        <v>2373</v>
      </c>
      <c r="AB170" s="18"/>
      <c r="AC170" s="18">
        <f t="shared" si="27"/>
        <v>2373</v>
      </c>
      <c r="AD170" s="18" t="s">
        <v>87</v>
      </c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24" t="s">
        <v>1052</v>
      </c>
      <c r="AR170" s="24">
        <v>2000</v>
      </c>
      <c r="AS170" s="24"/>
      <c r="AT170" s="24"/>
      <c r="AU170" s="24"/>
      <c r="AV170" s="24"/>
      <c r="AW170" s="18">
        <f t="shared" si="28"/>
        <v>2000</v>
      </c>
      <c r="AX170" s="18"/>
      <c r="AY170" s="19">
        <v>0.05</v>
      </c>
      <c r="AZ170" s="18">
        <f t="shared" si="29"/>
        <v>100</v>
      </c>
      <c r="BA170" s="18">
        <f t="shared" si="30"/>
        <v>1900</v>
      </c>
      <c r="BB170" s="18"/>
      <c r="BC170" s="18">
        <f t="shared" si="31"/>
        <v>-1900</v>
      </c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>
        <f t="shared" si="32"/>
        <v>100</v>
      </c>
    </row>
    <row r="171" spans="1:81" x14ac:dyDescent="0.3">
      <c r="A171" s="20"/>
      <c r="B171" s="20"/>
      <c r="C171" s="14">
        <v>44927</v>
      </c>
      <c r="D171" s="32" t="s">
        <v>148</v>
      </c>
      <c r="E171" s="16" t="s">
        <v>1056</v>
      </c>
      <c r="F171" s="15" t="s">
        <v>82</v>
      </c>
      <c r="G171" s="24"/>
      <c r="H171" s="33" t="s">
        <v>386</v>
      </c>
      <c r="I171" s="32" t="s">
        <v>799</v>
      </c>
      <c r="J171" s="16" t="s">
        <v>83</v>
      </c>
      <c r="K171" s="34">
        <v>44929</v>
      </c>
      <c r="L171" s="32" t="s">
        <v>84</v>
      </c>
      <c r="M171" s="32" t="s">
        <v>1042</v>
      </c>
      <c r="N171" s="24"/>
      <c r="O171" s="24" t="s">
        <v>86</v>
      </c>
      <c r="P171" s="34">
        <v>44931</v>
      </c>
      <c r="Q171" s="14">
        <v>44927</v>
      </c>
      <c r="R171" s="17">
        <v>2100</v>
      </c>
      <c r="S171" s="18"/>
      <c r="T171" s="18">
        <f t="shared" si="22"/>
        <v>2100</v>
      </c>
      <c r="U171" s="18"/>
      <c r="V171" s="18"/>
      <c r="W171" s="18">
        <f t="shared" si="23"/>
        <v>2100</v>
      </c>
      <c r="X171" s="18">
        <f t="shared" si="24"/>
        <v>378</v>
      </c>
      <c r="Y171" s="19">
        <v>0.05</v>
      </c>
      <c r="Z171" s="18">
        <f t="shared" si="25"/>
        <v>105</v>
      </c>
      <c r="AA171" s="18">
        <f t="shared" si="26"/>
        <v>2373</v>
      </c>
      <c r="AB171" s="18"/>
      <c r="AC171" s="18">
        <f t="shared" si="27"/>
        <v>2373</v>
      </c>
      <c r="AD171" s="18" t="s">
        <v>87</v>
      </c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24" t="s">
        <v>1052</v>
      </c>
      <c r="AR171" s="24">
        <v>2000</v>
      </c>
      <c r="AS171" s="24"/>
      <c r="AT171" s="24"/>
      <c r="AU171" s="24"/>
      <c r="AV171" s="24"/>
      <c r="AW171" s="18">
        <f t="shared" si="28"/>
        <v>2000</v>
      </c>
      <c r="AX171" s="18"/>
      <c r="AY171" s="19">
        <v>0.05</v>
      </c>
      <c r="AZ171" s="18">
        <f t="shared" si="29"/>
        <v>100</v>
      </c>
      <c r="BA171" s="18">
        <f t="shared" si="30"/>
        <v>1900</v>
      </c>
      <c r="BB171" s="18"/>
      <c r="BC171" s="18">
        <f t="shared" si="31"/>
        <v>-1900</v>
      </c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>
        <f t="shared" si="32"/>
        <v>100</v>
      </c>
    </row>
    <row r="172" spans="1:81" x14ac:dyDescent="0.3">
      <c r="A172" s="20"/>
      <c r="B172" s="20"/>
      <c r="C172" s="14">
        <v>44927</v>
      </c>
      <c r="D172" s="32" t="s">
        <v>107</v>
      </c>
      <c r="E172" s="16" t="s">
        <v>1056</v>
      </c>
      <c r="F172" s="15" t="s">
        <v>82</v>
      </c>
      <c r="G172" s="24"/>
      <c r="H172" s="33" t="s">
        <v>387</v>
      </c>
      <c r="I172" s="32" t="s">
        <v>800</v>
      </c>
      <c r="J172" s="16" t="s">
        <v>83</v>
      </c>
      <c r="K172" s="34">
        <v>44929</v>
      </c>
      <c r="L172" s="32" t="s">
        <v>84</v>
      </c>
      <c r="M172" s="32" t="s">
        <v>1042</v>
      </c>
      <c r="N172" s="24"/>
      <c r="O172" s="24" t="s">
        <v>86</v>
      </c>
      <c r="P172" s="34">
        <v>44931</v>
      </c>
      <c r="Q172" s="14">
        <v>44927</v>
      </c>
      <c r="R172" s="17">
        <v>2100</v>
      </c>
      <c r="S172" s="18"/>
      <c r="T172" s="18">
        <f t="shared" si="22"/>
        <v>2100</v>
      </c>
      <c r="U172" s="18"/>
      <c r="V172" s="18"/>
      <c r="W172" s="18">
        <f t="shared" si="23"/>
        <v>2100</v>
      </c>
      <c r="X172" s="18">
        <f t="shared" si="24"/>
        <v>378</v>
      </c>
      <c r="Y172" s="19">
        <v>0.05</v>
      </c>
      <c r="Z172" s="18">
        <f t="shared" si="25"/>
        <v>105</v>
      </c>
      <c r="AA172" s="18">
        <f t="shared" si="26"/>
        <v>2373</v>
      </c>
      <c r="AB172" s="18"/>
      <c r="AC172" s="18">
        <f t="shared" si="27"/>
        <v>2373</v>
      </c>
      <c r="AD172" s="18" t="s">
        <v>87</v>
      </c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24" t="s">
        <v>1052</v>
      </c>
      <c r="AR172" s="24">
        <v>2000</v>
      </c>
      <c r="AS172" s="24"/>
      <c r="AT172" s="24"/>
      <c r="AU172" s="24"/>
      <c r="AV172" s="24"/>
      <c r="AW172" s="18">
        <f t="shared" si="28"/>
        <v>2000</v>
      </c>
      <c r="AX172" s="18"/>
      <c r="AY172" s="19">
        <v>0.05</v>
      </c>
      <c r="AZ172" s="18">
        <f t="shared" si="29"/>
        <v>100</v>
      </c>
      <c r="BA172" s="18">
        <f t="shared" si="30"/>
        <v>1900</v>
      </c>
      <c r="BB172" s="18"/>
      <c r="BC172" s="18">
        <f t="shared" si="31"/>
        <v>-1900</v>
      </c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>
        <f t="shared" si="32"/>
        <v>100</v>
      </c>
    </row>
    <row r="173" spans="1:81" x14ac:dyDescent="0.3">
      <c r="A173" s="20"/>
      <c r="B173" s="20"/>
      <c r="C173" s="14">
        <v>44927</v>
      </c>
      <c r="D173" s="32" t="s">
        <v>149</v>
      </c>
      <c r="E173" s="16" t="s">
        <v>1056</v>
      </c>
      <c r="F173" s="15" t="s">
        <v>82</v>
      </c>
      <c r="G173" s="24"/>
      <c r="H173" s="33" t="s">
        <v>388</v>
      </c>
      <c r="I173" s="32" t="s">
        <v>801</v>
      </c>
      <c r="J173" s="16" t="s">
        <v>83</v>
      </c>
      <c r="K173" s="34">
        <v>44929</v>
      </c>
      <c r="L173" s="32" t="s">
        <v>84</v>
      </c>
      <c r="M173" s="32" t="s">
        <v>1042</v>
      </c>
      <c r="N173" s="24"/>
      <c r="O173" s="24" t="s">
        <v>86</v>
      </c>
      <c r="P173" s="34">
        <v>44937</v>
      </c>
      <c r="Q173" s="14">
        <v>44927</v>
      </c>
      <c r="R173" s="17">
        <v>2100</v>
      </c>
      <c r="S173" s="18"/>
      <c r="T173" s="18">
        <f t="shared" si="22"/>
        <v>2100</v>
      </c>
      <c r="U173" s="18"/>
      <c r="V173" s="18"/>
      <c r="W173" s="18">
        <f t="shared" si="23"/>
        <v>2100</v>
      </c>
      <c r="X173" s="18">
        <f t="shared" si="24"/>
        <v>378</v>
      </c>
      <c r="Y173" s="19">
        <v>0.05</v>
      </c>
      <c r="Z173" s="18">
        <f t="shared" si="25"/>
        <v>105</v>
      </c>
      <c r="AA173" s="18">
        <f t="shared" si="26"/>
        <v>2373</v>
      </c>
      <c r="AB173" s="18"/>
      <c r="AC173" s="18">
        <f t="shared" si="27"/>
        <v>2373</v>
      </c>
      <c r="AD173" s="18" t="s">
        <v>87</v>
      </c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24" t="s">
        <v>1052</v>
      </c>
      <c r="AR173" s="24">
        <v>2000</v>
      </c>
      <c r="AS173" s="24"/>
      <c r="AT173" s="24"/>
      <c r="AU173" s="24"/>
      <c r="AV173" s="24"/>
      <c r="AW173" s="18">
        <f t="shared" si="28"/>
        <v>2000</v>
      </c>
      <c r="AX173" s="18"/>
      <c r="AY173" s="19">
        <v>0.05</v>
      </c>
      <c r="AZ173" s="18">
        <f t="shared" si="29"/>
        <v>100</v>
      </c>
      <c r="BA173" s="18">
        <f t="shared" si="30"/>
        <v>1900</v>
      </c>
      <c r="BB173" s="18"/>
      <c r="BC173" s="18">
        <f t="shared" si="31"/>
        <v>-1900</v>
      </c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>
        <f t="shared" si="32"/>
        <v>100</v>
      </c>
    </row>
    <row r="174" spans="1:81" x14ac:dyDescent="0.3">
      <c r="A174" s="20"/>
      <c r="B174" s="20"/>
      <c r="C174" s="14">
        <v>44927</v>
      </c>
      <c r="D174" s="32" t="s">
        <v>93</v>
      </c>
      <c r="E174" s="16" t="s">
        <v>1056</v>
      </c>
      <c r="F174" s="15" t="s">
        <v>82</v>
      </c>
      <c r="G174" s="24"/>
      <c r="H174" s="33" t="s">
        <v>389</v>
      </c>
      <c r="I174" s="32" t="s">
        <v>802</v>
      </c>
      <c r="J174" s="16" t="s">
        <v>83</v>
      </c>
      <c r="K174" s="34">
        <v>44929</v>
      </c>
      <c r="L174" s="32" t="s">
        <v>84</v>
      </c>
      <c r="M174" s="32" t="s">
        <v>1042</v>
      </c>
      <c r="N174" s="24"/>
      <c r="O174" s="24" t="s">
        <v>86</v>
      </c>
      <c r="P174" s="34">
        <v>44931</v>
      </c>
      <c r="Q174" s="14">
        <v>44927</v>
      </c>
      <c r="R174" s="17">
        <v>2100</v>
      </c>
      <c r="S174" s="18"/>
      <c r="T174" s="18">
        <f t="shared" si="22"/>
        <v>2100</v>
      </c>
      <c r="U174" s="18"/>
      <c r="V174" s="18"/>
      <c r="W174" s="18">
        <f t="shared" si="23"/>
        <v>2100</v>
      </c>
      <c r="X174" s="18">
        <f t="shared" si="24"/>
        <v>378</v>
      </c>
      <c r="Y174" s="19">
        <v>0.05</v>
      </c>
      <c r="Z174" s="18">
        <f t="shared" si="25"/>
        <v>105</v>
      </c>
      <c r="AA174" s="18">
        <f t="shared" si="26"/>
        <v>2373</v>
      </c>
      <c r="AB174" s="18"/>
      <c r="AC174" s="18">
        <f t="shared" si="27"/>
        <v>2373</v>
      </c>
      <c r="AD174" s="18" t="s">
        <v>87</v>
      </c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24" t="s">
        <v>1052</v>
      </c>
      <c r="AR174" s="24">
        <v>2000</v>
      </c>
      <c r="AS174" s="24"/>
      <c r="AT174" s="24"/>
      <c r="AU174" s="24"/>
      <c r="AV174" s="24"/>
      <c r="AW174" s="18">
        <f t="shared" si="28"/>
        <v>2000</v>
      </c>
      <c r="AX174" s="18"/>
      <c r="AY174" s="19">
        <v>0.05</v>
      </c>
      <c r="AZ174" s="18">
        <f t="shared" si="29"/>
        <v>100</v>
      </c>
      <c r="BA174" s="18">
        <f t="shared" si="30"/>
        <v>1900</v>
      </c>
      <c r="BB174" s="18"/>
      <c r="BC174" s="18">
        <f t="shared" si="31"/>
        <v>-1900</v>
      </c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>
        <f t="shared" si="32"/>
        <v>100</v>
      </c>
    </row>
    <row r="175" spans="1:81" x14ac:dyDescent="0.3">
      <c r="A175" s="20"/>
      <c r="B175" s="20"/>
      <c r="C175" s="14">
        <v>44927</v>
      </c>
      <c r="D175" s="32" t="s">
        <v>90</v>
      </c>
      <c r="E175" s="16" t="s">
        <v>1056</v>
      </c>
      <c r="F175" s="15" t="s">
        <v>82</v>
      </c>
      <c r="G175" s="24"/>
      <c r="H175" s="33" t="s">
        <v>390</v>
      </c>
      <c r="I175" s="32" t="s">
        <v>803</v>
      </c>
      <c r="J175" s="16" t="s">
        <v>83</v>
      </c>
      <c r="K175" s="34">
        <v>44929</v>
      </c>
      <c r="L175" s="32" t="s">
        <v>84</v>
      </c>
      <c r="M175" s="32" t="s">
        <v>1042</v>
      </c>
      <c r="N175" s="24"/>
      <c r="O175" s="24" t="s">
        <v>86</v>
      </c>
      <c r="P175" s="34">
        <v>44936</v>
      </c>
      <c r="Q175" s="14">
        <v>44927</v>
      </c>
      <c r="R175" s="17">
        <v>2100</v>
      </c>
      <c r="S175" s="18"/>
      <c r="T175" s="18">
        <f t="shared" si="22"/>
        <v>2100</v>
      </c>
      <c r="U175" s="18"/>
      <c r="V175" s="18"/>
      <c r="W175" s="18">
        <f t="shared" si="23"/>
        <v>2100</v>
      </c>
      <c r="X175" s="18">
        <f t="shared" si="24"/>
        <v>378</v>
      </c>
      <c r="Y175" s="19">
        <v>0.05</v>
      </c>
      <c r="Z175" s="18">
        <f t="shared" si="25"/>
        <v>105</v>
      </c>
      <c r="AA175" s="18">
        <f t="shared" si="26"/>
        <v>2373</v>
      </c>
      <c r="AB175" s="18"/>
      <c r="AC175" s="18">
        <f t="shared" si="27"/>
        <v>2373</v>
      </c>
      <c r="AD175" s="18" t="s">
        <v>87</v>
      </c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24" t="s">
        <v>1052</v>
      </c>
      <c r="AR175" s="24">
        <v>2000</v>
      </c>
      <c r="AS175" s="24"/>
      <c r="AT175" s="24"/>
      <c r="AU175" s="24"/>
      <c r="AV175" s="24"/>
      <c r="AW175" s="18">
        <f t="shared" si="28"/>
        <v>2000</v>
      </c>
      <c r="AX175" s="18"/>
      <c r="AY175" s="19">
        <v>0.05</v>
      </c>
      <c r="AZ175" s="18">
        <f t="shared" si="29"/>
        <v>100</v>
      </c>
      <c r="BA175" s="18">
        <f t="shared" si="30"/>
        <v>1900</v>
      </c>
      <c r="BB175" s="18"/>
      <c r="BC175" s="18">
        <f t="shared" si="31"/>
        <v>-1900</v>
      </c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>
        <f t="shared" si="32"/>
        <v>100</v>
      </c>
    </row>
    <row r="176" spans="1:81" x14ac:dyDescent="0.3">
      <c r="A176" s="20"/>
      <c r="B176" s="20"/>
      <c r="C176" s="14">
        <v>44927</v>
      </c>
      <c r="D176" s="32" t="s">
        <v>143</v>
      </c>
      <c r="E176" s="16" t="s">
        <v>1056</v>
      </c>
      <c r="F176" s="15" t="s">
        <v>82</v>
      </c>
      <c r="G176" s="24"/>
      <c r="H176" s="33" t="s">
        <v>391</v>
      </c>
      <c r="I176" s="32" t="s">
        <v>787</v>
      </c>
      <c r="J176" s="16" t="s">
        <v>83</v>
      </c>
      <c r="K176" s="34">
        <v>44930</v>
      </c>
      <c r="L176" s="32" t="s">
        <v>84</v>
      </c>
      <c r="M176" s="32" t="s">
        <v>1042</v>
      </c>
      <c r="N176" s="24"/>
      <c r="O176" s="24" t="s">
        <v>86</v>
      </c>
      <c r="P176" s="34">
        <v>44932</v>
      </c>
      <c r="Q176" s="14">
        <v>44927</v>
      </c>
      <c r="R176" s="17">
        <v>2100</v>
      </c>
      <c r="S176" s="18"/>
      <c r="T176" s="18">
        <f t="shared" si="22"/>
        <v>2100</v>
      </c>
      <c r="U176" s="18"/>
      <c r="V176" s="18"/>
      <c r="W176" s="18">
        <f t="shared" si="23"/>
        <v>2100</v>
      </c>
      <c r="X176" s="18">
        <f t="shared" si="24"/>
        <v>378</v>
      </c>
      <c r="Y176" s="19">
        <v>0.05</v>
      </c>
      <c r="Z176" s="18">
        <f t="shared" si="25"/>
        <v>105</v>
      </c>
      <c r="AA176" s="18">
        <f t="shared" si="26"/>
        <v>2373</v>
      </c>
      <c r="AB176" s="18"/>
      <c r="AC176" s="18">
        <f t="shared" si="27"/>
        <v>2373</v>
      </c>
      <c r="AD176" s="18" t="s">
        <v>87</v>
      </c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24" t="s">
        <v>1052</v>
      </c>
      <c r="AR176" s="24">
        <v>2000</v>
      </c>
      <c r="AS176" s="24"/>
      <c r="AT176" s="24"/>
      <c r="AU176" s="24"/>
      <c r="AV176" s="24"/>
      <c r="AW176" s="18">
        <f t="shared" si="28"/>
        <v>2000</v>
      </c>
      <c r="AX176" s="18"/>
      <c r="AY176" s="19">
        <v>0.05</v>
      </c>
      <c r="AZ176" s="18">
        <f t="shared" si="29"/>
        <v>100</v>
      </c>
      <c r="BA176" s="18">
        <f t="shared" si="30"/>
        <v>1900</v>
      </c>
      <c r="BB176" s="18"/>
      <c r="BC176" s="18">
        <f t="shared" si="31"/>
        <v>-1900</v>
      </c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>
        <f t="shared" si="32"/>
        <v>100</v>
      </c>
    </row>
    <row r="177" spans="1:81" x14ac:dyDescent="0.3">
      <c r="A177" s="20"/>
      <c r="B177" s="20"/>
      <c r="C177" s="14">
        <v>44927</v>
      </c>
      <c r="D177" s="32" t="s">
        <v>100</v>
      </c>
      <c r="E177" s="16" t="s">
        <v>1056</v>
      </c>
      <c r="F177" s="15" t="s">
        <v>82</v>
      </c>
      <c r="G177" s="24"/>
      <c r="H177" s="33" t="s">
        <v>392</v>
      </c>
      <c r="I177" s="32" t="s">
        <v>804</v>
      </c>
      <c r="J177" s="16" t="s">
        <v>83</v>
      </c>
      <c r="K177" s="34">
        <v>44930</v>
      </c>
      <c r="L177" s="32" t="s">
        <v>84</v>
      </c>
      <c r="M177" s="32" t="s">
        <v>1042</v>
      </c>
      <c r="N177" s="24"/>
      <c r="O177" s="24" t="s">
        <v>86</v>
      </c>
      <c r="P177" s="34">
        <v>44931</v>
      </c>
      <c r="Q177" s="14">
        <v>44927</v>
      </c>
      <c r="R177" s="17">
        <v>2100</v>
      </c>
      <c r="S177" s="18"/>
      <c r="T177" s="18">
        <f t="shared" si="22"/>
        <v>2100</v>
      </c>
      <c r="U177" s="18"/>
      <c r="V177" s="18"/>
      <c r="W177" s="18">
        <f t="shared" si="23"/>
        <v>2100</v>
      </c>
      <c r="X177" s="18">
        <f t="shared" si="24"/>
        <v>378</v>
      </c>
      <c r="Y177" s="19">
        <v>0.05</v>
      </c>
      <c r="Z177" s="18">
        <f t="shared" si="25"/>
        <v>105</v>
      </c>
      <c r="AA177" s="18">
        <f t="shared" si="26"/>
        <v>2373</v>
      </c>
      <c r="AB177" s="18"/>
      <c r="AC177" s="18">
        <f t="shared" si="27"/>
        <v>2373</v>
      </c>
      <c r="AD177" s="18" t="s">
        <v>87</v>
      </c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24" t="s">
        <v>1052</v>
      </c>
      <c r="AR177" s="24">
        <v>2000</v>
      </c>
      <c r="AS177" s="24"/>
      <c r="AT177" s="24"/>
      <c r="AU177" s="24"/>
      <c r="AV177" s="24"/>
      <c r="AW177" s="18">
        <f t="shared" si="28"/>
        <v>2000</v>
      </c>
      <c r="AX177" s="18"/>
      <c r="AY177" s="19">
        <v>0.05</v>
      </c>
      <c r="AZ177" s="18">
        <f t="shared" si="29"/>
        <v>100</v>
      </c>
      <c r="BA177" s="18">
        <f t="shared" si="30"/>
        <v>1900</v>
      </c>
      <c r="BB177" s="18"/>
      <c r="BC177" s="18">
        <f t="shared" si="31"/>
        <v>-1900</v>
      </c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>
        <f t="shared" si="32"/>
        <v>100</v>
      </c>
    </row>
    <row r="178" spans="1:81" x14ac:dyDescent="0.3">
      <c r="A178" s="20"/>
      <c r="B178" s="20"/>
      <c r="C178" s="14">
        <v>44927</v>
      </c>
      <c r="D178" s="32" t="s">
        <v>150</v>
      </c>
      <c r="E178" s="16" t="s">
        <v>1056</v>
      </c>
      <c r="F178" s="15" t="s">
        <v>82</v>
      </c>
      <c r="G178" s="24"/>
      <c r="H178" s="33" t="s">
        <v>393</v>
      </c>
      <c r="I178" s="32" t="s">
        <v>805</v>
      </c>
      <c r="J178" s="16" t="s">
        <v>83</v>
      </c>
      <c r="K178" s="34">
        <v>44930</v>
      </c>
      <c r="L178" s="32" t="s">
        <v>84</v>
      </c>
      <c r="M178" s="32" t="s">
        <v>1042</v>
      </c>
      <c r="N178" s="24"/>
      <c r="O178" s="24" t="s">
        <v>86</v>
      </c>
      <c r="P178" s="34">
        <v>44953</v>
      </c>
      <c r="Q178" s="14">
        <v>44927</v>
      </c>
      <c r="R178" s="17">
        <v>2100</v>
      </c>
      <c r="S178" s="18"/>
      <c r="T178" s="18">
        <f t="shared" si="22"/>
        <v>2100</v>
      </c>
      <c r="U178" s="18"/>
      <c r="V178" s="18"/>
      <c r="W178" s="18">
        <f t="shared" si="23"/>
        <v>2100</v>
      </c>
      <c r="X178" s="18">
        <f t="shared" si="24"/>
        <v>378</v>
      </c>
      <c r="Y178" s="19">
        <v>0.05</v>
      </c>
      <c r="Z178" s="18">
        <f t="shared" si="25"/>
        <v>105</v>
      </c>
      <c r="AA178" s="18">
        <f t="shared" si="26"/>
        <v>2373</v>
      </c>
      <c r="AB178" s="18"/>
      <c r="AC178" s="18">
        <f t="shared" si="27"/>
        <v>2373</v>
      </c>
      <c r="AD178" s="18" t="s">
        <v>87</v>
      </c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24" t="s">
        <v>1052</v>
      </c>
      <c r="AR178" s="24">
        <v>2000</v>
      </c>
      <c r="AS178" s="24"/>
      <c r="AT178" s="24"/>
      <c r="AU178" s="24"/>
      <c r="AV178" s="24"/>
      <c r="AW178" s="18">
        <f t="shared" si="28"/>
        <v>2000</v>
      </c>
      <c r="AX178" s="18"/>
      <c r="AY178" s="19">
        <v>0.05</v>
      </c>
      <c r="AZ178" s="18">
        <f t="shared" si="29"/>
        <v>100</v>
      </c>
      <c r="BA178" s="18">
        <f t="shared" si="30"/>
        <v>1900</v>
      </c>
      <c r="BB178" s="18"/>
      <c r="BC178" s="18">
        <f t="shared" si="31"/>
        <v>-1900</v>
      </c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>
        <f t="shared" si="32"/>
        <v>100</v>
      </c>
    </row>
    <row r="179" spans="1:81" x14ac:dyDescent="0.3">
      <c r="A179" s="20"/>
      <c r="B179" s="20"/>
      <c r="C179" s="14">
        <v>44927</v>
      </c>
      <c r="D179" s="32" t="s">
        <v>151</v>
      </c>
      <c r="E179" s="16" t="s">
        <v>1056</v>
      </c>
      <c r="F179" s="15" t="s">
        <v>82</v>
      </c>
      <c r="G179" s="24"/>
      <c r="H179" s="33" t="s">
        <v>394</v>
      </c>
      <c r="I179" s="32" t="s">
        <v>806</v>
      </c>
      <c r="J179" s="16" t="s">
        <v>83</v>
      </c>
      <c r="K179" s="34">
        <v>44930</v>
      </c>
      <c r="L179" s="32" t="s">
        <v>84</v>
      </c>
      <c r="M179" s="32" t="s">
        <v>1042</v>
      </c>
      <c r="N179" s="24"/>
      <c r="O179" s="24" t="s">
        <v>86</v>
      </c>
      <c r="P179" s="34">
        <v>44936</v>
      </c>
      <c r="Q179" s="14">
        <v>44927</v>
      </c>
      <c r="R179" s="17">
        <v>2100</v>
      </c>
      <c r="S179" s="18"/>
      <c r="T179" s="18">
        <f t="shared" si="22"/>
        <v>2100</v>
      </c>
      <c r="U179" s="18"/>
      <c r="V179" s="18"/>
      <c r="W179" s="18">
        <f t="shared" si="23"/>
        <v>2100</v>
      </c>
      <c r="X179" s="18">
        <f t="shared" si="24"/>
        <v>378</v>
      </c>
      <c r="Y179" s="19">
        <v>0.05</v>
      </c>
      <c r="Z179" s="18">
        <f t="shared" si="25"/>
        <v>105</v>
      </c>
      <c r="AA179" s="18">
        <f t="shared" si="26"/>
        <v>2373</v>
      </c>
      <c r="AB179" s="18"/>
      <c r="AC179" s="18">
        <f t="shared" si="27"/>
        <v>2373</v>
      </c>
      <c r="AD179" s="18" t="s">
        <v>87</v>
      </c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24" t="s">
        <v>1052</v>
      </c>
      <c r="AR179" s="24">
        <v>2000</v>
      </c>
      <c r="AS179" s="24"/>
      <c r="AT179" s="24"/>
      <c r="AU179" s="24"/>
      <c r="AV179" s="24"/>
      <c r="AW179" s="18">
        <f t="shared" si="28"/>
        <v>2000</v>
      </c>
      <c r="AX179" s="18"/>
      <c r="AY179" s="19">
        <v>0.05</v>
      </c>
      <c r="AZ179" s="18">
        <f t="shared" si="29"/>
        <v>100</v>
      </c>
      <c r="BA179" s="18">
        <f t="shared" si="30"/>
        <v>1900</v>
      </c>
      <c r="BB179" s="18"/>
      <c r="BC179" s="18">
        <f t="shared" si="31"/>
        <v>-1900</v>
      </c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>
        <f t="shared" si="32"/>
        <v>100</v>
      </c>
    </row>
    <row r="180" spans="1:81" x14ac:dyDescent="0.3">
      <c r="A180" s="20"/>
      <c r="B180" s="20"/>
      <c r="C180" s="14">
        <v>44927</v>
      </c>
      <c r="D180" s="32" t="s">
        <v>151</v>
      </c>
      <c r="E180" s="16" t="s">
        <v>1056</v>
      </c>
      <c r="F180" s="15" t="s">
        <v>82</v>
      </c>
      <c r="G180" s="24"/>
      <c r="H180" s="33" t="s">
        <v>395</v>
      </c>
      <c r="I180" s="32" t="s">
        <v>647</v>
      </c>
      <c r="J180" s="16" t="s">
        <v>83</v>
      </c>
      <c r="K180" s="34">
        <v>44930</v>
      </c>
      <c r="L180" s="32" t="s">
        <v>84</v>
      </c>
      <c r="M180" s="32" t="s">
        <v>1042</v>
      </c>
      <c r="N180" s="24"/>
      <c r="O180" s="24" t="s">
        <v>86</v>
      </c>
      <c r="P180" s="34">
        <v>44930</v>
      </c>
      <c r="Q180" s="14">
        <v>44927</v>
      </c>
      <c r="R180" s="17">
        <v>2100</v>
      </c>
      <c r="S180" s="18"/>
      <c r="T180" s="18">
        <f t="shared" si="22"/>
        <v>2100</v>
      </c>
      <c r="U180" s="18"/>
      <c r="V180" s="18"/>
      <c r="W180" s="18">
        <f t="shared" si="23"/>
        <v>2100</v>
      </c>
      <c r="X180" s="18">
        <f t="shared" si="24"/>
        <v>378</v>
      </c>
      <c r="Y180" s="19">
        <v>0.05</v>
      </c>
      <c r="Z180" s="18">
        <f t="shared" si="25"/>
        <v>105</v>
      </c>
      <c r="AA180" s="18">
        <f t="shared" si="26"/>
        <v>2373</v>
      </c>
      <c r="AB180" s="18"/>
      <c r="AC180" s="18">
        <f t="shared" si="27"/>
        <v>2373</v>
      </c>
      <c r="AD180" s="18" t="s">
        <v>87</v>
      </c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24" t="s">
        <v>1052</v>
      </c>
      <c r="AR180" s="24">
        <v>2000</v>
      </c>
      <c r="AS180" s="24"/>
      <c r="AT180" s="24"/>
      <c r="AU180" s="24"/>
      <c r="AV180" s="24"/>
      <c r="AW180" s="18">
        <f t="shared" si="28"/>
        <v>2000</v>
      </c>
      <c r="AX180" s="18"/>
      <c r="AY180" s="19">
        <v>0.05</v>
      </c>
      <c r="AZ180" s="18">
        <f t="shared" si="29"/>
        <v>100</v>
      </c>
      <c r="BA180" s="18">
        <f t="shared" si="30"/>
        <v>1900</v>
      </c>
      <c r="BB180" s="18"/>
      <c r="BC180" s="18">
        <f t="shared" si="31"/>
        <v>-1900</v>
      </c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>
        <f t="shared" si="32"/>
        <v>100</v>
      </c>
    </row>
    <row r="181" spans="1:81" x14ac:dyDescent="0.3">
      <c r="A181" s="20"/>
      <c r="B181" s="20"/>
      <c r="C181" s="14">
        <v>44927</v>
      </c>
      <c r="D181" s="32" t="s">
        <v>81</v>
      </c>
      <c r="E181" s="16" t="s">
        <v>1056</v>
      </c>
      <c r="F181" s="15" t="s">
        <v>82</v>
      </c>
      <c r="G181" s="24"/>
      <c r="H181" s="33" t="s">
        <v>396</v>
      </c>
      <c r="I181" s="32" t="s">
        <v>787</v>
      </c>
      <c r="J181" s="16" t="s">
        <v>83</v>
      </c>
      <c r="K181" s="34">
        <v>44930</v>
      </c>
      <c r="L181" s="32" t="s">
        <v>84</v>
      </c>
      <c r="M181" s="32" t="s">
        <v>1042</v>
      </c>
      <c r="N181" s="24"/>
      <c r="O181" s="24" t="s">
        <v>86</v>
      </c>
      <c r="P181" s="34">
        <v>44931</v>
      </c>
      <c r="Q181" s="14">
        <v>44927</v>
      </c>
      <c r="R181" s="17">
        <v>2100</v>
      </c>
      <c r="S181" s="18"/>
      <c r="T181" s="18">
        <f t="shared" si="22"/>
        <v>2100</v>
      </c>
      <c r="U181" s="18"/>
      <c r="V181" s="18"/>
      <c r="W181" s="18">
        <f t="shared" si="23"/>
        <v>2100</v>
      </c>
      <c r="X181" s="18">
        <f t="shared" si="24"/>
        <v>378</v>
      </c>
      <c r="Y181" s="19">
        <v>0.05</v>
      </c>
      <c r="Z181" s="18">
        <f t="shared" si="25"/>
        <v>105</v>
      </c>
      <c r="AA181" s="18">
        <f t="shared" si="26"/>
        <v>2373</v>
      </c>
      <c r="AB181" s="18"/>
      <c r="AC181" s="18">
        <f t="shared" si="27"/>
        <v>2373</v>
      </c>
      <c r="AD181" s="18" t="s">
        <v>87</v>
      </c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24" t="s">
        <v>1052</v>
      </c>
      <c r="AR181" s="24">
        <v>2000</v>
      </c>
      <c r="AS181" s="24"/>
      <c r="AT181" s="24"/>
      <c r="AU181" s="24"/>
      <c r="AV181" s="24"/>
      <c r="AW181" s="18">
        <f t="shared" si="28"/>
        <v>2000</v>
      </c>
      <c r="AX181" s="18"/>
      <c r="AY181" s="19">
        <v>0.05</v>
      </c>
      <c r="AZ181" s="18">
        <f t="shared" si="29"/>
        <v>100</v>
      </c>
      <c r="BA181" s="18">
        <f t="shared" si="30"/>
        <v>1900</v>
      </c>
      <c r="BB181" s="18"/>
      <c r="BC181" s="18">
        <f t="shared" si="31"/>
        <v>-1900</v>
      </c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>
        <f t="shared" si="32"/>
        <v>100</v>
      </c>
    </row>
    <row r="182" spans="1:81" x14ac:dyDescent="0.3">
      <c r="A182" s="20"/>
      <c r="B182" s="20"/>
      <c r="C182" s="14">
        <v>44927</v>
      </c>
      <c r="D182" s="32" t="s">
        <v>81</v>
      </c>
      <c r="E182" s="16" t="s">
        <v>1056</v>
      </c>
      <c r="F182" s="15" t="s">
        <v>82</v>
      </c>
      <c r="G182" s="24"/>
      <c r="H182" s="33" t="s">
        <v>397</v>
      </c>
      <c r="I182" s="32" t="s">
        <v>807</v>
      </c>
      <c r="J182" s="16" t="s">
        <v>83</v>
      </c>
      <c r="K182" s="34">
        <v>44930</v>
      </c>
      <c r="L182" s="32" t="s">
        <v>84</v>
      </c>
      <c r="M182" s="32" t="s">
        <v>1042</v>
      </c>
      <c r="N182" s="24"/>
      <c r="O182" s="24" t="s">
        <v>86</v>
      </c>
      <c r="P182" s="34">
        <v>44939</v>
      </c>
      <c r="Q182" s="14">
        <v>44927</v>
      </c>
      <c r="R182" s="17">
        <v>2100</v>
      </c>
      <c r="S182" s="18"/>
      <c r="T182" s="18">
        <f t="shared" si="22"/>
        <v>2100</v>
      </c>
      <c r="U182" s="18"/>
      <c r="V182" s="18"/>
      <c r="W182" s="18">
        <f t="shared" si="23"/>
        <v>2100</v>
      </c>
      <c r="X182" s="18">
        <f t="shared" si="24"/>
        <v>378</v>
      </c>
      <c r="Y182" s="19">
        <v>0.05</v>
      </c>
      <c r="Z182" s="18">
        <f t="shared" si="25"/>
        <v>105</v>
      </c>
      <c r="AA182" s="18">
        <f t="shared" si="26"/>
        <v>2373</v>
      </c>
      <c r="AB182" s="18"/>
      <c r="AC182" s="18">
        <f t="shared" si="27"/>
        <v>2373</v>
      </c>
      <c r="AD182" s="18" t="s">
        <v>87</v>
      </c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24" t="s">
        <v>1052</v>
      </c>
      <c r="AR182" s="24">
        <v>2000</v>
      </c>
      <c r="AS182" s="24"/>
      <c r="AT182" s="24"/>
      <c r="AU182" s="24"/>
      <c r="AV182" s="24"/>
      <c r="AW182" s="18">
        <f t="shared" si="28"/>
        <v>2000</v>
      </c>
      <c r="AX182" s="18"/>
      <c r="AY182" s="19">
        <v>0.05</v>
      </c>
      <c r="AZ182" s="18">
        <f t="shared" si="29"/>
        <v>100</v>
      </c>
      <c r="BA182" s="18">
        <f t="shared" si="30"/>
        <v>1900</v>
      </c>
      <c r="BB182" s="18"/>
      <c r="BC182" s="18">
        <f t="shared" si="31"/>
        <v>-1900</v>
      </c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>
        <f t="shared" si="32"/>
        <v>100</v>
      </c>
    </row>
    <row r="183" spans="1:81" x14ac:dyDescent="0.3">
      <c r="A183" s="20"/>
      <c r="B183" s="20"/>
      <c r="C183" s="14">
        <v>44927</v>
      </c>
      <c r="D183" s="32" t="s">
        <v>125</v>
      </c>
      <c r="E183" s="16" t="s">
        <v>1056</v>
      </c>
      <c r="F183" s="15" t="s">
        <v>82</v>
      </c>
      <c r="G183" s="24"/>
      <c r="H183" s="33" t="s">
        <v>398</v>
      </c>
      <c r="I183" s="32" t="s">
        <v>808</v>
      </c>
      <c r="J183" s="16" t="s">
        <v>83</v>
      </c>
      <c r="K183" s="34">
        <v>44930</v>
      </c>
      <c r="L183" s="32" t="s">
        <v>84</v>
      </c>
      <c r="M183" s="32" t="s">
        <v>1042</v>
      </c>
      <c r="N183" s="24"/>
      <c r="O183" s="24" t="s">
        <v>86</v>
      </c>
      <c r="P183" s="34">
        <v>44946</v>
      </c>
      <c r="Q183" s="14">
        <v>44927</v>
      </c>
      <c r="R183" s="17">
        <v>2100</v>
      </c>
      <c r="S183" s="18"/>
      <c r="T183" s="18">
        <f t="shared" si="22"/>
        <v>2100</v>
      </c>
      <c r="U183" s="18"/>
      <c r="V183" s="18"/>
      <c r="W183" s="18">
        <f t="shared" si="23"/>
        <v>2100</v>
      </c>
      <c r="X183" s="18">
        <f t="shared" si="24"/>
        <v>378</v>
      </c>
      <c r="Y183" s="19">
        <v>0.05</v>
      </c>
      <c r="Z183" s="18">
        <f t="shared" si="25"/>
        <v>105</v>
      </c>
      <c r="AA183" s="18">
        <f t="shared" si="26"/>
        <v>2373</v>
      </c>
      <c r="AB183" s="18"/>
      <c r="AC183" s="18">
        <f t="shared" si="27"/>
        <v>2373</v>
      </c>
      <c r="AD183" s="18" t="s">
        <v>87</v>
      </c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24" t="s">
        <v>1052</v>
      </c>
      <c r="AR183" s="24">
        <v>2000</v>
      </c>
      <c r="AS183" s="24"/>
      <c r="AT183" s="24"/>
      <c r="AU183" s="24"/>
      <c r="AV183" s="24"/>
      <c r="AW183" s="18">
        <f t="shared" si="28"/>
        <v>2000</v>
      </c>
      <c r="AX183" s="18"/>
      <c r="AY183" s="19">
        <v>0.05</v>
      </c>
      <c r="AZ183" s="18">
        <f t="shared" si="29"/>
        <v>100</v>
      </c>
      <c r="BA183" s="18">
        <f t="shared" si="30"/>
        <v>1900</v>
      </c>
      <c r="BB183" s="18"/>
      <c r="BC183" s="18">
        <f t="shared" si="31"/>
        <v>-1900</v>
      </c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>
        <f t="shared" si="32"/>
        <v>100</v>
      </c>
    </row>
    <row r="184" spans="1:81" x14ac:dyDescent="0.3">
      <c r="A184" s="20"/>
      <c r="B184" s="20"/>
      <c r="C184" s="14">
        <v>44927</v>
      </c>
      <c r="D184" s="32" t="s">
        <v>141</v>
      </c>
      <c r="E184" s="16" t="s">
        <v>1056</v>
      </c>
      <c r="F184" s="15" t="s">
        <v>82</v>
      </c>
      <c r="G184" s="24"/>
      <c r="H184" s="33" t="s">
        <v>399</v>
      </c>
      <c r="I184" s="32" t="s">
        <v>809</v>
      </c>
      <c r="J184" s="16" t="s">
        <v>83</v>
      </c>
      <c r="K184" s="34">
        <v>44930</v>
      </c>
      <c r="L184" s="32" t="s">
        <v>84</v>
      </c>
      <c r="M184" s="32" t="s">
        <v>1042</v>
      </c>
      <c r="N184" s="24"/>
      <c r="O184" s="24" t="s">
        <v>86</v>
      </c>
      <c r="P184" s="34">
        <v>44936</v>
      </c>
      <c r="Q184" s="14">
        <v>44927</v>
      </c>
      <c r="R184" s="17">
        <v>2100</v>
      </c>
      <c r="S184" s="18"/>
      <c r="T184" s="18">
        <f t="shared" si="22"/>
        <v>2100</v>
      </c>
      <c r="U184" s="18"/>
      <c r="V184" s="18"/>
      <c r="W184" s="18">
        <f t="shared" si="23"/>
        <v>2100</v>
      </c>
      <c r="X184" s="18">
        <f t="shared" si="24"/>
        <v>378</v>
      </c>
      <c r="Y184" s="19">
        <v>0.05</v>
      </c>
      <c r="Z184" s="18">
        <f t="shared" si="25"/>
        <v>105</v>
      </c>
      <c r="AA184" s="18">
        <f t="shared" si="26"/>
        <v>2373</v>
      </c>
      <c r="AB184" s="18"/>
      <c r="AC184" s="18">
        <f t="shared" si="27"/>
        <v>2373</v>
      </c>
      <c r="AD184" s="18" t="s">
        <v>87</v>
      </c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24" t="s">
        <v>1052</v>
      </c>
      <c r="AR184" s="24">
        <v>2000</v>
      </c>
      <c r="AS184" s="24"/>
      <c r="AT184" s="24"/>
      <c r="AU184" s="24"/>
      <c r="AV184" s="24"/>
      <c r="AW184" s="18">
        <f t="shared" si="28"/>
        <v>2000</v>
      </c>
      <c r="AX184" s="18"/>
      <c r="AY184" s="19">
        <v>0.05</v>
      </c>
      <c r="AZ184" s="18">
        <f t="shared" si="29"/>
        <v>100</v>
      </c>
      <c r="BA184" s="18">
        <f t="shared" si="30"/>
        <v>1900</v>
      </c>
      <c r="BB184" s="18"/>
      <c r="BC184" s="18">
        <f t="shared" si="31"/>
        <v>-1900</v>
      </c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>
        <f t="shared" si="32"/>
        <v>100</v>
      </c>
    </row>
    <row r="185" spans="1:81" x14ac:dyDescent="0.3">
      <c r="A185" s="20"/>
      <c r="B185" s="20"/>
      <c r="C185" s="14">
        <v>44927</v>
      </c>
      <c r="D185" s="32" t="s">
        <v>90</v>
      </c>
      <c r="E185" s="16" t="s">
        <v>1056</v>
      </c>
      <c r="F185" s="15" t="s">
        <v>82</v>
      </c>
      <c r="G185" s="24"/>
      <c r="H185" s="33" t="s">
        <v>400</v>
      </c>
      <c r="I185" s="32" t="s">
        <v>810</v>
      </c>
      <c r="J185" s="16" t="s">
        <v>83</v>
      </c>
      <c r="K185" s="34">
        <v>44930</v>
      </c>
      <c r="L185" s="32" t="s">
        <v>84</v>
      </c>
      <c r="M185" s="32" t="s">
        <v>1042</v>
      </c>
      <c r="N185" s="24"/>
      <c r="O185" s="24" t="s">
        <v>86</v>
      </c>
      <c r="P185" s="34">
        <v>44943</v>
      </c>
      <c r="Q185" s="14">
        <v>44927</v>
      </c>
      <c r="R185" s="17">
        <v>2100</v>
      </c>
      <c r="S185" s="18"/>
      <c r="T185" s="18">
        <f t="shared" si="22"/>
        <v>2100</v>
      </c>
      <c r="U185" s="18"/>
      <c r="V185" s="18"/>
      <c r="W185" s="18">
        <f t="shared" si="23"/>
        <v>2100</v>
      </c>
      <c r="X185" s="18">
        <f t="shared" si="24"/>
        <v>378</v>
      </c>
      <c r="Y185" s="19">
        <v>0.05</v>
      </c>
      <c r="Z185" s="18">
        <f t="shared" si="25"/>
        <v>105</v>
      </c>
      <c r="AA185" s="18">
        <f t="shared" si="26"/>
        <v>2373</v>
      </c>
      <c r="AB185" s="18"/>
      <c r="AC185" s="18">
        <f t="shared" si="27"/>
        <v>2373</v>
      </c>
      <c r="AD185" s="18" t="s">
        <v>87</v>
      </c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24" t="s">
        <v>1052</v>
      </c>
      <c r="AR185" s="24">
        <v>2000</v>
      </c>
      <c r="AS185" s="24"/>
      <c r="AT185" s="24"/>
      <c r="AU185" s="24"/>
      <c r="AV185" s="24"/>
      <c r="AW185" s="18">
        <f t="shared" si="28"/>
        <v>2000</v>
      </c>
      <c r="AX185" s="18"/>
      <c r="AY185" s="19">
        <v>0.05</v>
      </c>
      <c r="AZ185" s="18">
        <f t="shared" si="29"/>
        <v>100</v>
      </c>
      <c r="BA185" s="18">
        <f t="shared" si="30"/>
        <v>1900</v>
      </c>
      <c r="BB185" s="18"/>
      <c r="BC185" s="18">
        <f t="shared" si="31"/>
        <v>-1900</v>
      </c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>
        <f t="shared" si="32"/>
        <v>100</v>
      </c>
    </row>
    <row r="186" spans="1:81" x14ac:dyDescent="0.3">
      <c r="A186" s="20"/>
      <c r="B186" s="20"/>
      <c r="C186" s="14">
        <v>44927</v>
      </c>
      <c r="D186" s="32" t="s">
        <v>81</v>
      </c>
      <c r="E186" s="16" t="s">
        <v>1056</v>
      </c>
      <c r="F186" s="15" t="s">
        <v>82</v>
      </c>
      <c r="G186" s="24"/>
      <c r="H186" s="33" t="s">
        <v>401</v>
      </c>
      <c r="I186" s="32" t="s">
        <v>811</v>
      </c>
      <c r="J186" s="16" t="s">
        <v>83</v>
      </c>
      <c r="K186" s="34">
        <v>44930</v>
      </c>
      <c r="L186" s="32" t="s">
        <v>84</v>
      </c>
      <c r="M186" s="32" t="s">
        <v>1042</v>
      </c>
      <c r="N186" s="24"/>
      <c r="O186" s="24" t="s">
        <v>86</v>
      </c>
      <c r="P186" s="34">
        <v>44942</v>
      </c>
      <c r="Q186" s="14">
        <v>44927</v>
      </c>
      <c r="R186" s="17">
        <v>2100</v>
      </c>
      <c r="S186" s="18"/>
      <c r="T186" s="18">
        <f t="shared" si="22"/>
        <v>2100</v>
      </c>
      <c r="U186" s="18"/>
      <c r="V186" s="18"/>
      <c r="W186" s="18">
        <f t="shared" si="23"/>
        <v>2100</v>
      </c>
      <c r="X186" s="18">
        <f t="shared" si="24"/>
        <v>378</v>
      </c>
      <c r="Y186" s="19">
        <v>0.05</v>
      </c>
      <c r="Z186" s="18">
        <f t="shared" si="25"/>
        <v>105</v>
      </c>
      <c r="AA186" s="18">
        <f t="shared" si="26"/>
        <v>2373</v>
      </c>
      <c r="AB186" s="18"/>
      <c r="AC186" s="18">
        <f t="shared" si="27"/>
        <v>2373</v>
      </c>
      <c r="AD186" s="18" t="s">
        <v>87</v>
      </c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24" t="s">
        <v>1052</v>
      </c>
      <c r="AR186" s="24">
        <v>2000</v>
      </c>
      <c r="AS186" s="24"/>
      <c r="AT186" s="24"/>
      <c r="AU186" s="24"/>
      <c r="AV186" s="24"/>
      <c r="AW186" s="18">
        <f t="shared" si="28"/>
        <v>2000</v>
      </c>
      <c r="AX186" s="18"/>
      <c r="AY186" s="19">
        <v>0.05</v>
      </c>
      <c r="AZ186" s="18">
        <f t="shared" si="29"/>
        <v>100</v>
      </c>
      <c r="BA186" s="18">
        <f t="shared" si="30"/>
        <v>1900</v>
      </c>
      <c r="BB186" s="18"/>
      <c r="BC186" s="18">
        <f t="shared" si="31"/>
        <v>-1900</v>
      </c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>
        <f t="shared" si="32"/>
        <v>100</v>
      </c>
    </row>
    <row r="187" spans="1:81" x14ac:dyDescent="0.3">
      <c r="A187" s="20"/>
      <c r="B187" s="20"/>
      <c r="C187" s="14">
        <v>44927</v>
      </c>
      <c r="D187" s="32" t="s">
        <v>152</v>
      </c>
      <c r="E187" s="16" t="s">
        <v>1056</v>
      </c>
      <c r="F187" s="15" t="s">
        <v>82</v>
      </c>
      <c r="G187" s="24"/>
      <c r="H187" s="33" t="s">
        <v>402</v>
      </c>
      <c r="I187" s="32" t="s">
        <v>812</v>
      </c>
      <c r="J187" s="16" t="s">
        <v>83</v>
      </c>
      <c r="K187" s="34">
        <v>44930</v>
      </c>
      <c r="L187" s="32" t="s">
        <v>84</v>
      </c>
      <c r="M187" s="32" t="s">
        <v>1041</v>
      </c>
      <c r="N187" s="24"/>
      <c r="O187" s="24" t="s">
        <v>86</v>
      </c>
      <c r="P187" s="34">
        <v>44935</v>
      </c>
      <c r="Q187" s="14">
        <v>44927</v>
      </c>
      <c r="R187" s="17">
        <v>2100</v>
      </c>
      <c r="S187" s="18"/>
      <c r="T187" s="18">
        <f t="shared" si="22"/>
        <v>2100</v>
      </c>
      <c r="U187" s="18"/>
      <c r="V187" s="18"/>
      <c r="W187" s="18">
        <f t="shared" si="23"/>
        <v>2100</v>
      </c>
      <c r="X187" s="18">
        <f t="shared" si="24"/>
        <v>378</v>
      </c>
      <c r="Y187" s="19">
        <v>0.05</v>
      </c>
      <c r="Z187" s="18">
        <f t="shared" si="25"/>
        <v>105</v>
      </c>
      <c r="AA187" s="18">
        <f t="shared" si="26"/>
        <v>2373</v>
      </c>
      <c r="AB187" s="18"/>
      <c r="AC187" s="18">
        <f t="shared" si="27"/>
        <v>2373</v>
      </c>
      <c r="AD187" s="18" t="s">
        <v>87</v>
      </c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24" t="s">
        <v>1052</v>
      </c>
      <c r="AR187" s="24">
        <v>2000</v>
      </c>
      <c r="AS187" s="24"/>
      <c r="AT187" s="24"/>
      <c r="AU187" s="24"/>
      <c r="AV187" s="24"/>
      <c r="AW187" s="18">
        <f t="shared" si="28"/>
        <v>2000</v>
      </c>
      <c r="AX187" s="18"/>
      <c r="AY187" s="19">
        <v>0.05</v>
      </c>
      <c r="AZ187" s="18">
        <f t="shared" si="29"/>
        <v>100</v>
      </c>
      <c r="BA187" s="18">
        <f t="shared" si="30"/>
        <v>1900</v>
      </c>
      <c r="BB187" s="18"/>
      <c r="BC187" s="18">
        <f t="shared" si="31"/>
        <v>-1900</v>
      </c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>
        <f t="shared" si="32"/>
        <v>100</v>
      </c>
    </row>
    <row r="188" spans="1:81" x14ac:dyDescent="0.3">
      <c r="A188" s="20"/>
      <c r="B188" s="20"/>
      <c r="C188" s="14">
        <v>44927</v>
      </c>
      <c r="D188" s="32" t="s">
        <v>106</v>
      </c>
      <c r="E188" s="16" t="s">
        <v>1056</v>
      </c>
      <c r="F188" s="15" t="s">
        <v>82</v>
      </c>
      <c r="G188" s="24"/>
      <c r="H188" s="33" t="s">
        <v>403</v>
      </c>
      <c r="I188" s="32" t="s">
        <v>813</v>
      </c>
      <c r="J188" s="16" t="s">
        <v>83</v>
      </c>
      <c r="K188" s="34">
        <v>44930</v>
      </c>
      <c r="L188" s="32" t="s">
        <v>84</v>
      </c>
      <c r="M188" s="32" t="s">
        <v>1042</v>
      </c>
      <c r="N188" s="24"/>
      <c r="O188" s="24" t="s">
        <v>86</v>
      </c>
      <c r="P188" s="34">
        <v>44937</v>
      </c>
      <c r="Q188" s="14">
        <v>44927</v>
      </c>
      <c r="R188" s="17">
        <v>2100</v>
      </c>
      <c r="S188" s="18"/>
      <c r="T188" s="18">
        <f t="shared" si="22"/>
        <v>2100</v>
      </c>
      <c r="U188" s="18"/>
      <c r="V188" s="18"/>
      <c r="W188" s="18">
        <f t="shared" si="23"/>
        <v>2100</v>
      </c>
      <c r="X188" s="18">
        <f t="shared" si="24"/>
        <v>378</v>
      </c>
      <c r="Y188" s="19">
        <v>0.05</v>
      </c>
      <c r="Z188" s="18">
        <f t="shared" si="25"/>
        <v>105</v>
      </c>
      <c r="AA188" s="18">
        <f t="shared" si="26"/>
        <v>2373</v>
      </c>
      <c r="AB188" s="18"/>
      <c r="AC188" s="18">
        <f t="shared" si="27"/>
        <v>2373</v>
      </c>
      <c r="AD188" s="18" t="s">
        <v>87</v>
      </c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24" t="s">
        <v>1052</v>
      </c>
      <c r="AR188" s="24">
        <v>2000</v>
      </c>
      <c r="AS188" s="24"/>
      <c r="AT188" s="24"/>
      <c r="AU188" s="24"/>
      <c r="AV188" s="24"/>
      <c r="AW188" s="18">
        <f t="shared" si="28"/>
        <v>2000</v>
      </c>
      <c r="AX188" s="18"/>
      <c r="AY188" s="19">
        <v>0.05</v>
      </c>
      <c r="AZ188" s="18">
        <f t="shared" si="29"/>
        <v>100</v>
      </c>
      <c r="BA188" s="18">
        <f t="shared" si="30"/>
        <v>1900</v>
      </c>
      <c r="BB188" s="18"/>
      <c r="BC188" s="18">
        <f t="shared" si="31"/>
        <v>-1900</v>
      </c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>
        <f t="shared" si="32"/>
        <v>100</v>
      </c>
    </row>
    <row r="189" spans="1:81" x14ac:dyDescent="0.3">
      <c r="A189" s="20"/>
      <c r="B189" s="20"/>
      <c r="C189" s="14">
        <v>44927</v>
      </c>
      <c r="D189" s="32" t="s">
        <v>153</v>
      </c>
      <c r="E189" s="16" t="s">
        <v>1056</v>
      </c>
      <c r="F189" s="15" t="s">
        <v>82</v>
      </c>
      <c r="G189" s="24"/>
      <c r="H189" s="33" t="s">
        <v>404</v>
      </c>
      <c r="I189" s="32" t="s">
        <v>814</v>
      </c>
      <c r="J189" s="16" t="s">
        <v>83</v>
      </c>
      <c r="K189" s="34">
        <v>44930</v>
      </c>
      <c r="L189" s="32" t="s">
        <v>84</v>
      </c>
      <c r="M189" s="32" t="s">
        <v>1042</v>
      </c>
      <c r="N189" s="24"/>
      <c r="O189" s="24" t="s">
        <v>86</v>
      </c>
      <c r="P189" s="34">
        <v>44936</v>
      </c>
      <c r="Q189" s="14">
        <v>44927</v>
      </c>
      <c r="R189" s="17">
        <v>2100</v>
      </c>
      <c r="S189" s="18"/>
      <c r="T189" s="18">
        <f t="shared" si="22"/>
        <v>2100</v>
      </c>
      <c r="U189" s="18"/>
      <c r="V189" s="18"/>
      <c r="W189" s="18">
        <f t="shared" si="23"/>
        <v>2100</v>
      </c>
      <c r="X189" s="18">
        <f t="shared" si="24"/>
        <v>378</v>
      </c>
      <c r="Y189" s="19">
        <v>0.05</v>
      </c>
      <c r="Z189" s="18">
        <f t="shared" si="25"/>
        <v>105</v>
      </c>
      <c r="AA189" s="18">
        <f t="shared" si="26"/>
        <v>2373</v>
      </c>
      <c r="AB189" s="18"/>
      <c r="AC189" s="18">
        <f t="shared" si="27"/>
        <v>2373</v>
      </c>
      <c r="AD189" s="18" t="s">
        <v>87</v>
      </c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24" t="s">
        <v>1052</v>
      </c>
      <c r="AR189" s="24">
        <v>2000</v>
      </c>
      <c r="AS189" s="24"/>
      <c r="AT189" s="24"/>
      <c r="AU189" s="24"/>
      <c r="AV189" s="24"/>
      <c r="AW189" s="18">
        <f t="shared" si="28"/>
        <v>2000</v>
      </c>
      <c r="AX189" s="18"/>
      <c r="AY189" s="19">
        <v>0.05</v>
      </c>
      <c r="AZ189" s="18">
        <f t="shared" si="29"/>
        <v>100</v>
      </c>
      <c r="BA189" s="18">
        <f t="shared" si="30"/>
        <v>1900</v>
      </c>
      <c r="BB189" s="18"/>
      <c r="BC189" s="18">
        <f t="shared" si="31"/>
        <v>-1900</v>
      </c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>
        <f t="shared" si="32"/>
        <v>100</v>
      </c>
    </row>
    <row r="190" spans="1:81" x14ac:dyDescent="0.3">
      <c r="A190" s="20"/>
      <c r="B190" s="20"/>
      <c r="C190" s="14">
        <v>44927</v>
      </c>
      <c r="D190" s="32" t="s">
        <v>81</v>
      </c>
      <c r="E190" s="16" t="s">
        <v>1056</v>
      </c>
      <c r="F190" s="15" t="s">
        <v>82</v>
      </c>
      <c r="G190" s="24"/>
      <c r="H190" s="33" t="s">
        <v>405</v>
      </c>
      <c r="I190" s="32" t="s">
        <v>815</v>
      </c>
      <c r="J190" s="16" t="s">
        <v>83</v>
      </c>
      <c r="K190" s="34">
        <v>44930</v>
      </c>
      <c r="L190" s="32" t="s">
        <v>84</v>
      </c>
      <c r="M190" s="32" t="s">
        <v>1042</v>
      </c>
      <c r="N190" s="24"/>
      <c r="O190" s="24" t="s">
        <v>86</v>
      </c>
      <c r="P190" s="34">
        <v>44937</v>
      </c>
      <c r="Q190" s="14">
        <v>44927</v>
      </c>
      <c r="R190" s="17">
        <v>2100</v>
      </c>
      <c r="S190" s="18"/>
      <c r="T190" s="18">
        <f t="shared" si="22"/>
        <v>2100</v>
      </c>
      <c r="U190" s="18"/>
      <c r="V190" s="18"/>
      <c r="W190" s="18">
        <f t="shared" si="23"/>
        <v>2100</v>
      </c>
      <c r="X190" s="18">
        <f t="shared" si="24"/>
        <v>378</v>
      </c>
      <c r="Y190" s="19">
        <v>0.05</v>
      </c>
      <c r="Z190" s="18">
        <f t="shared" si="25"/>
        <v>105</v>
      </c>
      <c r="AA190" s="18">
        <f t="shared" si="26"/>
        <v>2373</v>
      </c>
      <c r="AB190" s="18"/>
      <c r="AC190" s="18">
        <f t="shared" si="27"/>
        <v>2373</v>
      </c>
      <c r="AD190" s="18" t="s">
        <v>87</v>
      </c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24" t="s">
        <v>1052</v>
      </c>
      <c r="AR190" s="24">
        <v>2000</v>
      </c>
      <c r="AS190" s="24"/>
      <c r="AT190" s="24"/>
      <c r="AU190" s="24"/>
      <c r="AV190" s="24"/>
      <c r="AW190" s="18">
        <f t="shared" si="28"/>
        <v>2000</v>
      </c>
      <c r="AX190" s="18"/>
      <c r="AY190" s="19">
        <v>0.05</v>
      </c>
      <c r="AZ190" s="18">
        <f t="shared" si="29"/>
        <v>100</v>
      </c>
      <c r="BA190" s="18">
        <f t="shared" si="30"/>
        <v>1900</v>
      </c>
      <c r="BB190" s="18"/>
      <c r="BC190" s="18">
        <f t="shared" si="31"/>
        <v>-1900</v>
      </c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>
        <f t="shared" si="32"/>
        <v>100</v>
      </c>
    </row>
    <row r="191" spans="1:81" x14ac:dyDescent="0.3">
      <c r="A191" s="20"/>
      <c r="B191" s="20"/>
      <c r="C191" s="14">
        <v>44927</v>
      </c>
      <c r="D191" s="32" t="s">
        <v>128</v>
      </c>
      <c r="E191" s="16" t="s">
        <v>1056</v>
      </c>
      <c r="F191" s="15" t="s">
        <v>82</v>
      </c>
      <c r="G191" s="24"/>
      <c r="H191" s="33" t="s">
        <v>406</v>
      </c>
      <c r="I191" s="32" t="s">
        <v>816</v>
      </c>
      <c r="J191" s="16" t="s">
        <v>83</v>
      </c>
      <c r="K191" s="34">
        <v>44930</v>
      </c>
      <c r="L191" s="32" t="s">
        <v>84</v>
      </c>
      <c r="M191" s="32" t="s">
        <v>1042</v>
      </c>
      <c r="N191" s="24"/>
      <c r="O191" s="24" t="s">
        <v>86</v>
      </c>
      <c r="P191" s="34">
        <v>44931</v>
      </c>
      <c r="Q191" s="14">
        <v>44927</v>
      </c>
      <c r="R191" s="17">
        <v>2100</v>
      </c>
      <c r="S191" s="18"/>
      <c r="T191" s="18">
        <f t="shared" si="22"/>
        <v>2100</v>
      </c>
      <c r="U191" s="18"/>
      <c r="V191" s="18"/>
      <c r="W191" s="18">
        <f t="shared" si="23"/>
        <v>2100</v>
      </c>
      <c r="X191" s="18">
        <f t="shared" si="24"/>
        <v>378</v>
      </c>
      <c r="Y191" s="19">
        <v>0.05</v>
      </c>
      <c r="Z191" s="18">
        <f t="shared" si="25"/>
        <v>105</v>
      </c>
      <c r="AA191" s="18">
        <f t="shared" si="26"/>
        <v>2373</v>
      </c>
      <c r="AB191" s="18"/>
      <c r="AC191" s="18">
        <f t="shared" si="27"/>
        <v>2373</v>
      </c>
      <c r="AD191" s="18" t="s">
        <v>87</v>
      </c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24" t="s">
        <v>1052</v>
      </c>
      <c r="AR191" s="24">
        <v>2000</v>
      </c>
      <c r="AS191" s="24"/>
      <c r="AT191" s="24"/>
      <c r="AU191" s="24"/>
      <c r="AV191" s="24"/>
      <c r="AW191" s="18">
        <f t="shared" si="28"/>
        <v>2000</v>
      </c>
      <c r="AX191" s="18"/>
      <c r="AY191" s="19">
        <v>0.05</v>
      </c>
      <c r="AZ191" s="18">
        <f t="shared" si="29"/>
        <v>100</v>
      </c>
      <c r="BA191" s="18">
        <f t="shared" si="30"/>
        <v>1900</v>
      </c>
      <c r="BB191" s="18"/>
      <c r="BC191" s="18">
        <f t="shared" si="31"/>
        <v>-1900</v>
      </c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>
        <f t="shared" si="32"/>
        <v>100</v>
      </c>
    </row>
    <row r="192" spans="1:81" x14ac:dyDescent="0.3">
      <c r="A192" s="20"/>
      <c r="B192" s="20"/>
      <c r="C192" s="14">
        <v>44927</v>
      </c>
      <c r="D192" s="32" t="s">
        <v>107</v>
      </c>
      <c r="E192" s="16" t="s">
        <v>1056</v>
      </c>
      <c r="F192" s="15" t="s">
        <v>82</v>
      </c>
      <c r="G192" s="24"/>
      <c r="H192" s="33" t="s">
        <v>407</v>
      </c>
      <c r="I192" s="32" t="s">
        <v>817</v>
      </c>
      <c r="J192" s="16" t="s">
        <v>83</v>
      </c>
      <c r="K192" s="34">
        <v>44930</v>
      </c>
      <c r="L192" s="32" t="s">
        <v>84</v>
      </c>
      <c r="M192" s="32" t="s">
        <v>1042</v>
      </c>
      <c r="N192" s="24"/>
      <c r="O192" s="24" t="s">
        <v>86</v>
      </c>
      <c r="P192" s="34">
        <v>44935</v>
      </c>
      <c r="Q192" s="14">
        <v>44927</v>
      </c>
      <c r="R192" s="17">
        <v>2100</v>
      </c>
      <c r="S192" s="18"/>
      <c r="T192" s="18">
        <f t="shared" si="22"/>
        <v>2100</v>
      </c>
      <c r="U192" s="18"/>
      <c r="V192" s="18"/>
      <c r="W192" s="18">
        <f t="shared" si="23"/>
        <v>2100</v>
      </c>
      <c r="X192" s="18">
        <f t="shared" si="24"/>
        <v>378</v>
      </c>
      <c r="Y192" s="19">
        <v>0.05</v>
      </c>
      <c r="Z192" s="18">
        <f t="shared" si="25"/>
        <v>105</v>
      </c>
      <c r="AA192" s="18">
        <f t="shared" si="26"/>
        <v>2373</v>
      </c>
      <c r="AB192" s="18"/>
      <c r="AC192" s="18">
        <f t="shared" si="27"/>
        <v>2373</v>
      </c>
      <c r="AD192" s="18" t="s">
        <v>87</v>
      </c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24" t="s">
        <v>1052</v>
      </c>
      <c r="AR192" s="24">
        <v>2000</v>
      </c>
      <c r="AS192" s="24"/>
      <c r="AT192" s="24"/>
      <c r="AU192" s="24"/>
      <c r="AV192" s="24"/>
      <c r="AW192" s="18">
        <f t="shared" si="28"/>
        <v>2000</v>
      </c>
      <c r="AX192" s="18"/>
      <c r="AY192" s="19">
        <v>0.05</v>
      </c>
      <c r="AZ192" s="18">
        <f t="shared" si="29"/>
        <v>100</v>
      </c>
      <c r="BA192" s="18">
        <f t="shared" si="30"/>
        <v>1900</v>
      </c>
      <c r="BB192" s="18"/>
      <c r="BC192" s="18">
        <f t="shared" si="31"/>
        <v>-1900</v>
      </c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>
        <f t="shared" si="32"/>
        <v>100</v>
      </c>
    </row>
    <row r="193" spans="1:81" x14ac:dyDescent="0.3">
      <c r="A193" s="20"/>
      <c r="B193" s="20"/>
      <c r="C193" s="14">
        <v>44927</v>
      </c>
      <c r="D193" s="32" t="s">
        <v>81</v>
      </c>
      <c r="E193" s="16" t="s">
        <v>1056</v>
      </c>
      <c r="F193" s="15" t="s">
        <v>82</v>
      </c>
      <c r="G193" s="24"/>
      <c r="H193" s="33" t="s">
        <v>408</v>
      </c>
      <c r="I193" s="32" t="s">
        <v>818</v>
      </c>
      <c r="J193" s="16" t="s">
        <v>83</v>
      </c>
      <c r="K193" s="34">
        <v>44931</v>
      </c>
      <c r="L193" s="32" t="s">
        <v>84</v>
      </c>
      <c r="M193" s="32" t="s">
        <v>1042</v>
      </c>
      <c r="N193" s="24"/>
      <c r="O193" s="24" t="s">
        <v>86</v>
      </c>
      <c r="P193" s="34">
        <v>44932</v>
      </c>
      <c r="Q193" s="14">
        <v>44927</v>
      </c>
      <c r="R193" s="17">
        <v>2100</v>
      </c>
      <c r="S193" s="18"/>
      <c r="T193" s="18">
        <f t="shared" si="22"/>
        <v>2100</v>
      </c>
      <c r="U193" s="18"/>
      <c r="V193" s="18"/>
      <c r="W193" s="18">
        <f t="shared" si="23"/>
        <v>2100</v>
      </c>
      <c r="X193" s="18">
        <f t="shared" si="24"/>
        <v>378</v>
      </c>
      <c r="Y193" s="19">
        <v>0.05</v>
      </c>
      <c r="Z193" s="18">
        <f t="shared" si="25"/>
        <v>105</v>
      </c>
      <c r="AA193" s="18">
        <f t="shared" si="26"/>
        <v>2373</v>
      </c>
      <c r="AB193" s="18"/>
      <c r="AC193" s="18">
        <f t="shared" si="27"/>
        <v>2373</v>
      </c>
      <c r="AD193" s="18" t="s">
        <v>87</v>
      </c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24" t="s">
        <v>1052</v>
      </c>
      <c r="AR193" s="24">
        <v>2000</v>
      </c>
      <c r="AS193" s="24"/>
      <c r="AT193" s="24"/>
      <c r="AU193" s="24"/>
      <c r="AV193" s="24"/>
      <c r="AW193" s="18">
        <f t="shared" si="28"/>
        <v>2000</v>
      </c>
      <c r="AX193" s="18"/>
      <c r="AY193" s="19">
        <v>0.05</v>
      </c>
      <c r="AZ193" s="18">
        <f t="shared" si="29"/>
        <v>100</v>
      </c>
      <c r="BA193" s="18">
        <f t="shared" si="30"/>
        <v>1900</v>
      </c>
      <c r="BB193" s="18"/>
      <c r="BC193" s="18">
        <f t="shared" si="31"/>
        <v>-1900</v>
      </c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>
        <f t="shared" si="32"/>
        <v>100</v>
      </c>
    </row>
    <row r="194" spans="1:81" x14ac:dyDescent="0.3">
      <c r="A194" s="20"/>
      <c r="B194" s="20"/>
      <c r="C194" s="14">
        <v>44927</v>
      </c>
      <c r="D194" s="32" t="s">
        <v>100</v>
      </c>
      <c r="E194" s="16" t="s">
        <v>1056</v>
      </c>
      <c r="F194" s="15" t="s">
        <v>82</v>
      </c>
      <c r="G194" s="24"/>
      <c r="H194" s="33" t="s">
        <v>409</v>
      </c>
      <c r="I194" s="32" t="s">
        <v>819</v>
      </c>
      <c r="J194" s="16" t="s">
        <v>83</v>
      </c>
      <c r="K194" s="34">
        <v>44931</v>
      </c>
      <c r="L194" s="32" t="s">
        <v>84</v>
      </c>
      <c r="M194" s="32" t="s">
        <v>1042</v>
      </c>
      <c r="N194" s="24"/>
      <c r="O194" s="24" t="s">
        <v>86</v>
      </c>
      <c r="P194" s="34">
        <v>44942</v>
      </c>
      <c r="Q194" s="14">
        <v>44927</v>
      </c>
      <c r="R194" s="17">
        <v>2100</v>
      </c>
      <c r="S194" s="18"/>
      <c r="T194" s="18">
        <f t="shared" ref="T194:T257" si="33">R194-S194</f>
        <v>2100</v>
      </c>
      <c r="U194" s="18"/>
      <c r="V194" s="18"/>
      <c r="W194" s="18">
        <f t="shared" ref="W194:W257" si="34">R194+U194-V194</f>
        <v>2100</v>
      </c>
      <c r="X194" s="18">
        <f t="shared" ref="X194:X257" si="35">W194*18%</f>
        <v>378</v>
      </c>
      <c r="Y194" s="19">
        <v>0.05</v>
      </c>
      <c r="Z194" s="18">
        <f t="shared" ref="Z194:Z257" si="36">W194*Y194</f>
        <v>105</v>
      </c>
      <c r="AA194" s="18">
        <f t="shared" ref="AA194:AA257" si="37">W194+X194-Z194</f>
        <v>2373</v>
      </c>
      <c r="AB194" s="18"/>
      <c r="AC194" s="18">
        <f t="shared" ref="AC194:AC257" si="38">AA194-AB194</f>
        <v>2373</v>
      </c>
      <c r="AD194" s="18" t="s">
        <v>87</v>
      </c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24" t="s">
        <v>1052</v>
      </c>
      <c r="AR194" s="24">
        <v>2000</v>
      </c>
      <c r="AS194" s="24"/>
      <c r="AT194" s="24"/>
      <c r="AU194" s="24"/>
      <c r="AV194" s="24"/>
      <c r="AW194" s="18">
        <f t="shared" ref="AW194:AW257" si="39">AR194-AS194+AT194-AU194-AV194</f>
        <v>2000</v>
      </c>
      <c r="AX194" s="18"/>
      <c r="AY194" s="19">
        <v>0.05</v>
      </c>
      <c r="AZ194" s="18">
        <f t="shared" ref="AZ194:AZ257" si="40">AW194*AY194</f>
        <v>100</v>
      </c>
      <c r="BA194" s="18">
        <f t="shared" ref="BA194:BA257" si="41">AW194-AZ194</f>
        <v>1900</v>
      </c>
      <c r="BB194" s="18"/>
      <c r="BC194" s="18">
        <f t="shared" ref="BC194:BC257" si="42">BB194-BA194</f>
        <v>-1900</v>
      </c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>
        <f t="shared" ref="CC194:CC257" si="43">W194-AR194</f>
        <v>100</v>
      </c>
    </row>
    <row r="195" spans="1:81" x14ac:dyDescent="0.3">
      <c r="A195" s="20"/>
      <c r="B195" s="20"/>
      <c r="C195" s="14">
        <v>44927</v>
      </c>
      <c r="D195" s="32" t="s">
        <v>111</v>
      </c>
      <c r="E195" s="16" t="s">
        <v>1056</v>
      </c>
      <c r="F195" s="15" t="s">
        <v>82</v>
      </c>
      <c r="G195" s="24"/>
      <c r="H195" s="33" t="s">
        <v>410</v>
      </c>
      <c r="I195" s="32" t="s">
        <v>820</v>
      </c>
      <c r="J195" s="16" t="s">
        <v>83</v>
      </c>
      <c r="K195" s="34">
        <v>44931</v>
      </c>
      <c r="L195" s="32" t="s">
        <v>84</v>
      </c>
      <c r="M195" s="32" t="s">
        <v>1042</v>
      </c>
      <c r="N195" s="24"/>
      <c r="O195" s="24" t="s">
        <v>86</v>
      </c>
      <c r="P195" s="34">
        <v>44938</v>
      </c>
      <c r="Q195" s="14">
        <v>44927</v>
      </c>
      <c r="R195" s="17">
        <v>2100</v>
      </c>
      <c r="S195" s="18"/>
      <c r="T195" s="18">
        <f t="shared" si="33"/>
        <v>2100</v>
      </c>
      <c r="U195" s="18"/>
      <c r="V195" s="18"/>
      <c r="W195" s="18">
        <f t="shared" si="34"/>
        <v>2100</v>
      </c>
      <c r="X195" s="18">
        <f t="shared" si="35"/>
        <v>378</v>
      </c>
      <c r="Y195" s="19">
        <v>0.05</v>
      </c>
      <c r="Z195" s="18">
        <f t="shared" si="36"/>
        <v>105</v>
      </c>
      <c r="AA195" s="18">
        <f t="shared" si="37"/>
        <v>2373</v>
      </c>
      <c r="AB195" s="18"/>
      <c r="AC195" s="18">
        <f t="shared" si="38"/>
        <v>2373</v>
      </c>
      <c r="AD195" s="18" t="s">
        <v>87</v>
      </c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24" t="s">
        <v>1052</v>
      </c>
      <c r="AR195" s="24">
        <v>2000</v>
      </c>
      <c r="AS195" s="24"/>
      <c r="AT195" s="24"/>
      <c r="AU195" s="24"/>
      <c r="AV195" s="24"/>
      <c r="AW195" s="18">
        <f t="shared" si="39"/>
        <v>2000</v>
      </c>
      <c r="AX195" s="18"/>
      <c r="AY195" s="19">
        <v>0.05</v>
      </c>
      <c r="AZ195" s="18">
        <f t="shared" si="40"/>
        <v>100</v>
      </c>
      <c r="BA195" s="18">
        <f t="shared" si="41"/>
        <v>1900</v>
      </c>
      <c r="BB195" s="18"/>
      <c r="BC195" s="18">
        <f t="shared" si="42"/>
        <v>-1900</v>
      </c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>
        <f t="shared" si="43"/>
        <v>100</v>
      </c>
    </row>
    <row r="196" spans="1:81" x14ac:dyDescent="0.3">
      <c r="A196" s="20"/>
      <c r="B196" s="20"/>
      <c r="C196" s="14">
        <v>44927</v>
      </c>
      <c r="D196" s="32" t="s">
        <v>106</v>
      </c>
      <c r="E196" s="16" t="s">
        <v>1056</v>
      </c>
      <c r="F196" s="15" t="s">
        <v>82</v>
      </c>
      <c r="G196" s="24"/>
      <c r="H196" s="33" t="s">
        <v>411</v>
      </c>
      <c r="I196" s="32" t="s">
        <v>821</v>
      </c>
      <c r="J196" s="16" t="s">
        <v>83</v>
      </c>
      <c r="K196" s="34">
        <v>44931</v>
      </c>
      <c r="L196" s="32" t="s">
        <v>84</v>
      </c>
      <c r="M196" s="32" t="s">
        <v>1042</v>
      </c>
      <c r="N196" s="24"/>
      <c r="O196" s="24" t="s">
        <v>86</v>
      </c>
      <c r="P196" s="34">
        <v>44939</v>
      </c>
      <c r="Q196" s="14">
        <v>44927</v>
      </c>
      <c r="R196" s="17">
        <v>2100</v>
      </c>
      <c r="S196" s="18"/>
      <c r="T196" s="18">
        <f t="shared" si="33"/>
        <v>2100</v>
      </c>
      <c r="U196" s="18"/>
      <c r="V196" s="18"/>
      <c r="W196" s="18">
        <f t="shared" si="34"/>
        <v>2100</v>
      </c>
      <c r="X196" s="18">
        <f t="shared" si="35"/>
        <v>378</v>
      </c>
      <c r="Y196" s="19">
        <v>0.05</v>
      </c>
      <c r="Z196" s="18">
        <f t="shared" si="36"/>
        <v>105</v>
      </c>
      <c r="AA196" s="18">
        <f t="shared" si="37"/>
        <v>2373</v>
      </c>
      <c r="AB196" s="18"/>
      <c r="AC196" s="18">
        <f t="shared" si="38"/>
        <v>2373</v>
      </c>
      <c r="AD196" s="18" t="s">
        <v>87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24" t="s">
        <v>1052</v>
      </c>
      <c r="AR196" s="24">
        <v>2000</v>
      </c>
      <c r="AS196" s="24"/>
      <c r="AT196" s="24"/>
      <c r="AU196" s="24"/>
      <c r="AV196" s="24"/>
      <c r="AW196" s="18">
        <f t="shared" si="39"/>
        <v>2000</v>
      </c>
      <c r="AX196" s="18"/>
      <c r="AY196" s="19">
        <v>0.05</v>
      </c>
      <c r="AZ196" s="18">
        <f t="shared" si="40"/>
        <v>100</v>
      </c>
      <c r="BA196" s="18">
        <f t="shared" si="41"/>
        <v>1900</v>
      </c>
      <c r="BB196" s="18"/>
      <c r="BC196" s="18">
        <f t="shared" si="42"/>
        <v>-1900</v>
      </c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>
        <f t="shared" si="43"/>
        <v>100</v>
      </c>
    </row>
    <row r="197" spans="1:81" x14ac:dyDescent="0.3">
      <c r="A197" s="20"/>
      <c r="B197" s="20"/>
      <c r="C197" s="14">
        <v>44927</v>
      </c>
      <c r="D197" s="32" t="s">
        <v>151</v>
      </c>
      <c r="E197" s="16" t="s">
        <v>1056</v>
      </c>
      <c r="F197" s="15" t="s">
        <v>82</v>
      </c>
      <c r="G197" s="24"/>
      <c r="H197" s="33" t="s">
        <v>412</v>
      </c>
      <c r="I197" s="32" t="s">
        <v>822</v>
      </c>
      <c r="J197" s="16" t="s">
        <v>83</v>
      </c>
      <c r="K197" s="34">
        <v>44931</v>
      </c>
      <c r="L197" s="32" t="s">
        <v>84</v>
      </c>
      <c r="M197" s="32" t="s">
        <v>1042</v>
      </c>
      <c r="N197" s="24"/>
      <c r="O197" s="24" t="s">
        <v>86</v>
      </c>
      <c r="P197" s="34">
        <v>44936</v>
      </c>
      <c r="Q197" s="14">
        <v>44927</v>
      </c>
      <c r="R197" s="17">
        <v>2100</v>
      </c>
      <c r="S197" s="18"/>
      <c r="T197" s="18">
        <f t="shared" si="33"/>
        <v>2100</v>
      </c>
      <c r="U197" s="18"/>
      <c r="V197" s="18"/>
      <c r="W197" s="18">
        <f t="shared" si="34"/>
        <v>2100</v>
      </c>
      <c r="X197" s="18">
        <f t="shared" si="35"/>
        <v>378</v>
      </c>
      <c r="Y197" s="19">
        <v>0.05</v>
      </c>
      <c r="Z197" s="18">
        <f t="shared" si="36"/>
        <v>105</v>
      </c>
      <c r="AA197" s="18">
        <f t="shared" si="37"/>
        <v>2373</v>
      </c>
      <c r="AB197" s="18"/>
      <c r="AC197" s="18">
        <f t="shared" si="38"/>
        <v>2373</v>
      </c>
      <c r="AD197" s="18" t="s">
        <v>87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24" t="s">
        <v>1052</v>
      </c>
      <c r="AR197" s="24">
        <v>2000</v>
      </c>
      <c r="AS197" s="24"/>
      <c r="AT197" s="24"/>
      <c r="AU197" s="24"/>
      <c r="AV197" s="24"/>
      <c r="AW197" s="18">
        <f t="shared" si="39"/>
        <v>2000</v>
      </c>
      <c r="AX197" s="18"/>
      <c r="AY197" s="19">
        <v>0.05</v>
      </c>
      <c r="AZ197" s="18">
        <f t="shared" si="40"/>
        <v>100</v>
      </c>
      <c r="BA197" s="18">
        <f t="shared" si="41"/>
        <v>1900</v>
      </c>
      <c r="BB197" s="18"/>
      <c r="BC197" s="18">
        <f t="shared" si="42"/>
        <v>-1900</v>
      </c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>
        <f t="shared" si="43"/>
        <v>100</v>
      </c>
    </row>
    <row r="198" spans="1:81" x14ac:dyDescent="0.3">
      <c r="A198" s="20"/>
      <c r="B198" s="20"/>
      <c r="C198" s="14">
        <v>44927</v>
      </c>
      <c r="D198" s="32" t="s">
        <v>126</v>
      </c>
      <c r="E198" s="16" t="s">
        <v>1056</v>
      </c>
      <c r="F198" s="15" t="s">
        <v>82</v>
      </c>
      <c r="G198" s="24"/>
      <c r="H198" s="33" t="s">
        <v>413</v>
      </c>
      <c r="I198" s="32" t="s">
        <v>823</v>
      </c>
      <c r="J198" s="16" t="s">
        <v>83</v>
      </c>
      <c r="K198" s="34">
        <v>44931</v>
      </c>
      <c r="L198" s="32" t="s">
        <v>84</v>
      </c>
      <c r="M198" s="32" t="s">
        <v>1042</v>
      </c>
      <c r="N198" s="24"/>
      <c r="O198" s="24" t="s">
        <v>86</v>
      </c>
      <c r="P198" s="34">
        <v>44936</v>
      </c>
      <c r="Q198" s="14">
        <v>44927</v>
      </c>
      <c r="R198" s="17">
        <v>2100</v>
      </c>
      <c r="S198" s="18"/>
      <c r="T198" s="18">
        <f t="shared" si="33"/>
        <v>2100</v>
      </c>
      <c r="U198" s="18"/>
      <c r="V198" s="18"/>
      <c r="W198" s="18">
        <f t="shared" si="34"/>
        <v>2100</v>
      </c>
      <c r="X198" s="18">
        <f t="shared" si="35"/>
        <v>378</v>
      </c>
      <c r="Y198" s="19">
        <v>0.05</v>
      </c>
      <c r="Z198" s="18">
        <f t="shared" si="36"/>
        <v>105</v>
      </c>
      <c r="AA198" s="18">
        <f t="shared" si="37"/>
        <v>2373</v>
      </c>
      <c r="AB198" s="18"/>
      <c r="AC198" s="18">
        <f t="shared" si="38"/>
        <v>2373</v>
      </c>
      <c r="AD198" s="18" t="s">
        <v>87</v>
      </c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24" t="s">
        <v>1052</v>
      </c>
      <c r="AR198" s="24">
        <v>2000</v>
      </c>
      <c r="AS198" s="24"/>
      <c r="AT198" s="24"/>
      <c r="AU198" s="24"/>
      <c r="AV198" s="24"/>
      <c r="AW198" s="18">
        <f t="shared" si="39"/>
        <v>2000</v>
      </c>
      <c r="AX198" s="18"/>
      <c r="AY198" s="19">
        <v>0.05</v>
      </c>
      <c r="AZ198" s="18">
        <f t="shared" si="40"/>
        <v>100</v>
      </c>
      <c r="BA198" s="18">
        <f t="shared" si="41"/>
        <v>1900</v>
      </c>
      <c r="BB198" s="18"/>
      <c r="BC198" s="18">
        <f t="shared" si="42"/>
        <v>-1900</v>
      </c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>
        <f t="shared" si="43"/>
        <v>100</v>
      </c>
    </row>
    <row r="199" spans="1:81" x14ac:dyDescent="0.3">
      <c r="A199" s="20"/>
      <c r="B199" s="20"/>
      <c r="C199" s="14">
        <v>44927</v>
      </c>
      <c r="D199" s="32" t="s">
        <v>81</v>
      </c>
      <c r="E199" s="16" t="s">
        <v>1056</v>
      </c>
      <c r="F199" s="15" t="s">
        <v>82</v>
      </c>
      <c r="G199" s="24"/>
      <c r="H199" s="33" t="s">
        <v>414</v>
      </c>
      <c r="I199" s="32" t="s">
        <v>824</v>
      </c>
      <c r="J199" s="16" t="s">
        <v>83</v>
      </c>
      <c r="K199" s="34">
        <v>44931</v>
      </c>
      <c r="L199" s="32" t="s">
        <v>84</v>
      </c>
      <c r="M199" s="32" t="s">
        <v>1042</v>
      </c>
      <c r="N199" s="24"/>
      <c r="O199" s="24" t="s">
        <v>86</v>
      </c>
      <c r="P199" s="34">
        <v>44931</v>
      </c>
      <c r="Q199" s="14">
        <v>44927</v>
      </c>
      <c r="R199" s="17">
        <v>2100</v>
      </c>
      <c r="S199" s="18"/>
      <c r="T199" s="18">
        <f t="shared" si="33"/>
        <v>2100</v>
      </c>
      <c r="U199" s="18"/>
      <c r="V199" s="18"/>
      <c r="W199" s="18">
        <f t="shared" si="34"/>
        <v>2100</v>
      </c>
      <c r="X199" s="18">
        <f t="shared" si="35"/>
        <v>378</v>
      </c>
      <c r="Y199" s="19">
        <v>0.05</v>
      </c>
      <c r="Z199" s="18">
        <f t="shared" si="36"/>
        <v>105</v>
      </c>
      <c r="AA199" s="18">
        <f t="shared" si="37"/>
        <v>2373</v>
      </c>
      <c r="AB199" s="18"/>
      <c r="AC199" s="18">
        <f t="shared" si="38"/>
        <v>2373</v>
      </c>
      <c r="AD199" s="18" t="s">
        <v>87</v>
      </c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24" t="s">
        <v>1052</v>
      </c>
      <c r="AR199" s="24">
        <v>2000</v>
      </c>
      <c r="AS199" s="24"/>
      <c r="AT199" s="24"/>
      <c r="AU199" s="24"/>
      <c r="AV199" s="24"/>
      <c r="AW199" s="18">
        <f t="shared" si="39"/>
        <v>2000</v>
      </c>
      <c r="AX199" s="18"/>
      <c r="AY199" s="19">
        <v>0.05</v>
      </c>
      <c r="AZ199" s="18">
        <f t="shared" si="40"/>
        <v>100</v>
      </c>
      <c r="BA199" s="18">
        <f t="shared" si="41"/>
        <v>1900</v>
      </c>
      <c r="BB199" s="18"/>
      <c r="BC199" s="18">
        <f t="shared" si="42"/>
        <v>-1900</v>
      </c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>
        <f t="shared" si="43"/>
        <v>100</v>
      </c>
    </row>
    <row r="200" spans="1:81" x14ac:dyDescent="0.3">
      <c r="A200" s="20"/>
      <c r="B200" s="20"/>
      <c r="C200" s="14">
        <v>44927</v>
      </c>
      <c r="D200" s="32" t="s">
        <v>154</v>
      </c>
      <c r="E200" s="16" t="s">
        <v>1056</v>
      </c>
      <c r="F200" s="15" t="s">
        <v>82</v>
      </c>
      <c r="G200" s="24"/>
      <c r="H200" s="33" t="s">
        <v>415</v>
      </c>
      <c r="I200" s="32" t="s">
        <v>825</v>
      </c>
      <c r="J200" s="16" t="s">
        <v>83</v>
      </c>
      <c r="K200" s="34">
        <v>44931</v>
      </c>
      <c r="L200" s="32" t="s">
        <v>84</v>
      </c>
      <c r="M200" s="32" t="s">
        <v>1042</v>
      </c>
      <c r="N200" s="24"/>
      <c r="O200" s="24" t="s">
        <v>86</v>
      </c>
      <c r="P200" s="34">
        <v>44946</v>
      </c>
      <c r="Q200" s="14">
        <v>44927</v>
      </c>
      <c r="R200" s="17">
        <v>2100</v>
      </c>
      <c r="S200" s="18"/>
      <c r="T200" s="18">
        <f t="shared" si="33"/>
        <v>2100</v>
      </c>
      <c r="U200" s="18"/>
      <c r="V200" s="18"/>
      <c r="W200" s="18">
        <f t="shared" si="34"/>
        <v>2100</v>
      </c>
      <c r="X200" s="18">
        <f t="shared" si="35"/>
        <v>378</v>
      </c>
      <c r="Y200" s="19">
        <v>0.05</v>
      </c>
      <c r="Z200" s="18">
        <f t="shared" si="36"/>
        <v>105</v>
      </c>
      <c r="AA200" s="18">
        <f t="shared" si="37"/>
        <v>2373</v>
      </c>
      <c r="AB200" s="18"/>
      <c r="AC200" s="18">
        <f t="shared" si="38"/>
        <v>2373</v>
      </c>
      <c r="AD200" s="18" t="s">
        <v>87</v>
      </c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24" t="s">
        <v>1052</v>
      </c>
      <c r="AR200" s="24">
        <v>2000</v>
      </c>
      <c r="AS200" s="24"/>
      <c r="AT200" s="24"/>
      <c r="AU200" s="24"/>
      <c r="AV200" s="24"/>
      <c r="AW200" s="18">
        <f t="shared" si="39"/>
        <v>2000</v>
      </c>
      <c r="AX200" s="18"/>
      <c r="AY200" s="19">
        <v>0.05</v>
      </c>
      <c r="AZ200" s="18">
        <f t="shared" si="40"/>
        <v>100</v>
      </c>
      <c r="BA200" s="18">
        <f t="shared" si="41"/>
        <v>1900</v>
      </c>
      <c r="BB200" s="18"/>
      <c r="BC200" s="18">
        <f t="shared" si="42"/>
        <v>-1900</v>
      </c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>
        <f t="shared" si="43"/>
        <v>100</v>
      </c>
    </row>
    <row r="201" spans="1:81" x14ac:dyDescent="0.3">
      <c r="A201" s="20"/>
      <c r="B201" s="20"/>
      <c r="C201" s="14">
        <v>44927</v>
      </c>
      <c r="D201" s="32" t="s">
        <v>143</v>
      </c>
      <c r="E201" s="16" t="s">
        <v>1056</v>
      </c>
      <c r="F201" s="15" t="s">
        <v>82</v>
      </c>
      <c r="G201" s="24"/>
      <c r="H201" s="33" t="s">
        <v>416</v>
      </c>
      <c r="I201" s="32" t="s">
        <v>826</v>
      </c>
      <c r="J201" s="16" t="s">
        <v>83</v>
      </c>
      <c r="K201" s="34">
        <v>44931</v>
      </c>
      <c r="L201" s="32" t="s">
        <v>84</v>
      </c>
      <c r="M201" s="32" t="s">
        <v>1042</v>
      </c>
      <c r="N201" s="24"/>
      <c r="O201" s="24" t="s">
        <v>86</v>
      </c>
      <c r="P201" s="34">
        <v>44936</v>
      </c>
      <c r="Q201" s="14">
        <v>44927</v>
      </c>
      <c r="R201" s="17">
        <v>2100</v>
      </c>
      <c r="S201" s="18"/>
      <c r="T201" s="18">
        <f t="shared" si="33"/>
        <v>2100</v>
      </c>
      <c r="U201" s="18"/>
      <c r="V201" s="18"/>
      <c r="W201" s="18">
        <f t="shared" si="34"/>
        <v>2100</v>
      </c>
      <c r="X201" s="18">
        <f t="shared" si="35"/>
        <v>378</v>
      </c>
      <c r="Y201" s="19">
        <v>0.05</v>
      </c>
      <c r="Z201" s="18">
        <f t="shared" si="36"/>
        <v>105</v>
      </c>
      <c r="AA201" s="18">
        <f t="shared" si="37"/>
        <v>2373</v>
      </c>
      <c r="AB201" s="18"/>
      <c r="AC201" s="18">
        <f t="shared" si="38"/>
        <v>2373</v>
      </c>
      <c r="AD201" s="18" t="s">
        <v>87</v>
      </c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24" t="s">
        <v>1052</v>
      </c>
      <c r="AR201" s="24">
        <v>2000</v>
      </c>
      <c r="AS201" s="24"/>
      <c r="AT201" s="24"/>
      <c r="AU201" s="24"/>
      <c r="AV201" s="24"/>
      <c r="AW201" s="18">
        <f t="shared" si="39"/>
        <v>2000</v>
      </c>
      <c r="AX201" s="18"/>
      <c r="AY201" s="19">
        <v>0.05</v>
      </c>
      <c r="AZ201" s="18">
        <f t="shared" si="40"/>
        <v>100</v>
      </c>
      <c r="BA201" s="18">
        <f t="shared" si="41"/>
        <v>1900</v>
      </c>
      <c r="BB201" s="18"/>
      <c r="BC201" s="18">
        <f t="shared" si="42"/>
        <v>-1900</v>
      </c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>
        <f t="shared" si="43"/>
        <v>100</v>
      </c>
    </row>
    <row r="202" spans="1:81" x14ac:dyDescent="0.3">
      <c r="A202" s="20"/>
      <c r="B202" s="20"/>
      <c r="C202" s="14">
        <v>44927</v>
      </c>
      <c r="D202" s="32" t="s">
        <v>81</v>
      </c>
      <c r="E202" s="16" t="s">
        <v>1056</v>
      </c>
      <c r="F202" s="15" t="s">
        <v>82</v>
      </c>
      <c r="G202" s="24"/>
      <c r="H202" s="33" t="s">
        <v>417</v>
      </c>
      <c r="I202" s="32" t="s">
        <v>827</v>
      </c>
      <c r="J202" s="16" t="s">
        <v>83</v>
      </c>
      <c r="K202" s="34">
        <v>44931</v>
      </c>
      <c r="L202" s="32" t="s">
        <v>84</v>
      </c>
      <c r="M202" s="32" t="s">
        <v>1042</v>
      </c>
      <c r="N202" s="24"/>
      <c r="O202" s="24" t="s">
        <v>86</v>
      </c>
      <c r="P202" s="34">
        <v>44936</v>
      </c>
      <c r="Q202" s="14">
        <v>44927</v>
      </c>
      <c r="R202" s="17">
        <v>2100</v>
      </c>
      <c r="S202" s="18"/>
      <c r="T202" s="18">
        <f t="shared" si="33"/>
        <v>2100</v>
      </c>
      <c r="U202" s="18"/>
      <c r="V202" s="18"/>
      <c r="W202" s="18">
        <f t="shared" si="34"/>
        <v>2100</v>
      </c>
      <c r="X202" s="18">
        <f t="shared" si="35"/>
        <v>378</v>
      </c>
      <c r="Y202" s="19">
        <v>0.05</v>
      </c>
      <c r="Z202" s="18">
        <f t="shared" si="36"/>
        <v>105</v>
      </c>
      <c r="AA202" s="18">
        <f t="shared" si="37"/>
        <v>2373</v>
      </c>
      <c r="AB202" s="18"/>
      <c r="AC202" s="18">
        <f t="shared" si="38"/>
        <v>2373</v>
      </c>
      <c r="AD202" s="18" t="s">
        <v>87</v>
      </c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24" t="s">
        <v>1052</v>
      </c>
      <c r="AR202" s="24">
        <v>2000</v>
      </c>
      <c r="AS202" s="24"/>
      <c r="AT202" s="24"/>
      <c r="AU202" s="24"/>
      <c r="AV202" s="24"/>
      <c r="AW202" s="18">
        <f t="shared" si="39"/>
        <v>2000</v>
      </c>
      <c r="AX202" s="18"/>
      <c r="AY202" s="19">
        <v>0.05</v>
      </c>
      <c r="AZ202" s="18">
        <f t="shared" si="40"/>
        <v>100</v>
      </c>
      <c r="BA202" s="18">
        <f t="shared" si="41"/>
        <v>1900</v>
      </c>
      <c r="BB202" s="18"/>
      <c r="BC202" s="18">
        <f t="shared" si="42"/>
        <v>-1900</v>
      </c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>
        <f t="shared" si="43"/>
        <v>100</v>
      </c>
    </row>
    <row r="203" spans="1:81" x14ac:dyDescent="0.3">
      <c r="A203" s="20"/>
      <c r="B203" s="20"/>
      <c r="C203" s="14">
        <v>44927</v>
      </c>
      <c r="D203" s="32" t="s">
        <v>81</v>
      </c>
      <c r="E203" s="16" t="s">
        <v>1056</v>
      </c>
      <c r="F203" s="15" t="s">
        <v>82</v>
      </c>
      <c r="G203" s="24"/>
      <c r="H203" s="33" t="s">
        <v>418</v>
      </c>
      <c r="I203" s="32" t="s">
        <v>828</v>
      </c>
      <c r="J203" s="16" t="s">
        <v>83</v>
      </c>
      <c r="K203" s="34">
        <v>44931</v>
      </c>
      <c r="L203" s="32" t="s">
        <v>84</v>
      </c>
      <c r="M203" s="32" t="s">
        <v>1042</v>
      </c>
      <c r="N203" s="24"/>
      <c r="O203" s="24" t="s">
        <v>86</v>
      </c>
      <c r="P203" s="34">
        <v>44937</v>
      </c>
      <c r="Q203" s="14">
        <v>44927</v>
      </c>
      <c r="R203" s="17">
        <v>2100</v>
      </c>
      <c r="S203" s="18"/>
      <c r="T203" s="18">
        <f t="shared" si="33"/>
        <v>2100</v>
      </c>
      <c r="U203" s="18"/>
      <c r="V203" s="18"/>
      <c r="W203" s="18">
        <f t="shared" si="34"/>
        <v>2100</v>
      </c>
      <c r="X203" s="18">
        <f t="shared" si="35"/>
        <v>378</v>
      </c>
      <c r="Y203" s="19">
        <v>0.05</v>
      </c>
      <c r="Z203" s="18">
        <f t="shared" si="36"/>
        <v>105</v>
      </c>
      <c r="AA203" s="18">
        <f t="shared" si="37"/>
        <v>2373</v>
      </c>
      <c r="AB203" s="18"/>
      <c r="AC203" s="18">
        <f t="shared" si="38"/>
        <v>2373</v>
      </c>
      <c r="AD203" s="18" t="s">
        <v>87</v>
      </c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24" t="s">
        <v>1052</v>
      </c>
      <c r="AR203" s="24">
        <v>2000</v>
      </c>
      <c r="AS203" s="24"/>
      <c r="AT203" s="24"/>
      <c r="AU203" s="24"/>
      <c r="AV203" s="24"/>
      <c r="AW203" s="18">
        <f t="shared" si="39"/>
        <v>2000</v>
      </c>
      <c r="AX203" s="18"/>
      <c r="AY203" s="19">
        <v>0.05</v>
      </c>
      <c r="AZ203" s="18">
        <f t="shared" si="40"/>
        <v>100</v>
      </c>
      <c r="BA203" s="18">
        <f t="shared" si="41"/>
        <v>1900</v>
      </c>
      <c r="BB203" s="18"/>
      <c r="BC203" s="18">
        <f t="shared" si="42"/>
        <v>-1900</v>
      </c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>
        <f t="shared" si="43"/>
        <v>100</v>
      </c>
    </row>
    <row r="204" spans="1:81" x14ac:dyDescent="0.3">
      <c r="A204" s="20"/>
      <c r="B204" s="20"/>
      <c r="C204" s="14">
        <v>44927</v>
      </c>
      <c r="D204" s="32" t="s">
        <v>96</v>
      </c>
      <c r="E204" s="16" t="s">
        <v>1056</v>
      </c>
      <c r="F204" s="15" t="s">
        <v>82</v>
      </c>
      <c r="G204" s="24"/>
      <c r="H204" s="33" t="s">
        <v>419</v>
      </c>
      <c r="I204" s="32" t="s">
        <v>829</v>
      </c>
      <c r="J204" s="16" t="s">
        <v>83</v>
      </c>
      <c r="K204" s="34">
        <v>44931</v>
      </c>
      <c r="L204" s="32" t="s">
        <v>84</v>
      </c>
      <c r="M204" s="32" t="s">
        <v>1042</v>
      </c>
      <c r="N204" s="24"/>
      <c r="O204" s="24" t="s">
        <v>86</v>
      </c>
      <c r="P204" s="34">
        <v>44933</v>
      </c>
      <c r="Q204" s="14">
        <v>44927</v>
      </c>
      <c r="R204" s="17">
        <v>2100</v>
      </c>
      <c r="S204" s="18"/>
      <c r="T204" s="18">
        <f t="shared" si="33"/>
        <v>2100</v>
      </c>
      <c r="U204" s="18"/>
      <c r="V204" s="18"/>
      <c r="W204" s="18">
        <f t="shared" si="34"/>
        <v>2100</v>
      </c>
      <c r="X204" s="18">
        <f t="shared" si="35"/>
        <v>378</v>
      </c>
      <c r="Y204" s="19">
        <v>0.05</v>
      </c>
      <c r="Z204" s="18">
        <f t="shared" si="36"/>
        <v>105</v>
      </c>
      <c r="AA204" s="18">
        <f t="shared" si="37"/>
        <v>2373</v>
      </c>
      <c r="AB204" s="18"/>
      <c r="AC204" s="18">
        <f t="shared" si="38"/>
        <v>2373</v>
      </c>
      <c r="AD204" s="18" t="s">
        <v>87</v>
      </c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24" t="s">
        <v>1052</v>
      </c>
      <c r="AR204" s="24">
        <v>2000</v>
      </c>
      <c r="AS204" s="24"/>
      <c r="AT204" s="24"/>
      <c r="AU204" s="24"/>
      <c r="AV204" s="24"/>
      <c r="AW204" s="18">
        <f t="shared" si="39"/>
        <v>2000</v>
      </c>
      <c r="AX204" s="18"/>
      <c r="AY204" s="19">
        <v>0.05</v>
      </c>
      <c r="AZ204" s="18">
        <f t="shared" si="40"/>
        <v>100</v>
      </c>
      <c r="BA204" s="18">
        <f t="shared" si="41"/>
        <v>1900</v>
      </c>
      <c r="BB204" s="18"/>
      <c r="BC204" s="18">
        <f t="shared" si="42"/>
        <v>-1900</v>
      </c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>
        <f t="shared" si="43"/>
        <v>100</v>
      </c>
    </row>
    <row r="205" spans="1:81" x14ac:dyDescent="0.3">
      <c r="A205" s="20"/>
      <c r="B205" s="20"/>
      <c r="C205" s="14">
        <v>44927</v>
      </c>
      <c r="D205" s="32" t="s">
        <v>81</v>
      </c>
      <c r="E205" s="16" t="s">
        <v>1056</v>
      </c>
      <c r="F205" s="15" t="s">
        <v>82</v>
      </c>
      <c r="G205" s="24"/>
      <c r="H205" s="33" t="s">
        <v>420</v>
      </c>
      <c r="I205" s="32" t="s">
        <v>830</v>
      </c>
      <c r="J205" s="16" t="s">
        <v>83</v>
      </c>
      <c r="K205" s="34">
        <v>44931</v>
      </c>
      <c r="L205" s="32" t="s">
        <v>84</v>
      </c>
      <c r="M205" s="32" t="s">
        <v>1042</v>
      </c>
      <c r="N205" s="24"/>
      <c r="O205" s="24" t="s">
        <v>86</v>
      </c>
      <c r="P205" s="34">
        <v>44947</v>
      </c>
      <c r="Q205" s="14">
        <v>44927</v>
      </c>
      <c r="R205" s="17">
        <v>2100</v>
      </c>
      <c r="S205" s="18"/>
      <c r="T205" s="18">
        <f t="shared" si="33"/>
        <v>2100</v>
      </c>
      <c r="U205" s="18"/>
      <c r="V205" s="18"/>
      <c r="W205" s="18">
        <f t="shared" si="34"/>
        <v>2100</v>
      </c>
      <c r="X205" s="18">
        <f t="shared" si="35"/>
        <v>378</v>
      </c>
      <c r="Y205" s="19">
        <v>0.05</v>
      </c>
      <c r="Z205" s="18">
        <f t="shared" si="36"/>
        <v>105</v>
      </c>
      <c r="AA205" s="18">
        <f t="shared" si="37"/>
        <v>2373</v>
      </c>
      <c r="AB205" s="18"/>
      <c r="AC205" s="18">
        <f t="shared" si="38"/>
        <v>2373</v>
      </c>
      <c r="AD205" s="18" t="s">
        <v>87</v>
      </c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24" t="s">
        <v>1052</v>
      </c>
      <c r="AR205" s="24">
        <v>2000</v>
      </c>
      <c r="AS205" s="24"/>
      <c r="AT205" s="24"/>
      <c r="AU205" s="24"/>
      <c r="AV205" s="24"/>
      <c r="AW205" s="18">
        <f t="shared" si="39"/>
        <v>2000</v>
      </c>
      <c r="AX205" s="18"/>
      <c r="AY205" s="19">
        <v>0.05</v>
      </c>
      <c r="AZ205" s="18">
        <f t="shared" si="40"/>
        <v>100</v>
      </c>
      <c r="BA205" s="18">
        <f t="shared" si="41"/>
        <v>1900</v>
      </c>
      <c r="BB205" s="18"/>
      <c r="BC205" s="18">
        <f t="shared" si="42"/>
        <v>-1900</v>
      </c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>
        <f t="shared" si="43"/>
        <v>100</v>
      </c>
    </row>
    <row r="206" spans="1:81" x14ac:dyDescent="0.3">
      <c r="A206" s="20"/>
      <c r="B206" s="20"/>
      <c r="C206" s="14">
        <v>44927</v>
      </c>
      <c r="D206" s="32" t="s">
        <v>155</v>
      </c>
      <c r="E206" s="16" t="s">
        <v>1056</v>
      </c>
      <c r="F206" s="15" t="s">
        <v>82</v>
      </c>
      <c r="G206" s="24"/>
      <c r="H206" s="33" t="s">
        <v>421</v>
      </c>
      <c r="I206" s="32" t="s">
        <v>831</v>
      </c>
      <c r="J206" s="16" t="s">
        <v>83</v>
      </c>
      <c r="K206" s="34">
        <v>44931</v>
      </c>
      <c r="L206" s="32" t="s">
        <v>84</v>
      </c>
      <c r="M206" s="32" t="s">
        <v>1041</v>
      </c>
      <c r="N206" s="24"/>
      <c r="O206" s="24" t="s">
        <v>86</v>
      </c>
      <c r="P206" s="34">
        <v>44933</v>
      </c>
      <c r="Q206" s="14">
        <v>44927</v>
      </c>
      <c r="R206" s="17">
        <v>2100</v>
      </c>
      <c r="S206" s="18"/>
      <c r="T206" s="18">
        <f t="shared" si="33"/>
        <v>2100</v>
      </c>
      <c r="U206" s="18"/>
      <c r="V206" s="18"/>
      <c r="W206" s="18">
        <f t="shared" si="34"/>
        <v>2100</v>
      </c>
      <c r="X206" s="18">
        <f t="shared" si="35"/>
        <v>378</v>
      </c>
      <c r="Y206" s="19">
        <v>0.05</v>
      </c>
      <c r="Z206" s="18">
        <f t="shared" si="36"/>
        <v>105</v>
      </c>
      <c r="AA206" s="18">
        <f t="shared" si="37"/>
        <v>2373</v>
      </c>
      <c r="AB206" s="18"/>
      <c r="AC206" s="18">
        <f t="shared" si="38"/>
        <v>2373</v>
      </c>
      <c r="AD206" s="18" t="s">
        <v>87</v>
      </c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24" t="s">
        <v>1052</v>
      </c>
      <c r="AR206" s="24">
        <v>2000</v>
      </c>
      <c r="AS206" s="24"/>
      <c r="AT206" s="24"/>
      <c r="AU206" s="24"/>
      <c r="AV206" s="24"/>
      <c r="AW206" s="18">
        <f t="shared" si="39"/>
        <v>2000</v>
      </c>
      <c r="AX206" s="18"/>
      <c r="AY206" s="19">
        <v>0.05</v>
      </c>
      <c r="AZ206" s="18">
        <f t="shared" si="40"/>
        <v>100</v>
      </c>
      <c r="BA206" s="18">
        <f t="shared" si="41"/>
        <v>1900</v>
      </c>
      <c r="BB206" s="18"/>
      <c r="BC206" s="18">
        <f t="shared" si="42"/>
        <v>-1900</v>
      </c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>
        <f t="shared" si="43"/>
        <v>100</v>
      </c>
    </row>
    <row r="207" spans="1:81" x14ac:dyDescent="0.3">
      <c r="A207" s="20"/>
      <c r="B207" s="20"/>
      <c r="C207" s="14">
        <v>44927</v>
      </c>
      <c r="D207" s="32" t="s">
        <v>131</v>
      </c>
      <c r="E207" s="16" t="s">
        <v>1056</v>
      </c>
      <c r="F207" s="15" t="s">
        <v>82</v>
      </c>
      <c r="G207" s="24"/>
      <c r="H207" s="33" t="s">
        <v>422</v>
      </c>
      <c r="I207" s="32" t="s">
        <v>832</v>
      </c>
      <c r="J207" s="16" t="s">
        <v>83</v>
      </c>
      <c r="K207" s="34">
        <v>44931</v>
      </c>
      <c r="L207" s="32" t="s">
        <v>84</v>
      </c>
      <c r="M207" s="32" t="s">
        <v>1042</v>
      </c>
      <c r="N207" s="24"/>
      <c r="O207" s="24" t="s">
        <v>86</v>
      </c>
      <c r="P207" s="34">
        <v>44933</v>
      </c>
      <c r="Q207" s="14">
        <v>44927</v>
      </c>
      <c r="R207" s="17">
        <v>2100</v>
      </c>
      <c r="S207" s="18"/>
      <c r="T207" s="18">
        <f t="shared" si="33"/>
        <v>2100</v>
      </c>
      <c r="U207" s="18"/>
      <c r="V207" s="18"/>
      <c r="W207" s="18">
        <f t="shared" si="34"/>
        <v>2100</v>
      </c>
      <c r="X207" s="18">
        <f t="shared" si="35"/>
        <v>378</v>
      </c>
      <c r="Y207" s="19">
        <v>0.05</v>
      </c>
      <c r="Z207" s="18">
        <f t="shared" si="36"/>
        <v>105</v>
      </c>
      <c r="AA207" s="18">
        <f t="shared" si="37"/>
        <v>2373</v>
      </c>
      <c r="AB207" s="18"/>
      <c r="AC207" s="18">
        <f t="shared" si="38"/>
        <v>2373</v>
      </c>
      <c r="AD207" s="18" t="s">
        <v>87</v>
      </c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24" t="s">
        <v>1052</v>
      </c>
      <c r="AR207" s="24">
        <v>2000</v>
      </c>
      <c r="AS207" s="24"/>
      <c r="AT207" s="24"/>
      <c r="AU207" s="24"/>
      <c r="AV207" s="24"/>
      <c r="AW207" s="18">
        <f t="shared" si="39"/>
        <v>2000</v>
      </c>
      <c r="AX207" s="18"/>
      <c r="AY207" s="19">
        <v>0.05</v>
      </c>
      <c r="AZ207" s="18">
        <f t="shared" si="40"/>
        <v>100</v>
      </c>
      <c r="BA207" s="18">
        <f t="shared" si="41"/>
        <v>1900</v>
      </c>
      <c r="BB207" s="18"/>
      <c r="BC207" s="18">
        <f t="shared" si="42"/>
        <v>-1900</v>
      </c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>
        <f t="shared" si="43"/>
        <v>100</v>
      </c>
    </row>
    <row r="208" spans="1:81" x14ac:dyDescent="0.3">
      <c r="A208" s="20"/>
      <c r="B208" s="20"/>
      <c r="C208" s="14">
        <v>44927</v>
      </c>
      <c r="D208" s="32" t="s">
        <v>126</v>
      </c>
      <c r="E208" s="16" t="s">
        <v>1056</v>
      </c>
      <c r="F208" s="15" t="s">
        <v>82</v>
      </c>
      <c r="G208" s="24"/>
      <c r="H208" s="33" t="s">
        <v>423</v>
      </c>
      <c r="I208" s="32" t="s">
        <v>833</v>
      </c>
      <c r="J208" s="16" t="s">
        <v>83</v>
      </c>
      <c r="K208" s="34">
        <v>44932</v>
      </c>
      <c r="L208" s="32" t="s">
        <v>84</v>
      </c>
      <c r="M208" s="32" t="s">
        <v>1042</v>
      </c>
      <c r="N208" s="24"/>
      <c r="O208" s="24" t="s">
        <v>86</v>
      </c>
      <c r="P208" s="34">
        <v>44939</v>
      </c>
      <c r="Q208" s="14">
        <v>44927</v>
      </c>
      <c r="R208" s="17">
        <v>2100</v>
      </c>
      <c r="S208" s="18"/>
      <c r="T208" s="18">
        <f t="shared" si="33"/>
        <v>2100</v>
      </c>
      <c r="U208" s="18"/>
      <c r="V208" s="18"/>
      <c r="W208" s="18">
        <f t="shared" si="34"/>
        <v>2100</v>
      </c>
      <c r="X208" s="18">
        <f t="shared" si="35"/>
        <v>378</v>
      </c>
      <c r="Y208" s="19">
        <v>0.05</v>
      </c>
      <c r="Z208" s="18">
        <f t="shared" si="36"/>
        <v>105</v>
      </c>
      <c r="AA208" s="18">
        <f t="shared" si="37"/>
        <v>2373</v>
      </c>
      <c r="AB208" s="18"/>
      <c r="AC208" s="18">
        <f t="shared" si="38"/>
        <v>2373</v>
      </c>
      <c r="AD208" s="18" t="s">
        <v>87</v>
      </c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24" t="s">
        <v>1052</v>
      </c>
      <c r="AR208" s="24">
        <v>2000</v>
      </c>
      <c r="AS208" s="24"/>
      <c r="AT208" s="24"/>
      <c r="AU208" s="24"/>
      <c r="AV208" s="24"/>
      <c r="AW208" s="18">
        <f t="shared" si="39"/>
        <v>2000</v>
      </c>
      <c r="AX208" s="18"/>
      <c r="AY208" s="19">
        <v>0.05</v>
      </c>
      <c r="AZ208" s="18">
        <f t="shared" si="40"/>
        <v>100</v>
      </c>
      <c r="BA208" s="18">
        <f t="shared" si="41"/>
        <v>1900</v>
      </c>
      <c r="BB208" s="18"/>
      <c r="BC208" s="18">
        <f t="shared" si="42"/>
        <v>-1900</v>
      </c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>
        <f t="shared" si="43"/>
        <v>100</v>
      </c>
    </row>
    <row r="209" spans="1:81" x14ac:dyDescent="0.3">
      <c r="A209" s="20"/>
      <c r="B209" s="20"/>
      <c r="C209" s="14">
        <v>44927</v>
      </c>
      <c r="D209" s="32" t="s">
        <v>156</v>
      </c>
      <c r="E209" s="16" t="s">
        <v>1056</v>
      </c>
      <c r="F209" s="15" t="s">
        <v>82</v>
      </c>
      <c r="G209" s="24"/>
      <c r="H209" s="33" t="s">
        <v>424</v>
      </c>
      <c r="I209" s="32" t="s">
        <v>834</v>
      </c>
      <c r="J209" s="16" t="s">
        <v>83</v>
      </c>
      <c r="K209" s="34">
        <v>44932</v>
      </c>
      <c r="L209" s="32" t="s">
        <v>84</v>
      </c>
      <c r="M209" s="32" t="s">
        <v>1042</v>
      </c>
      <c r="N209" s="24"/>
      <c r="O209" s="24" t="s">
        <v>86</v>
      </c>
      <c r="P209" s="34">
        <v>44939</v>
      </c>
      <c r="Q209" s="14">
        <v>44927</v>
      </c>
      <c r="R209" s="17">
        <v>2100</v>
      </c>
      <c r="S209" s="18"/>
      <c r="T209" s="18">
        <f t="shared" si="33"/>
        <v>2100</v>
      </c>
      <c r="U209" s="18"/>
      <c r="V209" s="18"/>
      <c r="W209" s="18">
        <f t="shared" si="34"/>
        <v>2100</v>
      </c>
      <c r="X209" s="18">
        <f t="shared" si="35"/>
        <v>378</v>
      </c>
      <c r="Y209" s="19">
        <v>0.05</v>
      </c>
      <c r="Z209" s="18">
        <f t="shared" si="36"/>
        <v>105</v>
      </c>
      <c r="AA209" s="18">
        <f t="shared" si="37"/>
        <v>2373</v>
      </c>
      <c r="AB209" s="18"/>
      <c r="AC209" s="18">
        <f t="shared" si="38"/>
        <v>2373</v>
      </c>
      <c r="AD209" s="18" t="s">
        <v>87</v>
      </c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24" t="s">
        <v>1052</v>
      </c>
      <c r="AR209" s="24">
        <v>2000</v>
      </c>
      <c r="AS209" s="24"/>
      <c r="AT209" s="24"/>
      <c r="AU209" s="24"/>
      <c r="AV209" s="24"/>
      <c r="AW209" s="18">
        <f t="shared" si="39"/>
        <v>2000</v>
      </c>
      <c r="AX209" s="18"/>
      <c r="AY209" s="19">
        <v>0.05</v>
      </c>
      <c r="AZ209" s="18">
        <f t="shared" si="40"/>
        <v>100</v>
      </c>
      <c r="BA209" s="18">
        <f t="shared" si="41"/>
        <v>1900</v>
      </c>
      <c r="BB209" s="18"/>
      <c r="BC209" s="18">
        <f t="shared" si="42"/>
        <v>-1900</v>
      </c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>
        <f t="shared" si="43"/>
        <v>100</v>
      </c>
    </row>
    <row r="210" spans="1:81" x14ac:dyDescent="0.3">
      <c r="A210" s="20"/>
      <c r="B210" s="20"/>
      <c r="C210" s="14">
        <v>44927</v>
      </c>
      <c r="D210" s="32" t="s">
        <v>81</v>
      </c>
      <c r="E210" s="16" t="s">
        <v>1056</v>
      </c>
      <c r="F210" s="15" t="s">
        <v>82</v>
      </c>
      <c r="G210" s="24"/>
      <c r="H210" s="33" t="s">
        <v>425</v>
      </c>
      <c r="I210" s="32" t="s">
        <v>835</v>
      </c>
      <c r="J210" s="16" t="s">
        <v>83</v>
      </c>
      <c r="K210" s="34">
        <v>44932</v>
      </c>
      <c r="L210" s="32" t="s">
        <v>84</v>
      </c>
      <c r="M210" s="32" t="s">
        <v>1042</v>
      </c>
      <c r="N210" s="24"/>
      <c r="O210" s="24" t="s">
        <v>86</v>
      </c>
      <c r="P210" s="34">
        <v>44933</v>
      </c>
      <c r="Q210" s="14">
        <v>44927</v>
      </c>
      <c r="R210" s="17">
        <v>2100</v>
      </c>
      <c r="S210" s="18"/>
      <c r="T210" s="18">
        <f t="shared" si="33"/>
        <v>2100</v>
      </c>
      <c r="U210" s="18"/>
      <c r="V210" s="18"/>
      <c r="W210" s="18">
        <f t="shared" si="34"/>
        <v>2100</v>
      </c>
      <c r="X210" s="18">
        <f t="shared" si="35"/>
        <v>378</v>
      </c>
      <c r="Y210" s="19">
        <v>0.05</v>
      </c>
      <c r="Z210" s="18">
        <f t="shared" si="36"/>
        <v>105</v>
      </c>
      <c r="AA210" s="18">
        <f t="shared" si="37"/>
        <v>2373</v>
      </c>
      <c r="AB210" s="18"/>
      <c r="AC210" s="18">
        <f t="shared" si="38"/>
        <v>2373</v>
      </c>
      <c r="AD210" s="18" t="s">
        <v>87</v>
      </c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24" t="s">
        <v>1052</v>
      </c>
      <c r="AR210" s="24">
        <v>2000</v>
      </c>
      <c r="AS210" s="24"/>
      <c r="AT210" s="24"/>
      <c r="AU210" s="24"/>
      <c r="AV210" s="24"/>
      <c r="AW210" s="18">
        <f t="shared" si="39"/>
        <v>2000</v>
      </c>
      <c r="AX210" s="18"/>
      <c r="AY210" s="19">
        <v>0.05</v>
      </c>
      <c r="AZ210" s="18">
        <f t="shared" si="40"/>
        <v>100</v>
      </c>
      <c r="BA210" s="18">
        <f t="shared" si="41"/>
        <v>1900</v>
      </c>
      <c r="BB210" s="18"/>
      <c r="BC210" s="18">
        <f t="shared" si="42"/>
        <v>-1900</v>
      </c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>
        <f t="shared" si="43"/>
        <v>100</v>
      </c>
    </row>
    <row r="211" spans="1:81" x14ac:dyDescent="0.3">
      <c r="A211" s="20"/>
      <c r="B211" s="20"/>
      <c r="C211" s="14">
        <v>44927</v>
      </c>
      <c r="D211" s="32" t="s">
        <v>157</v>
      </c>
      <c r="E211" s="16" t="s">
        <v>1056</v>
      </c>
      <c r="F211" s="15" t="s">
        <v>82</v>
      </c>
      <c r="G211" s="24"/>
      <c r="H211" s="33" t="s">
        <v>426</v>
      </c>
      <c r="I211" s="32" t="s">
        <v>836</v>
      </c>
      <c r="J211" s="16" t="s">
        <v>83</v>
      </c>
      <c r="K211" s="34">
        <v>44932</v>
      </c>
      <c r="L211" s="32" t="s">
        <v>84</v>
      </c>
      <c r="M211" s="32" t="s">
        <v>1042</v>
      </c>
      <c r="N211" s="24"/>
      <c r="O211" s="24" t="s">
        <v>86</v>
      </c>
      <c r="P211" s="34">
        <v>44932</v>
      </c>
      <c r="Q211" s="14">
        <v>44927</v>
      </c>
      <c r="R211" s="17">
        <v>2100</v>
      </c>
      <c r="S211" s="18"/>
      <c r="T211" s="18">
        <f t="shared" si="33"/>
        <v>2100</v>
      </c>
      <c r="U211" s="18"/>
      <c r="V211" s="18"/>
      <c r="W211" s="18">
        <f t="shared" si="34"/>
        <v>2100</v>
      </c>
      <c r="X211" s="18">
        <f t="shared" si="35"/>
        <v>378</v>
      </c>
      <c r="Y211" s="19">
        <v>0.05</v>
      </c>
      <c r="Z211" s="18">
        <f t="shared" si="36"/>
        <v>105</v>
      </c>
      <c r="AA211" s="18">
        <f t="shared" si="37"/>
        <v>2373</v>
      </c>
      <c r="AB211" s="18"/>
      <c r="AC211" s="18">
        <f t="shared" si="38"/>
        <v>2373</v>
      </c>
      <c r="AD211" s="18" t="s">
        <v>87</v>
      </c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24" t="s">
        <v>1052</v>
      </c>
      <c r="AR211" s="24">
        <v>2000</v>
      </c>
      <c r="AS211" s="24"/>
      <c r="AT211" s="24"/>
      <c r="AU211" s="24"/>
      <c r="AV211" s="24"/>
      <c r="AW211" s="18">
        <f t="shared" si="39"/>
        <v>2000</v>
      </c>
      <c r="AX211" s="18"/>
      <c r="AY211" s="19">
        <v>0.05</v>
      </c>
      <c r="AZ211" s="18">
        <f t="shared" si="40"/>
        <v>100</v>
      </c>
      <c r="BA211" s="18">
        <f t="shared" si="41"/>
        <v>1900</v>
      </c>
      <c r="BB211" s="18"/>
      <c r="BC211" s="18">
        <f t="shared" si="42"/>
        <v>-1900</v>
      </c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>
        <f t="shared" si="43"/>
        <v>100</v>
      </c>
    </row>
    <row r="212" spans="1:81" x14ac:dyDescent="0.3">
      <c r="A212" s="20"/>
      <c r="B212" s="20"/>
      <c r="C212" s="14">
        <v>44927</v>
      </c>
      <c r="D212" s="32" t="s">
        <v>131</v>
      </c>
      <c r="E212" s="16" t="s">
        <v>1056</v>
      </c>
      <c r="F212" s="15" t="s">
        <v>82</v>
      </c>
      <c r="G212" s="24"/>
      <c r="H212" s="33" t="s">
        <v>427</v>
      </c>
      <c r="I212" s="32" t="s">
        <v>837</v>
      </c>
      <c r="J212" s="16" t="s">
        <v>83</v>
      </c>
      <c r="K212" s="34">
        <v>44932</v>
      </c>
      <c r="L212" s="32" t="s">
        <v>84</v>
      </c>
      <c r="M212" s="32" t="s">
        <v>1042</v>
      </c>
      <c r="N212" s="24"/>
      <c r="O212" s="24" t="s">
        <v>86</v>
      </c>
      <c r="P212" s="34">
        <v>44933</v>
      </c>
      <c r="Q212" s="14">
        <v>44927</v>
      </c>
      <c r="R212" s="17">
        <v>2100</v>
      </c>
      <c r="S212" s="18"/>
      <c r="T212" s="18">
        <f t="shared" si="33"/>
        <v>2100</v>
      </c>
      <c r="U212" s="18"/>
      <c r="V212" s="18"/>
      <c r="W212" s="18">
        <f t="shared" si="34"/>
        <v>2100</v>
      </c>
      <c r="X212" s="18">
        <f t="shared" si="35"/>
        <v>378</v>
      </c>
      <c r="Y212" s="19">
        <v>0.05</v>
      </c>
      <c r="Z212" s="18">
        <f t="shared" si="36"/>
        <v>105</v>
      </c>
      <c r="AA212" s="18">
        <f t="shared" si="37"/>
        <v>2373</v>
      </c>
      <c r="AB212" s="18"/>
      <c r="AC212" s="18">
        <f t="shared" si="38"/>
        <v>2373</v>
      </c>
      <c r="AD212" s="18" t="s">
        <v>87</v>
      </c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24" t="s">
        <v>1052</v>
      </c>
      <c r="AR212" s="24">
        <v>2000</v>
      </c>
      <c r="AS212" s="24"/>
      <c r="AT212" s="24"/>
      <c r="AU212" s="24"/>
      <c r="AV212" s="24"/>
      <c r="AW212" s="18">
        <f t="shared" si="39"/>
        <v>2000</v>
      </c>
      <c r="AX212" s="18"/>
      <c r="AY212" s="19">
        <v>0.05</v>
      </c>
      <c r="AZ212" s="18">
        <f t="shared" si="40"/>
        <v>100</v>
      </c>
      <c r="BA212" s="18">
        <f t="shared" si="41"/>
        <v>1900</v>
      </c>
      <c r="BB212" s="18"/>
      <c r="BC212" s="18">
        <f t="shared" si="42"/>
        <v>-1900</v>
      </c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>
        <f t="shared" si="43"/>
        <v>100</v>
      </c>
    </row>
    <row r="213" spans="1:81" x14ac:dyDescent="0.3">
      <c r="A213" s="20"/>
      <c r="B213" s="20"/>
      <c r="C213" s="14">
        <v>44927</v>
      </c>
      <c r="D213" s="32" t="s">
        <v>81</v>
      </c>
      <c r="E213" s="16" t="s">
        <v>1056</v>
      </c>
      <c r="F213" s="15" t="s">
        <v>82</v>
      </c>
      <c r="G213" s="24"/>
      <c r="H213" s="33" t="s">
        <v>428</v>
      </c>
      <c r="I213" s="32" t="s">
        <v>838</v>
      </c>
      <c r="J213" s="16" t="s">
        <v>83</v>
      </c>
      <c r="K213" s="34">
        <v>44932</v>
      </c>
      <c r="L213" s="32" t="s">
        <v>84</v>
      </c>
      <c r="M213" s="32" t="s">
        <v>1042</v>
      </c>
      <c r="N213" s="24"/>
      <c r="O213" s="24" t="s">
        <v>86</v>
      </c>
      <c r="P213" s="34">
        <v>44946</v>
      </c>
      <c r="Q213" s="14">
        <v>44927</v>
      </c>
      <c r="R213" s="17">
        <v>2100</v>
      </c>
      <c r="S213" s="18"/>
      <c r="T213" s="18">
        <f t="shared" si="33"/>
        <v>2100</v>
      </c>
      <c r="U213" s="18"/>
      <c r="V213" s="18"/>
      <c r="W213" s="18">
        <f t="shared" si="34"/>
        <v>2100</v>
      </c>
      <c r="X213" s="18">
        <f t="shared" si="35"/>
        <v>378</v>
      </c>
      <c r="Y213" s="19">
        <v>0.05</v>
      </c>
      <c r="Z213" s="18">
        <f t="shared" si="36"/>
        <v>105</v>
      </c>
      <c r="AA213" s="18">
        <f t="shared" si="37"/>
        <v>2373</v>
      </c>
      <c r="AB213" s="18"/>
      <c r="AC213" s="18">
        <f t="shared" si="38"/>
        <v>2373</v>
      </c>
      <c r="AD213" s="18" t="s">
        <v>87</v>
      </c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24" t="s">
        <v>1052</v>
      </c>
      <c r="AR213" s="24">
        <v>2000</v>
      </c>
      <c r="AS213" s="24"/>
      <c r="AT213" s="24"/>
      <c r="AU213" s="24"/>
      <c r="AV213" s="24"/>
      <c r="AW213" s="18">
        <f t="shared" si="39"/>
        <v>2000</v>
      </c>
      <c r="AX213" s="18"/>
      <c r="AY213" s="19">
        <v>0.05</v>
      </c>
      <c r="AZ213" s="18">
        <f t="shared" si="40"/>
        <v>100</v>
      </c>
      <c r="BA213" s="18">
        <f t="shared" si="41"/>
        <v>1900</v>
      </c>
      <c r="BB213" s="18"/>
      <c r="BC213" s="18">
        <f t="shared" si="42"/>
        <v>-1900</v>
      </c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>
        <f t="shared" si="43"/>
        <v>100</v>
      </c>
    </row>
    <row r="214" spans="1:81" x14ac:dyDescent="0.3">
      <c r="A214" s="20"/>
      <c r="B214" s="20"/>
      <c r="C214" s="14">
        <v>44927</v>
      </c>
      <c r="D214" s="32" t="s">
        <v>131</v>
      </c>
      <c r="E214" s="16" t="s">
        <v>1056</v>
      </c>
      <c r="F214" s="15" t="s">
        <v>82</v>
      </c>
      <c r="G214" s="24"/>
      <c r="H214" s="33" t="s">
        <v>429</v>
      </c>
      <c r="I214" s="32" t="s">
        <v>839</v>
      </c>
      <c r="J214" s="16" t="s">
        <v>83</v>
      </c>
      <c r="K214" s="34">
        <v>44932</v>
      </c>
      <c r="L214" s="32" t="s">
        <v>84</v>
      </c>
      <c r="M214" s="32" t="s">
        <v>1042</v>
      </c>
      <c r="N214" s="24"/>
      <c r="O214" s="24" t="s">
        <v>86</v>
      </c>
      <c r="P214" s="34">
        <v>44935</v>
      </c>
      <c r="Q214" s="14">
        <v>44927</v>
      </c>
      <c r="R214" s="17">
        <v>2100</v>
      </c>
      <c r="S214" s="18"/>
      <c r="T214" s="18">
        <f t="shared" si="33"/>
        <v>2100</v>
      </c>
      <c r="U214" s="18"/>
      <c r="V214" s="18"/>
      <c r="W214" s="18">
        <f t="shared" si="34"/>
        <v>2100</v>
      </c>
      <c r="X214" s="18">
        <f t="shared" si="35"/>
        <v>378</v>
      </c>
      <c r="Y214" s="19">
        <v>0.05</v>
      </c>
      <c r="Z214" s="18">
        <f t="shared" si="36"/>
        <v>105</v>
      </c>
      <c r="AA214" s="18">
        <f t="shared" si="37"/>
        <v>2373</v>
      </c>
      <c r="AB214" s="18"/>
      <c r="AC214" s="18">
        <f t="shared" si="38"/>
        <v>2373</v>
      </c>
      <c r="AD214" s="18" t="s">
        <v>87</v>
      </c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24" t="s">
        <v>1052</v>
      </c>
      <c r="AR214" s="24">
        <v>2000</v>
      </c>
      <c r="AS214" s="24"/>
      <c r="AT214" s="24"/>
      <c r="AU214" s="24"/>
      <c r="AV214" s="24"/>
      <c r="AW214" s="18">
        <f t="shared" si="39"/>
        <v>2000</v>
      </c>
      <c r="AX214" s="18"/>
      <c r="AY214" s="19">
        <v>0.05</v>
      </c>
      <c r="AZ214" s="18">
        <f t="shared" si="40"/>
        <v>100</v>
      </c>
      <c r="BA214" s="18">
        <f t="shared" si="41"/>
        <v>1900</v>
      </c>
      <c r="BB214" s="18"/>
      <c r="BC214" s="18">
        <f t="shared" si="42"/>
        <v>-1900</v>
      </c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>
        <f t="shared" si="43"/>
        <v>100</v>
      </c>
    </row>
    <row r="215" spans="1:81" x14ac:dyDescent="0.3">
      <c r="A215" s="20"/>
      <c r="B215" s="20"/>
      <c r="C215" s="14">
        <v>44927</v>
      </c>
      <c r="D215" s="32" t="s">
        <v>131</v>
      </c>
      <c r="E215" s="16" t="s">
        <v>1056</v>
      </c>
      <c r="F215" s="15" t="s">
        <v>82</v>
      </c>
      <c r="G215" s="24"/>
      <c r="H215" s="33" t="s">
        <v>430</v>
      </c>
      <c r="I215" s="32" t="s">
        <v>840</v>
      </c>
      <c r="J215" s="16" t="s">
        <v>83</v>
      </c>
      <c r="K215" s="34">
        <v>44932</v>
      </c>
      <c r="L215" s="32" t="s">
        <v>84</v>
      </c>
      <c r="M215" s="32" t="s">
        <v>1042</v>
      </c>
      <c r="N215" s="24"/>
      <c r="O215" s="24" t="s">
        <v>86</v>
      </c>
      <c r="P215" s="34">
        <v>44935</v>
      </c>
      <c r="Q215" s="14">
        <v>44927</v>
      </c>
      <c r="R215" s="17">
        <v>2100</v>
      </c>
      <c r="S215" s="18"/>
      <c r="T215" s="18">
        <f t="shared" si="33"/>
        <v>2100</v>
      </c>
      <c r="U215" s="18"/>
      <c r="V215" s="18"/>
      <c r="W215" s="18">
        <f t="shared" si="34"/>
        <v>2100</v>
      </c>
      <c r="X215" s="18">
        <f t="shared" si="35"/>
        <v>378</v>
      </c>
      <c r="Y215" s="19">
        <v>0.05</v>
      </c>
      <c r="Z215" s="18">
        <f t="shared" si="36"/>
        <v>105</v>
      </c>
      <c r="AA215" s="18">
        <f t="shared" si="37"/>
        <v>2373</v>
      </c>
      <c r="AB215" s="18"/>
      <c r="AC215" s="18">
        <f t="shared" si="38"/>
        <v>2373</v>
      </c>
      <c r="AD215" s="18" t="s">
        <v>87</v>
      </c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24" t="s">
        <v>1052</v>
      </c>
      <c r="AR215" s="24">
        <v>2000</v>
      </c>
      <c r="AS215" s="24"/>
      <c r="AT215" s="24"/>
      <c r="AU215" s="24"/>
      <c r="AV215" s="24"/>
      <c r="AW215" s="18">
        <f t="shared" si="39"/>
        <v>2000</v>
      </c>
      <c r="AX215" s="18"/>
      <c r="AY215" s="19">
        <v>0.05</v>
      </c>
      <c r="AZ215" s="18">
        <f t="shared" si="40"/>
        <v>100</v>
      </c>
      <c r="BA215" s="18">
        <f t="shared" si="41"/>
        <v>1900</v>
      </c>
      <c r="BB215" s="18"/>
      <c r="BC215" s="18">
        <f t="shared" si="42"/>
        <v>-1900</v>
      </c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>
        <f t="shared" si="43"/>
        <v>100</v>
      </c>
    </row>
    <row r="216" spans="1:81" x14ac:dyDescent="0.3">
      <c r="A216" s="20"/>
      <c r="B216" s="20"/>
      <c r="C216" s="14">
        <v>44927</v>
      </c>
      <c r="D216" s="32" t="s">
        <v>81</v>
      </c>
      <c r="E216" s="16" t="s">
        <v>1056</v>
      </c>
      <c r="F216" s="15" t="s">
        <v>82</v>
      </c>
      <c r="G216" s="24"/>
      <c r="H216" s="33" t="s">
        <v>431</v>
      </c>
      <c r="I216" s="32" t="s">
        <v>841</v>
      </c>
      <c r="J216" s="16" t="s">
        <v>83</v>
      </c>
      <c r="K216" s="34">
        <v>44932</v>
      </c>
      <c r="L216" s="32" t="s">
        <v>84</v>
      </c>
      <c r="M216" s="32" t="s">
        <v>1042</v>
      </c>
      <c r="N216" s="24"/>
      <c r="O216" s="24" t="s">
        <v>86</v>
      </c>
      <c r="P216" s="34">
        <v>44933</v>
      </c>
      <c r="Q216" s="14">
        <v>44927</v>
      </c>
      <c r="R216" s="17">
        <v>2100</v>
      </c>
      <c r="S216" s="18"/>
      <c r="T216" s="18">
        <f t="shared" si="33"/>
        <v>2100</v>
      </c>
      <c r="U216" s="18"/>
      <c r="V216" s="18"/>
      <c r="W216" s="18">
        <f t="shared" si="34"/>
        <v>2100</v>
      </c>
      <c r="X216" s="18">
        <f t="shared" si="35"/>
        <v>378</v>
      </c>
      <c r="Y216" s="19">
        <v>0.05</v>
      </c>
      <c r="Z216" s="18">
        <f t="shared" si="36"/>
        <v>105</v>
      </c>
      <c r="AA216" s="18">
        <f t="shared" si="37"/>
        <v>2373</v>
      </c>
      <c r="AB216" s="18"/>
      <c r="AC216" s="18">
        <f t="shared" si="38"/>
        <v>2373</v>
      </c>
      <c r="AD216" s="18" t="s">
        <v>87</v>
      </c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24" t="s">
        <v>1052</v>
      </c>
      <c r="AR216" s="24">
        <v>2000</v>
      </c>
      <c r="AS216" s="24"/>
      <c r="AT216" s="24"/>
      <c r="AU216" s="24"/>
      <c r="AV216" s="24"/>
      <c r="AW216" s="18">
        <f t="shared" si="39"/>
        <v>2000</v>
      </c>
      <c r="AX216" s="18"/>
      <c r="AY216" s="19">
        <v>0.05</v>
      </c>
      <c r="AZ216" s="18">
        <f t="shared" si="40"/>
        <v>100</v>
      </c>
      <c r="BA216" s="18">
        <f t="shared" si="41"/>
        <v>1900</v>
      </c>
      <c r="BB216" s="18"/>
      <c r="BC216" s="18">
        <f t="shared" si="42"/>
        <v>-1900</v>
      </c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>
        <f t="shared" si="43"/>
        <v>100</v>
      </c>
    </row>
    <row r="217" spans="1:81" x14ac:dyDescent="0.3">
      <c r="A217" s="20"/>
      <c r="B217" s="20"/>
      <c r="C217" s="14">
        <v>44927</v>
      </c>
      <c r="D217" s="32" t="s">
        <v>158</v>
      </c>
      <c r="E217" s="16" t="s">
        <v>1056</v>
      </c>
      <c r="F217" s="15" t="s">
        <v>82</v>
      </c>
      <c r="G217" s="24"/>
      <c r="H217" s="33" t="s">
        <v>432</v>
      </c>
      <c r="I217" s="32" t="s">
        <v>842</v>
      </c>
      <c r="J217" s="16" t="s">
        <v>83</v>
      </c>
      <c r="K217" s="34">
        <v>44932</v>
      </c>
      <c r="L217" s="32" t="s">
        <v>84</v>
      </c>
      <c r="M217" s="32" t="s">
        <v>1042</v>
      </c>
      <c r="N217" s="24"/>
      <c r="O217" s="24" t="s">
        <v>86</v>
      </c>
      <c r="P217" s="34">
        <v>44937</v>
      </c>
      <c r="Q217" s="14">
        <v>44927</v>
      </c>
      <c r="R217" s="17">
        <v>2100</v>
      </c>
      <c r="S217" s="18"/>
      <c r="T217" s="18">
        <f t="shared" si="33"/>
        <v>2100</v>
      </c>
      <c r="U217" s="18"/>
      <c r="V217" s="18"/>
      <c r="W217" s="18">
        <f t="shared" si="34"/>
        <v>2100</v>
      </c>
      <c r="X217" s="18">
        <f t="shared" si="35"/>
        <v>378</v>
      </c>
      <c r="Y217" s="19">
        <v>0.05</v>
      </c>
      <c r="Z217" s="18">
        <f t="shared" si="36"/>
        <v>105</v>
      </c>
      <c r="AA217" s="18">
        <f t="shared" si="37"/>
        <v>2373</v>
      </c>
      <c r="AB217" s="18"/>
      <c r="AC217" s="18">
        <f t="shared" si="38"/>
        <v>2373</v>
      </c>
      <c r="AD217" s="18" t="s">
        <v>87</v>
      </c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24" t="s">
        <v>1052</v>
      </c>
      <c r="AR217" s="24">
        <v>2000</v>
      </c>
      <c r="AS217" s="24"/>
      <c r="AT217" s="24"/>
      <c r="AU217" s="24"/>
      <c r="AV217" s="24"/>
      <c r="AW217" s="18">
        <f t="shared" si="39"/>
        <v>2000</v>
      </c>
      <c r="AX217" s="18"/>
      <c r="AY217" s="19">
        <v>0.05</v>
      </c>
      <c r="AZ217" s="18">
        <f t="shared" si="40"/>
        <v>100</v>
      </c>
      <c r="BA217" s="18">
        <f t="shared" si="41"/>
        <v>1900</v>
      </c>
      <c r="BB217" s="18"/>
      <c r="BC217" s="18">
        <f t="shared" si="42"/>
        <v>-1900</v>
      </c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>
        <f t="shared" si="43"/>
        <v>100</v>
      </c>
    </row>
    <row r="218" spans="1:81" x14ac:dyDescent="0.3">
      <c r="A218" s="20"/>
      <c r="B218" s="20"/>
      <c r="C218" s="14">
        <v>44927</v>
      </c>
      <c r="D218" s="32" t="s">
        <v>81</v>
      </c>
      <c r="E218" s="16" t="s">
        <v>1056</v>
      </c>
      <c r="F218" s="15" t="s">
        <v>82</v>
      </c>
      <c r="G218" s="24"/>
      <c r="H218" s="33" t="s">
        <v>433</v>
      </c>
      <c r="I218" s="32" t="s">
        <v>843</v>
      </c>
      <c r="J218" s="16" t="s">
        <v>83</v>
      </c>
      <c r="K218" s="34">
        <v>44932</v>
      </c>
      <c r="L218" s="32" t="s">
        <v>84</v>
      </c>
      <c r="M218" s="32" t="s">
        <v>1042</v>
      </c>
      <c r="N218" s="24"/>
      <c r="O218" s="24" t="s">
        <v>86</v>
      </c>
      <c r="P218" s="34">
        <v>44935</v>
      </c>
      <c r="Q218" s="14">
        <v>44927</v>
      </c>
      <c r="R218" s="17">
        <v>2100</v>
      </c>
      <c r="S218" s="18"/>
      <c r="T218" s="18">
        <f t="shared" si="33"/>
        <v>2100</v>
      </c>
      <c r="U218" s="18"/>
      <c r="V218" s="18"/>
      <c r="W218" s="18">
        <f t="shared" si="34"/>
        <v>2100</v>
      </c>
      <c r="X218" s="18">
        <f t="shared" si="35"/>
        <v>378</v>
      </c>
      <c r="Y218" s="19">
        <v>0.05</v>
      </c>
      <c r="Z218" s="18">
        <f t="shared" si="36"/>
        <v>105</v>
      </c>
      <c r="AA218" s="18">
        <f t="shared" si="37"/>
        <v>2373</v>
      </c>
      <c r="AB218" s="18"/>
      <c r="AC218" s="18">
        <f t="shared" si="38"/>
        <v>2373</v>
      </c>
      <c r="AD218" s="18" t="s">
        <v>87</v>
      </c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24" t="s">
        <v>1052</v>
      </c>
      <c r="AR218" s="24">
        <v>2000</v>
      </c>
      <c r="AS218" s="24"/>
      <c r="AT218" s="24"/>
      <c r="AU218" s="24"/>
      <c r="AV218" s="24"/>
      <c r="AW218" s="18">
        <f t="shared" si="39"/>
        <v>2000</v>
      </c>
      <c r="AX218" s="18"/>
      <c r="AY218" s="19">
        <v>0.05</v>
      </c>
      <c r="AZ218" s="18">
        <f t="shared" si="40"/>
        <v>100</v>
      </c>
      <c r="BA218" s="18">
        <f t="shared" si="41"/>
        <v>1900</v>
      </c>
      <c r="BB218" s="18"/>
      <c r="BC218" s="18">
        <f t="shared" si="42"/>
        <v>-1900</v>
      </c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>
        <f t="shared" si="43"/>
        <v>100</v>
      </c>
    </row>
    <row r="219" spans="1:81" x14ac:dyDescent="0.3">
      <c r="A219" s="20"/>
      <c r="B219" s="20"/>
      <c r="C219" s="14">
        <v>44927</v>
      </c>
      <c r="D219" s="32" t="s">
        <v>159</v>
      </c>
      <c r="E219" s="16" t="s">
        <v>1056</v>
      </c>
      <c r="F219" s="15" t="s">
        <v>82</v>
      </c>
      <c r="G219" s="24"/>
      <c r="H219" s="33" t="s">
        <v>434</v>
      </c>
      <c r="I219" s="32" t="s">
        <v>844</v>
      </c>
      <c r="J219" s="16" t="s">
        <v>83</v>
      </c>
      <c r="K219" s="34">
        <v>44932</v>
      </c>
      <c r="L219" s="32" t="s">
        <v>84</v>
      </c>
      <c r="M219" s="32" t="s">
        <v>1042</v>
      </c>
      <c r="N219" s="24"/>
      <c r="O219" s="24" t="s">
        <v>86</v>
      </c>
      <c r="P219" s="34">
        <v>44943</v>
      </c>
      <c r="Q219" s="14">
        <v>44927</v>
      </c>
      <c r="R219" s="17">
        <v>2100</v>
      </c>
      <c r="S219" s="18"/>
      <c r="T219" s="18">
        <f t="shared" si="33"/>
        <v>2100</v>
      </c>
      <c r="U219" s="18"/>
      <c r="V219" s="18"/>
      <c r="W219" s="18">
        <f t="shared" si="34"/>
        <v>2100</v>
      </c>
      <c r="X219" s="18">
        <f t="shared" si="35"/>
        <v>378</v>
      </c>
      <c r="Y219" s="19">
        <v>0.05</v>
      </c>
      <c r="Z219" s="18">
        <f t="shared" si="36"/>
        <v>105</v>
      </c>
      <c r="AA219" s="18">
        <f t="shared" si="37"/>
        <v>2373</v>
      </c>
      <c r="AB219" s="18"/>
      <c r="AC219" s="18">
        <f t="shared" si="38"/>
        <v>2373</v>
      </c>
      <c r="AD219" s="18" t="s">
        <v>87</v>
      </c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24" t="s">
        <v>1052</v>
      </c>
      <c r="AR219" s="24">
        <v>2000</v>
      </c>
      <c r="AS219" s="24"/>
      <c r="AT219" s="24"/>
      <c r="AU219" s="24"/>
      <c r="AV219" s="24"/>
      <c r="AW219" s="18">
        <f t="shared" si="39"/>
        <v>2000</v>
      </c>
      <c r="AX219" s="18"/>
      <c r="AY219" s="19">
        <v>0.05</v>
      </c>
      <c r="AZ219" s="18">
        <f t="shared" si="40"/>
        <v>100</v>
      </c>
      <c r="BA219" s="18">
        <f t="shared" si="41"/>
        <v>1900</v>
      </c>
      <c r="BB219" s="18"/>
      <c r="BC219" s="18">
        <f t="shared" si="42"/>
        <v>-1900</v>
      </c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>
        <f t="shared" si="43"/>
        <v>100</v>
      </c>
    </row>
    <row r="220" spans="1:81" x14ac:dyDescent="0.3">
      <c r="A220" s="20"/>
      <c r="B220" s="20"/>
      <c r="C220" s="14">
        <v>44927</v>
      </c>
      <c r="D220" s="32" t="s">
        <v>160</v>
      </c>
      <c r="E220" s="16" t="s">
        <v>1056</v>
      </c>
      <c r="F220" s="15" t="s">
        <v>82</v>
      </c>
      <c r="G220" s="24"/>
      <c r="H220" s="33" t="s">
        <v>435</v>
      </c>
      <c r="I220" s="32" t="s">
        <v>845</v>
      </c>
      <c r="J220" s="16" t="s">
        <v>83</v>
      </c>
      <c r="K220" s="34">
        <v>44932</v>
      </c>
      <c r="L220" s="32" t="s">
        <v>84</v>
      </c>
      <c r="M220" s="32" t="s">
        <v>1042</v>
      </c>
      <c r="N220" s="24"/>
      <c r="O220" s="24" t="s">
        <v>86</v>
      </c>
      <c r="P220" s="34">
        <v>44936</v>
      </c>
      <c r="Q220" s="14">
        <v>44927</v>
      </c>
      <c r="R220" s="17">
        <v>2100</v>
      </c>
      <c r="S220" s="18"/>
      <c r="T220" s="18">
        <f t="shared" si="33"/>
        <v>2100</v>
      </c>
      <c r="U220" s="18"/>
      <c r="V220" s="18"/>
      <c r="W220" s="18">
        <f t="shared" si="34"/>
        <v>2100</v>
      </c>
      <c r="X220" s="18">
        <f t="shared" si="35"/>
        <v>378</v>
      </c>
      <c r="Y220" s="19">
        <v>0.05</v>
      </c>
      <c r="Z220" s="18">
        <f t="shared" si="36"/>
        <v>105</v>
      </c>
      <c r="AA220" s="18">
        <f t="shared" si="37"/>
        <v>2373</v>
      </c>
      <c r="AB220" s="18"/>
      <c r="AC220" s="18">
        <f t="shared" si="38"/>
        <v>2373</v>
      </c>
      <c r="AD220" s="18" t="s">
        <v>87</v>
      </c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24" t="s">
        <v>1052</v>
      </c>
      <c r="AR220" s="24">
        <v>2000</v>
      </c>
      <c r="AS220" s="24"/>
      <c r="AT220" s="24"/>
      <c r="AU220" s="24"/>
      <c r="AV220" s="24"/>
      <c r="AW220" s="18">
        <f t="shared" si="39"/>
        <v>2000</v>
      </c>
      <c r="AX220" s="18"/>
      <c r="AY220" s="19">
        <v>0.05</v>
      </c>
      <c r="AZ220" s="18">
        <f t="shared" si="40"/>
        <v>100</v>
      </c>
      <c r="BA220" s="18">
        <f t="shared" si="41"/>
        <v>1900</v>
      </c>
      <c r="BB220" s="18"/>
      <c r="BC220" s="18">
        <f t="shared" si="42"/>
        <v>-1900</v>
      </c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>
        <f t="shared" si="43"/>
        <v>100</v>
      </c>
    </row>
    <row r="221" spans="1:81" x14ac:dyDescent="0.3">
      <c r="A221" s="20"/>
      <c r="B221" s="20"/>
      <c r="C221" s="14">
        <v>44927</v>
      </c>
      <c r="D221" s="32" t="s">
        <v>102</v>
      </c>
      <c r="E221" s="16" t="s">
        <v>1056</v>
      </c>
      <c r="F221" s="15" t="s">
        <v>82</v>
      </c>
      <c r="G221" s="24"/>
      <c r="H221" s="33" t="s">
        <v>436</v>
      </c>
      <c r="I221" s="32" t="s">
        <v>846</v>
      </c>
      <c r="J221" s="16" t="s">
        <v>83</v>
      </c>
      <c r="K221" s="34">
        <v>44933</v>
      </c>
      <c r="L221" s="32" t="s">
        <v>84</v>
      </c>
      <c r="M221" s="32" t="s">
        <v>1042</v>
      </c>
      <c r="N221" s="24"/>
      <c r="O221" s="24" t="s">
        <v>86</v>
      </c>
      <c r="P221" s="34">
        <v>44956</v>
      </c>
      <c r="Q221" s="14">
        <v>44927</v>
      </c>
      <c r="R221" s="17">
        <v>2100</v>
      </c>
      <c r="S221" s="18"/>
      <c r="T221" s="18">
        <f t="shared" si="33"/>
        <v>2100</v>
      </c>
      <c r="U221" s="18"/>
      <c r="V221" s="18"/>
      <c r="W221" s="18">
        <f t="shared" si="34"/>
        <v>2100</v>
      </c>
      <c r="X221" s="18">
        <f t="shared" si="35"/>
        <v>378</v>
      </c>
      <c r="Y221" s="19">
        <v>0.05</v>
      </c>
      <c r="Z221" s="18">
        <f t="shared" si="36"/>
        <v>105</v>
      </c>
      <c r="AA221" s="18">
        <f t="shared" si="37"/>
        <v>2373</v>
      </c>
      <c r="AB221" s="18"/>
      <c r="AC221" s="18">
        <f t="shared" si="38"/>
        <v>2373</v>
      </c>
      <c r="AD221" s="18" t="s">
        <v>87</v>
      </c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24" t="s">
        <v>1052</v>
      </c>
      <c r="AR221" s="24">
        <v>2000</v>
      </c>
      <c r="AS221" s="24"/>
      <c r="AT221" s="24"/>
      <c r="AU221" s="24"/>
      <c r="AV221" s="24"/>
      <c r="AW221" s="18">
        <f t="shared" si="39"/>
        <v>2000</v>
      </c>
      <c r="AX221" s="18"/>
      <c r="AY221" s="19">
        <v>0.05</v>
      </c>
      <c r="AZ221" s="18">
        <f t="shared" si="40"/>
        <v>100</v>
      </c>
      <c r="BA221" s="18">
        <f t="shared" si="41"/>
        <v>1900</v>
      </c>
      <c r="BB221" s="18"/>
      <c r="BC221" s="18">
        <f t="shared" si="42"/>
        <v>-1900</v>
      </c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>
        <f t="shared" si="43"/>
        <v>100</v>
      </c>
    </row>
    <row r="222" spans="1:81" x14ac:dyDescent="0.3">
      <c r="A222" s="20"/>
      <c r="B222" s="20"/>
      <c r="C222" s="14">
        <v>44927</v>
      </c>
      <c r="D222" s="32" t="s">
        <v>100</v>
      </c>
      <c r="E222" s="16" t="s">
        <v>1056</v>
      </c>
      <c r="F222" s="15" t="s">
        <v>82</v>
      </c>
      <c r="G222" s="24"/>
      <c r="H222" s="33" t="s">
        <v>437</v>
      </c>
      <c r="I222" s="32" t="s">
        <v>847</v>
      </c>
      <c r="J222" s="16" t="s">
        <v>83</v>
      </c>
      <c r="K222" s="34">
        <v>44933</v>
      </c>
      <c r="L222" s="32" t="s">
        <v>84</v>
      </c>
      <c r="M222" s="32" t="s">
        <v>1042</v>
      </c>
      <c r="N222" s="24"/>
      <c r="O222" s="24" t="s">
        <v>86</v>
      </c>
      <c r="P222" s="34">
        <v>44945</v>
      </c>
      <c r="Q222" s="14">
        <v>44927</v>
      </c>
      <c r="R222" s="17">
        <v>2100</v>
      </c>
      <c r="S222" s="18"/>
      <c r="T222" s="18">
        <f t="shared" si="33"/>
        <v>2100</v>
      </c>
      <c r="U222" s="18"/>
      <c r="V222" s="18"/>
      <c r="W222" s="18">
        <f t="shared" si="34"/>
        <v>2100</v>
      </c>
      <c r="X222" s="18">
        <f t="shared" si="35"/>
        <v>378</v>
      </c>
      <c r="Y222" s="19">
        <v>0.05</v>
      </c>
      <c r="Z222" s="18">
        <f t="shared" si="36"/>
        <v>105</v>
      </c>
      <c r="AA222" s="18">
        <f t="shared" si="37"/>
        <v>2373</v>
      </c>
      <c r="AB222" s="18"/>
      <c r="AC222" s="18">
        <f t="shared" si="38"/>
        <v>2373</v>
      </c>
      <c r="AD222" s="18" t="s">
        <v>87</v>
      </c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24" t="s">
        <v>1052</v>
      </c>
      <c r="AR222" s="24">
        <v>2000</v>
      </c>
      <c r="AS222" s="24"/>
      <c r="AT222" s="24"/>
      <c r="AU222" s="24"/>
      <c r="AV222" s="24"/>
      <c r="AW222" s="18">
        <f t="shared" si="39"/>
        <v>2000</v>
      </c>
      <c r="AX222" s="18"/>
      <c r="AY222" s="19">
        <v>0.05</v>
      </c>
      <c r="AZ222" s="18">
        <f t="shared" si="40"/>
        <v>100</v>
      </c>
      <c r="BA222" s="18">
        <f t="shared" si="41"/>
        <v>1900</v>
      </c>
      <c r="BB222" s="18"/>
      <c r="BC222" s="18">
        <f t="shared" si="42"/>
        <v>-1900</v>
      </c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>
        <f t="shared" si="43"/>
        <v>100</v>
      </c>
    </row>
    <row r="223" spans="1:81" x14ac:dyDescent="0.3">
      <c r="A223" s="20"/>
      <c r="B223" s="20"/>
      <c r="C223" s="14">
        <v>44927</v>
      </c>
      <c r="D223" s="32" t="s">
        <v>106</v>
      </c>
      <c r="E223" s="16" t="s">
        <v>1056</v>
      </c>
      <c r="F223" s="15" t="s">
        <v>82</v>
      </c>
      <c r="G223" s="24"/>
      <c r="H223" s="33" t="s">
        <v>438</v>
      </c>
      <c r="I223" s="32" t="s">
        <v>848</v>
      </c>
      <c r="J223" s="16" t="s">
        <v>83</v>
      </c>
      <c r="K223" s="34">
        <v>44933</v>
      </c>
      <c r="L223" s="32" t="s">
        <v>84</v>
      </c>
      <c r="M223" s="32" t="s">
        <v>1042</v>
      </c>
      <c r="N223" s="24"/>
      <c r="O223" s="24" t="s">
        <v>86</v>
      </c>
      <c r="P223" s="34">
        <v>44935</v>
      </c>
      <c r="Q223" s="14">
        <v>44927</v>
      </c>
      <c r="R223" s="17">
        <v>2100</v>
      </c>
      <c r="S223" s="18"/>
      <c r="T223" s="18">
        <f t="shared" si="33"/>
        <v>2100</v>
      </c>
      <c r="U223" s="18"/>
      <c r="V223" s="18"/>
      <c r="W223" s="18">
        <f t="shared" si="34"/>
        <v>2100</v>
      </c>
      <c r="X223" s="18">
        <f t="shared" si="35"/>
        <v>378</v>
      </c>
      <c r="Y223" s="19">
        <v>0.05</v>
      </c>
      <c r="Z223" s="18">
        <f t="shared" si="36"/>
        <v>105</v>
      </c>
      <c r="AA223" s="18">
        <f t="shared" si="37"/>
        <v>2373</v>
      </c>
      <c r="AB223" s="18"/>
      <c r="AC223" s="18">
        <f t="shared" si="38"/>
        <v>2373</v>
      </c>
      <c r="AD223" s="18" t="s">
        <v>87</v>
      </c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24" t="s">
        <v>1052</v>
      </c>
      <c r="AR223" s="24">
        <v>2000</v>
      </c>
      <c r="AS223" s="24"/>
      <c r="AT223" s="24"/>
      <c r="AU223" s="24"/>
      <c r="AV223" s="24"/>
      <c r="AW223" s="18">
        <f t="shared" si="39"/>
        <v>2000</v>
      </c>
      <c r="AX223" s="18"/>
      <c r="AY223" s="19">
        <v>0.05</v>
      </c>
      <c r="AZ223" s="18">
        <f t="shared" si="40"/>
        <v>100</v>
      </c>
      <c r="BA223" s="18">
        <f t="shared" si="41"/>
        <v>1900</v>
      </c>
      <c r="BB223" s="18"/>
      <c r="BC223" s="18">
        <f t="shared" si="42"/>
        <v>-1900</v>
      </c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>
        <f t="shared" si="43"/>
        <v>100</v>
      </c>
    </row>
    <row r="224" spans="1:81" x14ac:dyDescent="0.3">
      <c r="A224" s="20"/>
      <c r="B224" s="20"/>
      <c r="C224" s="14">
        <v>44927</v>
      </c>
      <c r="D224" s="32" t="s">
        <v>112</v>
      </c>
      <c r="E224" s="16" t="s">
        <v>1056</v>
      </c>
      <c r="F224" s="15" t="s">
        <v>82</v>
      </c>
      <c r="G224" s="24"/>
      <c r="H224" s="33" t="s">
        <v>439</v>
      </c>
      <c r="I224" s="32" t="s">
        <v>849</v>
      </c>
      <c r="J224" s="16" t="s">
        <v>83</v>
      </c>
      <c r="K224" s="34">
        <v>44933</v>
      </c>
      <c r="L224" s="32" t="s">
        <v>84</v>
      </c>
      <c r="M224" s="32" t="s">
        <v>1042</v>
      </c>
      <c r="N224" s="24"/>
      <c r="O224" s="24" t="s">
        <v>86</v>
      </c>
      <c r="P224" s="34">
        <v>44939</v>
      </c>
      <c r="Q224" s="14">
        <v>44927</v>
      </c>
      <c r="R224" s="17">
        <v>2100</v>
      </c>
      <c r="S224" s="18"/>
      <c r="T224" s="18">
        <f t="shared" si="33"/>
        <v>2100</v>
      </c>
      <c r="U224" s="18"/>
      <c r="V224" s="18"/>
      <c r="W224" s="18">
        <f t="shared" si="34"/>
        <v>2100</v>
      </c>
      <c r="X224" s="18">
        <f t="shared" si="35"/>
        <v>378</v>
      </c>
      <c r="Y224" s="19">
        <v>0.05</v>
      </c>
      <c r="Z224" s="18">
        <f t="shared" si="36"/>
        <v>105</v>
      </c>
      <c r="AA224" s="18">
        <f t="shared" si="37"/>
        <v>2373</v>
      </c>
      <c r="AB224" s="18"/>
      <c r="AC224" s="18">
        <f t="shared" si="38"/>
        <v>2373</v>
      </c>
      <c r="AD224" s="18" t="s">
        <v>87</v>
      </c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24" t="s">
        <v>1052</v>
      </c>
      <c r="AR224" s="24">
        <v>2000</v>
      </c>
      <c r="AS224" s="24"/>
      <c r="AT224" s="24"/>
      <c r="AU224" s="24"/>
      <c r="AV224" s="24"/>
      <c r="AW224" s="18">
        <f t="shared" si="39"/>
        <v>2000</v>
      </c>
      <c r="AX224" s="18"/>
      <c r="AY224" s="19">
        <v>0.05</v>
      </c>
      <c r="AZ224" s="18">
        <f t="shared" si="40"/>
        <v>100</v>
      </c>
      <c r="BA224" s="18">
        <f t="shared" si="41"/>
        <v>1900</v>
      </c>
      <c r="BB224" s="18"/>
      <c r="BC224" s="18">
        <f t="shared" si="42"/>
        <v>-1900</v>
      </c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>
        <f t="shared" si="43"/>
        <v>100</v>
      </c>
    </row>
    <row r="225" spans="1:81" x14ac:dyDescent="0.3">
      <c r="A225" s="20"/>
      <c r="B225" s="20"/>
      <c r="C225" s="14">
        <v>44927</v>
      </c>
      <c r="D225" s="32" t="s">
        <v>161</v>
      </c>
      <c r="E225" s="16" t="s">
        <v>1056</v>
      </c>
      <c r="F225" s="15" t="s">
        <v>82</v>
      </c>
      <c r="G225" s="24"/>
      <c r="H225" s="33" t="s">
        <v>440</v>
      </c>
      <c r="I225" s="32" t="s">
        <v>850</v>
      </c>
      <c r="J225" s="16" t="s">
        <v>83</v>
      </c>
      <c r="K225" s="34">
        <v>44933</v>
      </c>
      <c r="L225" s="32" t="s">
        <v>84</v>
      </c>
      <c r="M225" s="32" t="s">
        <v>1042</v>
      </c>
      <c r="N225" s="24"/>
      <c r="O225" s="24" t="s">
        <v>86</v>
      </c>
      <c r="P225" s="34">
        <v>44946</v>
      </c>
      <c r="Q225" s="14">
        <v>44927</v>
      </c>
      <c r="R225" s="17">
        <v>2100</v>
      </c>
      <c r="S225" s="18"/>
      <c r="T225" s="18">
        <f t="shared" si="33"/>
        <v>2100</v>
      </c>
      <c r="U225" s="18"/>
      <c r="V225" s="18"/>
      <c r="W225" s="18">
        <f t="shared" si="34"/>
        <v>2100</v>
      </c>
      <c r="X225" s="18">
        <f t="shared" si="35"/>
        <v>378</v>
      </c>
      <c r="Y225" s="19">
        <v>0.05</v>
      </c>
      <c r="Z225" s="18">
        <f t="shared" si="36"/>
        <v>105</v>
      </c>
      <c r="AA225" s="18">
        <f t="shared" si="37"/>
        <v>2373</v>
      </c>
      <c r="AB225" s="18"/>
      <c r="AC225" s="18">
        <f t="shared" si="38"/>
        <v>2373</v>
      </c>
      <c r="AD225" s="18" t="s">
        <v>87</v>
      </c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24" t="s">
        <v>1052</v>
      </c>
      <c r="AR225" s="24">
        <v>2000</v>
      </c>
      <c r="AS225" s="24"/>
      <c r="AT225" s="24"/>
      <c r="AU225" s="24"/>
      <c r="AV225" s="24"/>
      <c r="AW225" s="18">
        <f t="shared" si="39"/>
        <v>2000</v>
      </c>
      <c r="AX225" s="18"/>
      <c r="AY225" s="19">
        <v>0.05</v>
      </c>
      <c r="AZ225" s="18">
        <f t="shared" si="40"/>
        <v>100</v>
      </c>
      <c r="BA225" s="18">
        <f t="shared" si="41"/>
        <v>1900</v>
      </c>
      <c r="BB225" s="18"/>
      <c r="BC225" s="18">
        <f t="shared" si="42"/>
        <v>-1900</v>
      </c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>
        <f t="shared" si="43"/>
        <v>100</v>
      </c>
    </row>
    <row r="226" spans="1:81" x14ac:dyDescent="0.3">
      <c r="A226" s="20"/>
      <c r="B226" s="20"/>
      <c r="C226" s="14">
        <v>44927</v>
      </c>
      <c r="D226" s="32" t="s">
        <v>162</v>
      </c>
      <c r="E226" s="16" t="s">
        <v>1056</v>
      </c>
      <c r="F226" s="15" t="s">
        <v>82</v>
      </c>
      <c r="G226" s="24"/>
      <c r="H226" s="33" t="s">
        <v>441</v>
      </c>
      <c r="I226" s="32" t="s">
        <v>851</v>
      </c>
      <c r="J226" s="16" t="s">
        <v>83</v>
      </c>
      <c r="K226" s="34">
        <v>44933</v>
      </c>
      <c r="L226" s="32" t="s">
        <v>84</v>
      </c>
      <c r="M226" s="32" t="s">
        <v>1042</v>
      </c>
      <c r="N226" s="24"/>
      <c r="O226" s="24" t="s">
        <v>86</v>
      </c>
      <c r="P226" s="34">
        <v>44949</v>
      </c>
      <c r="Q226" s="14">
        <v>44927</v>
      </c>
      <c r="R226" s="17">
        <v>2100</v>
      </c>
      <c r="S226" s="18"/>
      <c r="T226" s="18">
        <f t="shared" si="33"/>
        <v>2100</v>
      </c>
      <c r="U226" s="18"/>
      <c r="V226" s="18"/>
      <c r="W226" s="18">
        <f t="shared" si="34"/>
        <v>2100</v>
      </c>
      <c r="X226" s="18">
        <f t="shared" si="35"/>
        <v>378</v>
      </c>
      <c r="Y226" s="19">
        <v>0.05</v>
      </c>
      <c r="Z226" s="18">
        <f t="shared" si="36"/>
        <v>105</v>
      </c>
      <c r="AA226" s="18">
        <f t="shared" si="37"/>
        <v>2373</v>
      </c>
      <c r="AB226" s="18"/>
      <c r="AC226" s="18">
        <f t="shared" si="38"/>
        <v>2373</v>
      </c>
      <c r="AD226" s="18" t="s">
        <v>87</v>
      </c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24" t="s">
        <v>1052</v>
      </c>
      <c r="AR226" s="24">
        <v>2000</v>
      </c>
      <c r="AS226" s="24"/>
      <c r="AT226" s="24"/>
      <c r="AU226" s="24"/>
      <c r="AV226" s="24"/>
      <c r="AW226" s="18">
        <f t="shared" si="39"/>
        <v>2000</v>
      </c>
      <c r="AX226" s="18"/>
      <c r="AY226" s="19">
        <v>0.05</v>
      </c>
      <c r="AZ226" s="18">
        <f t="shared" si="40"/>
        <v>100</v>
      </c>
      <c r="BA226" s="18">
        <f t="shared" si="41"/>
        <v>1900</v>
      </c>
      <c r="BB226" s="18"/>
      <c r="BC226" s="18">
        <f t="shared" si="42"/>
        <v>-1900</v>
      </c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>
        <f t="shared" si="43"/>
        <v>100</v>
      </c>
    </row>
    <row r="227" spans="1:81" x14ac:dyDescent="0.3">
      <c r="A227" s="20"/>
      <c r="B227" s="20"/>
      <c r="C227" s="14">
        <v>44927</v>
      </c>
      <c r="D227" s="32" t="s">
        <v>125</v>
      </c>
      <c r="E227" s="16" t="s">
        <v>1056</v>
      </c>
      <c r="F227" s="15" t="s">
        <v>82</v>
      </c>
      <c r="G227" s="24"/>
      <c r="H227" s="33" t="s">
        <v>442</v>
      </c>
      <c r="I227" s="32" t="s">
        <v>852</v>
      </c>
      <c r="J227" s="16" t="s">
        <v>83</v>
      </c>
      <c r="K227" s="34">
        <v>44933</v>
      </c>
      <c r="L227" s="32" t="s">
        <v>84</v>
      </c>
      <c r="M227" s="32" t="s">
        <v>1041</v>
      </c>
      <c r="N227" s="24"/>
      <c r="O227" s="24" t="s">
        <v>86</v>
      </c>
      <c r="P227" s="34">
        <v>44939</v>
      </c>
      <c r="Q227" s="14">
        <v>44927</v>
      </c>
      <c r="R227" s="17">
        <v>2100</v>
      </c>
      <c r="S227" s="18"/>
      <c r="T227" s="18">
        <f t="shared" si="33"/>
        <v>2100</v>
      </c>
      <c r="U227" s="18"/>
      <c r="V227" s="18"/>
      <c r="W227" s="18">
        <f t="shared" si="34"/>
        <v>2100</v>
      </c>
      <c r="X227" s="18">
        <f t="shared" si="35"/>
        <v>378</v>
      </c>
      <c r="Y227" s="19">
        <v>0.05</v>
      </c>
      <c r="Z227" s="18">
        <f t="shared" si="36"/>
        <v>105</v>
      </c>
      <c r="AA227" s="18">
        <f t="shared" si="37"/>
        <v>2373</v>
      </c>
      <c r="AB227" s="18"/>
      <c r="AC227" s="18">
        <f t="shared" si="38"/>
        <v>2373</v>
      </c>
      <c r="AD227" s="18" t="s">
        <v>87</v>
      </c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24" t="s">
        <v>1052</v>
      </c>
      <c r="AR227" s="24">
        <v>2000</v>
      </c>
      <c r="AS227" s="24"/>
      <c r="AT227" s="24"/>
      <c r="AU227" s="24"/>
      <c r="AV227" s="24"/>
      <c r="AW227" s="18">
        <f t="shared" si="39"/>
        <v>2000</v>
      </c>
      <c r="AX227" s="18"/>
      <c r="AY227" s="19">
        <v>0.05</v>
      </c>
      <c r="AZ227" s="18">
        <f t="shared" si="40"/>
        <v>100</v>
      </c>
      <c r="BA227" s="18">
        <f t="shared" si="41"/>
        <v>1900</v>
      </c>
      <c r="BB227" s="18"/>
      <c r="BC227" s="18">
        <f t="shared" si="42"/>
        <v>-1900</v>
      </c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>
        <f t="shared" si="43"/>
        <v>100</v>
      </c>
    </row>
    <row r="228" spans="1:81" x14ac:dyDescent="0.3">
      <c r="A228" s="20"/>
      <c r="B228" s="20"/>
      <c r="C228" s="14">
        <v>44927</v>
      </c>
      <c r="D228" s="32" t="s">
        <v>163</v>
      </c>
      <c r="E228" s="16" t="s">
        <v>1056</v>
      </c>
      <c r="F228" s="15" t="s">
        <v>82</v>
      </c>
      <c r="G228" s="24"/>
      <c r="H228" s="33" t="s">
        <v>443</v>
      </c>
      <c r="I228" s="32" t="s">
        <v>853</v>
      </c>
      <c r="J228" s="16" t="s">
        <v>83</v>
      </c>
      <c r="K228" s="34">
        <v>44933</v>
      </c>
      <c r="L228" s="32" t="s">
        <v>84</v>
      </c>
      <c r="M228" s="32" t="s">
        <v>1042</v>
      </c>
      <c r="N228" s="24"/>
      <c r="O228" s="24" t="s">
        <v>86</v>
      </c>
      <c r="P228" s="34">
        <v>44936</v>
      </c>
      <c r="Q228" s="14">
        <v>44927</v>
      </c>
      <c r="R228" s="17">
        <v>2100</v>
      </c>
      <c r="S228" s="18"/>
      <c r="T228" s="18">
        <f t="shared" si="33"/>
        <v>2100</v>
      </c>
      <c r="U228" s="18"/>
      <c r="V228" s="18"/>
      <c r="W228" s="18">
        <f t="shared" si="34"/>
        <v>2100</v>
      </c>
      <c r="X228" s="18">
        <f t="shared" si="35"/>
        <v>378</v>
      </c>
      <c r="Y228" s="19">
        <v>0.05</v>
      </c>
      <c r="Z228" s="18">
        <f t="shared" si="36"/>
        <v>105</v>
      </c>
      <c r="AA228" s="18">
        <f t="shared" si="37"/>
        <v>2373</v>
      </c>
      <c r="AB228" s="18"/>
      <c r="AC228" s="18">
        <f t="shared" si="38"/>
        <v>2373</v>
      </c>
      <c r="AD228" s="18" t="s">
        <v>87</v>
      </c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24" t="s">
        <v>1052</v>
      </c>
      <c r="AR228" s="24">
        <v>2000</v>
      </c>
      <c r="AS228" s="24"/>
      <c r="AT228" s="24"/>
      <c r="AU228" s="24"/>
      <c r="AV228" s="24"/>
      <c r="AW228" s="18">
        <f t="shared" si="39"/>
        <v>2000</v>
      </c>
      <c r="AX228" s="18"/>
      <c r="AY228" s="19">
        <v>0.05</v>
      </c>
      <c r="AZ228" s="18">
        <f t="shared" si="40"/>
        <v>100</v>
      </c>
      <c r="BA228" s="18">
        <f t="shared" si="41"/>
        <v>1900</v>
      </c>
      <c r="BB228" s="18"/>
      <c r="BC228" s="18">
        <f t="shared" si="42"/>
        <v>-1900</v>
      </c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>
        <f t="shared" si="43"/>
        <v>100</v>
      </c>
    </row>
    <row r="229" spans="1:81" x14ac:dyDescent="0.3">
      <c r="A229" s="20"/>
      <c r="B229" s="20"/>
      <c r="C229" s="14">
        <v>44927</v>
      </c>
      <c r="D229" s="32" t="s">
        <v>81</v>
      </c>
      <c r="E229" s="16" t="s">
        <v>1056</v>
      </c>
      <c r="F229" s="15" t="s">
        <v>82</v>
      </c>
      <c r="G229" s="24"/>
      <c r="H229" s="33" t="s">
        <v>444</v>
      </c>
      <c r="I229" s="32" t="s">
        <v>854</v>
      </c>
      <c r="J229" s="16" t="s">
        <v>83</v>
      </c>
      <c r="K229" s="34">
        <v>44933</v>
      </c>
      <c r="L229" s="32" t="s">
        <v>84</v>
      </c>
      <c r="M229" s="32" t="s">
        <v>1042</v>
      </c>
      <c r="N229" s="24"/>
      <c r="O229" s="24" t="s">
        <v>86</v>
      </c>
      <c r="P229" s="34">
        <v>44942</v>
      </c>
      <c r="Q229" s="14">
        <v>44927</v>
      </c>
      <c r="R229" s="17">
        <v>2100</v>
      </c>
      <c r="S229" s="18"/>
      <c r="T229" s="18">
        <f t="shared" si="33"/>
        <v>2100</v>
      </c>
      <c r="U229" s="18"/>
      <c r="V229" s="18"/>
      <c r="W229" s="18">
        <f t="shared" si="34"/>
        <v>2100</v>
      </c>
      <c r="X229" s="18">
        <f t="shared" si="35"/>
        <v>378</v>
      </c>
      <c r="Y229" s="19">
        <v>0.05</v>
      </c>
      <c r="Z229" s="18">
        <f t="shared" si="36"/>
        <v>105</v>
      </c>
      <c r="AA229" s="18">
        <f t="shared" si="37"/>
        <v>2373</v>
      </c>
      <c r="AB229" s="18"/>
      <c r="AC229" s="18">
        <f t="shared" si="38"/>
        <v>2373</v>
      </c>
      <c r="AD229" s="18" t="s">
        <v>87</v>
      </c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24" t="s">
        <v>1052</v>
      </c>
      <c r="AR229" s="24">
        <v>2000</v>
      </c>
      <c r="AS229" s="24"/>
      <c r="AT229" s="24"/>
      <c r="AU229" s="24"/>
      <c r="AV229" s="24"/>
      <c r="AW229" s="18">
        <f t="shared" si="39"/>
        <v>2000</v>
      </c>
      <c r="AX229" s="18"/>
      <c r="AY229" s="19">
        <v>0.05</v>
      </c>
      <c r="AZ229" s="18">
        <f t="shared" si="40"/>
        <v>100</v>
      </c>
      <c r="BA229" s="18">
        <f t="shared" si="41"/>
        <v>1900</v>
      </c>
      <c r="BB229" s="18"/>
      <c r="BC229" s="18">
        <f t="shared" si="42"/>
        <v>-1900</v>
      </c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>
        <f t="shared" si="43"/>
        <v>100</v>
      </c>
    </row>
    <row r="230" spans="1:81" x14ac:dyDescent="0.3">
      <c r="A230" s="20"/>
      <c r="B230" s="20"/>
      <c r="C230" s="14">
        <v>44927</v>
      </c>
      <c r="D230" s="32" t="s">
        <v>81</v>
      </c>
      <c r="E230" s="16" t="s">
        <v>1056</v>
      </c>
      <c r="F230" s="15" t="s">
        <v>82</v>
      </c>
      <c r="G230" s="24"/>
      <c r="H230" s="33" t="s">
        <v>445</v>
      </c>
      <c r="I230" s="32" t="s">
        <v>855</v>
      </c>
      <c r="J230" s="16" t="s">
        <v>83</v>
      </c>
      <c r="K230" s="34">
        <v>44933</v>
      </c>
      <c r="L230" s="32" t="s">
        <v>84</v>
      </c>
      <c r="M230" s="32" t="s">
        <v>1042</v>
      </c>
      <c r="N230" s="24"/>
      <c r="O230" s="24" t="s">
        <v>86</v>
      </c>
      <c r="P230" s="34">
        <v>44939</v>
      </c>
      <c r="Q230" s="14">
        <v>44927</v>
      </c>
      <c r="R230" s="17">
        <v>2100</v>
      </c>
      <c r="S230" s="18"/>
      <c r="T230" s="18">
        <f t="shared" si="33"/>
        <v>2100</v>
      </c>
      <c r="U230" s="18"/>
      <c r="V230" s="18"/>
      <c r="W230" s="18">
        <f t="shared" si="34"/>
        <v>2100</v>
      </c>
      <c r="X230" s="18">
        <f t="shared" si="35"/>
        <v>378</v>
      </c>
      <c r="Y230" s="19">
        <v>0.05</v>
      </c>
      <c r="Z230" s="18">
        <f t="shared" si="36"/>
        <v>105</v>
      </c>
      <c r="AA230" s="18">
        <f t="shared" si="37"/>
        <v>2373</v>
      </c>
      <c r="AB230" s="18"/>
      <c r="AC230" s="18">
        <f t="shared" si="38"/>
        <v>2373</v>
      </c>
      <c r="AD230" s="18" t="s">
        <v>87</v>
      </c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24" t="s">
        <v>1052</v>
      </c>
      <c r="AR230" s="24">
        <v>2000</v>
      </c>
      <c r="AS230" s="24"/>
      <c r="AT230" s="24"/>
      <c r="AU230" s="24"/>
      <c r="AV230" s="24"/>
      <c r="AW230" s="18">
        <f t="shared" si="39"/>
        <v>2000</v>
      </c>
      <c r="AX230" s="18"/>
      <c r="AY230" s="19">
        <v>0.05</v>
      </c>
      <c r="AZ230" s="18">
        <f t="shared" si="40"/>
        <v>100</v>
      </c>
      <c r="BA230" s="18">
        <f t="shared" si="41"/>
        <v>1900</v>
      </c>
      <c r="BB230" s="18"/>
      <c r="BC230" s="18">
        <f t="shared" si="42"/>
        <v>-1900</v>
      </c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>
        <f t="shared" si="43"/>
        <v>100</v>
      </c>
    </row>
    <row r="231" spans="1:81" x14ac:dyDescent="0.3">
      <c r="A231" s="20"/>
      <c r="B231" s="20"/>
      <c r="C231" s="14">
        <v>44927</v>
      </c>
      <c r="D231" s="32" t="s">
        <v>125</v>
      </c>
      <c r="E231" s="16" t="s">
        <v>1056</v>
      </c>
      <c r="F231" s="15" t="s">
        <v>82</v>
      </c>
      <c r="G231" s="24"/>
      <c r="H231" s="33" t="s">
        <v>446</v>
      </c>
      <c r="I231" s="32" t="s">
        <v>856</v>
      </c>
      <c r="J231" s="16" t="s">
        <v>83</v>
      </c>
      <c r="K231" s="34">
        <v>44933</v>
      </c>
      <c r="L231" s="32" t="s">
        <v>84</v>
      </c>
      <c r="M231" s="32" t="s">
        <v>1042</v>
      </c>
      <c r="N231" s="24"/>
      <c r="O231" s="24" t="s">
        <v>86</v>
      </c>
      <c r="P231" s="34">
        <v>44945</v>
      </c>
      <c r="Q231" s="14">
        <v>44927</v>
      </c>
      <c r="R231" s="17">
        <v>2100</v>
      </c>
      <c r="S231" s="18"/>
      <c r="T231" s="18">
        <f t="shared" si="33"/>
        <v>2100</v>
      </c>
      <c r="U231" s="18"/>
      <c r="V231" s="18"/>
      <c r="W231" s="18">
        <f t="shared" si="34"/>
        <v>2100</v>
      </c>
      <c r="X231" s="18">
        <f t="shared" si="35"/>
        <v>378</v>
      </c>
      <c r="Y231" s="19">
        <v>0.05</v>
      </c>
      <c r="Z231" s="18">
        <f t="shared" si="36"/>
        <v>105</v>
      </c>
      <c r="AA231" s="18">
        <f t="shared" si="37"/>
        <v>2373</v>
      </c>
      <c r="AB231" s="18"/>
      <c r="AC231" s="18">
        <f t="shared" si="38"/>
        <v>2373</v>
      </c>
      <c r="AD231" s="18" t="s">
        <v>87</v>
      </c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24" t="s">
        <v>1052</v>
      </c>
      <c r="AR231" s="24">
        <v>2000</v>
      </c>
      <c r="AS231" s="24"/>
      <c r="AT231" s="24"/>
      <c r="AU231" s="24"/>
      <c r="AV231" s="24"/>
      <c r="AW231" s="18">
        <f t="shared" si="39"/>
        <v>2000</v>
      </c>
      <c r="AX231" s="18"/>
      <c r="AY231" s="19">
        <v>0.05</v>
      </c>
      <c r="AZ231" s="18">
        <f t="shared" si="40"/>
        <v>100</v>
      </c>
      <c r="BA231" s="18">
        <f t="shared" si="41"/>
        <v>1900</v>
      </c>
      <c r="BB231" s="18"/>
      <c r="BC231" s="18">
        <f t="shared" si="42"/>
        <v>-1900</v>
      </c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>
        <f t="shared" si="43"/>
        <v>100</v>
      </c>
    </row>
    <row r="232" spans="1:81" x14ac:dyDescent="0.3">
      <c r="A232" s="20"/>
      <c r="B232" s="20"/>
      <c r="C232" s="14">
        <v>44927</v>
      </c>
      <c r="D232" s="32" t="s">
        <v>126</v>
      </c>
      <c r="E232" s="16" t="s">
        <v>1056</v>
      </c>
      <c r="F232" s="15" t="s">
        <v>82</v>
      </c>
      <c r="G232" s="24"/>
      <c r="H232" s="33" t="s">
        <v>447</v>
      </c>
      <c r="I232" s="32" t="s">
        <v>857</v>
      </c>
      <c r="J232" s="16" t="s">
        <v>83</v>
      </c>
      <c r="K232" s="34">
        <v>44933</v>
      </c>
      <c r="L232" s="32" t="s">
        <v>84</v>
      </c>
      <c r="M232" s="32" t="s">
        <v>85</v>
      </c>
      <c r="N232" s="24"/>
      <c r="O232" s="24" t="s">
        <v>86</v>
      </c>
      <c r="P232" s="34">
        <v>44936</v>
      </c>
      <c r="Q232" s="14">
        <v>44927</v>
      </c>
      <c r="R232" s="17">
        <v>2100</v>
      </c>
      <c r="S232" s="18"/>
      <c r="T232" s="18">
        <f t="shared" si="33"/>
        <v>2100</v>
      </c>
      <c r="U232" s="18"/>
      <c r="V232" s="18"/>
      <c r="W232" s="18">
        <f t="shared" si="34"/>
        <v>2100</v>
      </c>
      <c r="X232" s="18">
        <f t="shared" si="35"/>
        <v>378</v>
      </c>
      <c r="Y232" s="19">
        <v>0.05</v>
      </c>
      <c r="Z232" s="18">
        <f t="shared" si="36"/>
        <v>105</v>
      </c>
      <c r="AA232" s="18">
        <f t="shared" si="37"/>
        <v>2373</v>
      </c>
      <c r="AB232" s="18"/>
      <c r="AC232" s="18">
        <f t="shared" si="38"/>
        <v>2373</v>
      </c>
      <c r="AD232" s="18" t="s">
        <v>87</v>
      </c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24" t="s">
        <v>1052</v>
      </c>
      <c r="AR232" s="24">
        <v>2000</v>
      </c>
      <c r="AS232" s="24"/>
      <c r="AT232" s="24"/>
      <c r="AU232" s="24"/>
      <c r="AV232" s="24"/>
      <c r="AW232" s="18">
        <f t="shared" si="39"/>
        <v>2000</v>
      </c>
      <c r="AX232" s="18"/>
      <c r="AY232" s="19">
        <v>0.05</v>
      </c>
      <c r="AZ232" s="18">
        <f t="shared" si="40"/>
        <v>100</v>
      </c>
      <c r="BA232" s="18">
        <f t="shared" si="41"/>
        <v>1900</v>
      </c>
      <c r="BB232" s="18"/>
      <c r="BC232" s="18">
        <f t="shared" si="42"/>
        <v>-1900</v>
      </c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>
        <f t="shared" si="43"/>
        <v>100</v>
      </c>
    </row>
    <row r="233" spans="1:81" x14ac:dyDescent="0.3">
      <c r="A233" s="20"/>
      <c r="B233" s="20"/>
      <c r="C233" s="14">
        <v>44927</v>
      </c>
      <c r="D233" s="32" t="s">
        <v>150</v>
      </c>
      <c r="E233" s="16" t="s">
        <v>1056</v>
      </c>
      <c r="F233" s="15" t="s">
        <v>82</v>
      </c>
      <c r="G233" s="24"/>
      <c r="H233" s="33" t="s">
        <v>448</v>
      </c>
      <c r="I233" s="32" t="s">
        <v>858</v>
      </c>
      <c r="J233" s="16" t="s">
        <v>83</v>
      </c>
      <c r="K233" s="34">
        <v>44933</v>
      </c>
      <c r="L233" s="32" t="s">
        <v>84</v>
      </c>
      <c r="M233" s="32" t="s">
        <v>1043</v>
      </c>
      <c r="N233" s="24"/>
      <c r="O233" s="24" t="s">
        <v>86</v>
      </c>
      <c r="P233" s="34">
        <v>44936</v>
      </c>
      <c r="Q233" s="14">
        <v>44927</v>
      </c>
      <c r="R233" s="17">
        <v>2100</v>
      </c>
      <c r="S233" s="18"/>
      <c r="T233" s="18">
        <f t="shared" si="33"/>
        <v>2100</v>
      </c>
      <c r="U233" s="18"/>
      <c r="V233" s="18"/>
      <c r="W233" s="18">
        <f t="shared" si="34"/>
        <v>2100</v>
      </c>
      <c r="X233" s="18">
        <f t="shared" si="35"/>
        <v>378</v>
      </c>
      <c r="Y233" s="19">
        <v>0.05</v>
      </c>
      <c r="Z233" s="18">
        <f t="shared" si="36"/>
        <v>105</v>
      </c>
      <c r="AA233" s="18">
        <f t="shared" si="37"/>
        <v>2373</v>
      </c>
      <c r="AB233" s="18"/>
      <c r="AC233" s="18">
        <f t="shared" si="38"/>
        <v>2373</v>
      </c>
      <c r="AD233" s="18" t="s">
        <v>87</v>
      </c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24" t="s">
        <v>1052</v>
      </c>
      <c r="AR233" s="24">
        <v>2000</v>
      </c>
      <c r="AS233" s="24"/>
      <c r="AT233" s="24"/>
      <c r="AU233" s="24"/>
      <c r="AV233" s="24"/>
      <c r="AW233" s="18">
        <f t="shared" si="39"/>
        <v>2000</v>
      </c>
      <c r="AX233" s="18"/>
      <c r="AY233" s="19">
        <v>0.05</v>
      </c>
      <c r="AZ233" s="18">
        <f t="shared" si="40"/>
        <v>100</v>
      </c>
      <c r="BA233" s="18">
        <f t="shared" si="41"/>
        <v>1900</v>
      </c>
      <c r="BB233" s="18"/>
      <c r="BC233" s="18">
        <f t="shared" si="42"/>
        <v>-1900</v>
      </c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>
        <f t="shared" si="43"/>
        <v>100</v>
      </c>
    </row>
    <row r="234" spans="1:81" x14ac:dyDescent="0.3">
      <c r="A234" s="20"/>
      <c r="B234" s="20"/>
      <c r="C234" s="14">
        <v>44927</v>
      </c>
      <c r="D234" s="32" t="s">
        <v>164</v>
      </c>
      <c r="E234" s="16" t="s">
        <v>1056</v>
      </c>
      <c r="F234" s="15" t="s">
        <v>82</v>
      </c>
      <c r="G234" s="24"/>
      <c r="H234" s="33" t="s">
        <v>449</v>
      </c>
      <c r="I234" s="32" t="s">
        <v>859</v>
      </c>
      <c r="J234" s="16" t="s">
        <v>83</v>
      </c>
      <c r="K234" s="34">
        <v>44933</v>
      </c>
      <c r="L234" s="32" t="s">
        <v>84</v>
      </c>
      <c r="M234" s="32" t="s">
        <v>1042</v>
      </c>
      <c r="N234" s="24"/>
      <c r="O234" s="24" t="s">
        <v>86</v>
      </c>
      <c r="P234" s="34">
        <v>44944</v>
      </c>
      <c r="Q234" s="14">
        <v>44927</v>
      </c>
      <c r="R234" s="17">
        <v>2100</v>
      </c>
      <c r="S234" s="18"/>
      <c r="T234" s="18">
        <f t="shared" si="33"/>
        <v>2100</v>
      </c>
      <c r="U234" s="18"/>
      <c r="V234" s="18"/>
      <c r="W234" s="18">
        <f t="shared" si="34"/>
        <v>2100</v>
      </c>
      <c r="X234" s="18">
        <f t="shared" si="35"/>
        <v>378</v>
      </c>
      <c r="Y234" s="19">
        <v>0.05</v>
      </c>
      <c r="Z234" s="18">
        <f t="shared" si="36"/>
        <v>105</v>
      </c>
      <c r="AA234" s="18">
        <f t="shared" si="37"/>
        <v>2373</v>
      </c>
      <c r="AB234" s="18"/>
      <c r="AC234" s="18">
        <f t="shared" si="38"/>
        <v>2373</v>
      </c>
      <c r="AD234" s="18" t="s">
        <v>87</v>
      </c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24" t="s">
        <v>1052</v>
      </c>
      <c r="AR234" s="24">
        <v>2000</v>
      </c>
      <c r="AS234" s="24"/>
      <c r="AT234" s="24"/>
      <c r="AU234" s="24"/>
      <c r="AV234" s="24"/>
      <c r="AW234" s="18">
        <f t="shared" si="39"/>
        <v>2000</v>
      </c>
      <c r="AX234" s="18"/>
      <c r="AY234" s="19">
        <v>0.05</v>
      </c>
      <c r="AZ234" s="18">
        <f t="shared" si="40"/>
        <v>100</v>
      </c>
      <c r="BA234" s="18">
        <f t="shared" si="41"/>
        <v>1900</v>
      </c>
      <c r="BB234" s="18"/>
      <c r="BC234" s="18">
        <f t="shared" si="42"/>
        <v>-1900</v>
      </c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>
        <f t="shared" si="43"/>
        <v>100</v>
      </c>
    </row>
    <row r="235" spans="1:81" x14ac:dyDescent="0.3">
      <c r="A235" s="20"/>
      <c r="B235" s="20"/>
      <c r="C235" s="14">
        <v>44927</v>
      </c>
      <c r="D235" s="32" t="s">
        <v>125</v>
      </c>
      <c r="E235" s="16" t="s">
        <v>1056</v>
      </c>
      <c r="F235" s="15" t="s">
        <v>82</v>
      </c>
      <c r="G235" s="24"/>
      <c r="H235" s="33" t="s">
        <v>450</v>
      </c>
      <c r="I235" s="32" t="s">
        <v>860</v>
      </c>
      <c r="J235" s="16" t="s">
        <v>83</v>
      </c>
      <c r="K235" s="34">
        <v>44933</v>
      </c>
      <c r="L235" s="32" t="s">
        <v>84</v>
      </c>
      <c r="M235" s="32" t="s">
        <v>1042</v>
      </c>
      <c r="N235" s="24"/>
      <c r="O235" s="24" t="s">
        <v>86</v>
      </c>
      <c r="P235" s="34">
        <v>44939</v>
      </c>
      <c r="Q235" s="14">
        <v>44927</v>
      </c>
      <c r="R235" s="17">
        <v>2100</v>
      </c>
      <c r="S235" s="18"/>
      <c r="T235" s="18">
        <f t="shared" si="33"/>
        <v>2100</v>
      </c>
      <c r="U235" s="18"/>
      <c r="V235" s="18"/>
      <c r="W235" s="18">
        <f t="shared" si="34"/>
        <v>2100</v>
      </c>
      <c r="X235" s="18">
        <f t="shared" si="35"/>
        <v>378</v>
      </c>
      <c r="Y235" s="19">
        <v>0.05</v>
      </c>
      <c r="Z235" s="18">
        <f t="shared" si="36"/>
        <v>105</v>
      </c>
      <c r="AA235" s="18">
        <f t="shared" si="37"/>
        <v>2373</v>
      </c>
      <c r="AB235" s="18"/>
      <c r="AC235" s="18">
        <f t="shared" si="38"/>
        <v>2373</v>
      </c>
      <c r="AD235" s="18" t="s">
        <v>87</v>
      </c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24" t="s">
        <v>1052</v>
      </c>
      <c r="AR235" s="24">
        <v>2000</v>
      </c>
      <c r="AS235" s="24"/>
      <c r="AT235" s="24"/>
      <c r="AU235" s="24"/>
      <c r="AV235" s="24"/>
      <c r="AW235" s="18">
        <f t="shared" si="39"/>
        <v>2000</v>
      </c>
      <c r="AX235" s="18"/>
      <c r="AY235" s="19">
        <v>0.05</v>
      </c>
      <c r="AZ235" s="18">
        <f t="shared" si="40"/>
        <v>100</v>
      </c>
      <c r="BA235" s="18">
        <f t="shared" si="41"/>
        <v>1900</v>
      </c>
      <c r="BB235" s="18"/>
      <c r="BC235" s="18">
        <f t="shared" si="42"/>
        <v>-1900</v>
      </c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>
        <f t="shared" si="43"/>
        <v>100</v>
      </c>
    </row>
    <row r="236" spans="1:81" x14ac:dyDescent="0.3">
      <c r="A236" s="20"/>
      <c r="B236" s="20"/>
      <c r="C236" s="14">
        <v>44927</v>
      </c>
      <c r="D236" s="32" t="s">
        <v>156</v>
      </c>
      <c r="E236" s="16" t="s">
        <v>1056</v>
      </c>
      <c r="F236" s="15" t="s">
        <v>82</v>
      </c>
      <c r="G236" s="24"/>
      <c r="H236" s="33" t="s">
        <v>451</v>
      </c>
      <c r="I236" s="32" t="s">
        <v>861</v>
      </c>
      <c r="J236" s="16" t="s">
        <v>83</v>
      </c>
      <c r="K236" s="34">
        <v>44933</v>
      </c>
      <c r="L236" s="32" t="s">
        <v>84</v>
      </c>
      <c r="M236" s="32" t="s">
        <v>1042</v>
      </c>
      <c r="N236" s="24"/>
      <c r="O236" s="24" t="s">
        <v>86</v>
      </c>
      <c r="P236" s="34">
        <v>44939</v>
      </c>
      <c r="Q236" s="14">
        <v>44927</v>
      </c>
      <c r="R236" s="17">
        <v>2100</v>
      </c>
      <c r="S236" s="18"/>
      <c r="T236" s="18">
        <f t="shared" si="33"/>
        <v>2100</v>
      </c>
      <c r="U236" s="18"/>
      <c r="V236" s="18"/>
      <c r="W236" s="18">
        <f t="shared" si="34"/>
        <v>2100</v>
      </c>
      <c r="X236" s="18">
        <f t="shared" si="35"/>
        <v>378</v>
      </c>
      <c r="Y236" s="19">
        <v>0.05</v>
      </c>
      <c r="Z236" s="18">
        <f t="shared" si="36"/>
        <v>105</v>
      </c>
      <c r="AA236" s="18">
        <f t="shared" si="37"/>
        <v>2373</v>
      </c>
      <c r="AB236" s="18"/>
      <c r="AC236" s="18">
        <f t="shared" si="38"/>
        <v>2373</v>
      </c>
      <c r="AD236" s="18" t="s">
        <v>87</v>
      </c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24" t="s">
        <v>1052</v>
      </c>
      <c r="AR236" s="24">
        <v>2000</v>
      </c>
      <c r="AS236" s="24"/>
      <c r="AT236" s="24"/>
      <c r="AU236" s="24"/>
      <c r="AV236" s="24"/>
      <c r="AW236" s="18">
        <f t="shared" si="39"/>
        <v>2000</v>
      </c>
      <c r="AX236" s="18"/>
      <c r="AY236" s="19">
        <v>0.05</v>
      </c>
      <c r="AZ236" s="18">
        <f t="shared" si="40"/>
        <v>100</v>
      </c>
      <c r="BA236" s="18">
        <f t="shared" si="41"/>
        <v>1900</v>
      </c>
      <c r="BB236" s="18"/>
      <c r="BC236" s="18">
        <f t="shared" si="42"/>
        <v>-1900</v>
      </c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>
        <f t="shared" si="43"/>
        <v>100</v>
      </c>
    </row>
    <row r="237" spans="1:81" x14ac:dyDescent="0.3">
      <c r="A237" s="20"/>
      <c r="B237" s="20"/>
      <c r="C237" s="14">
        <v>44927</v>
      </c>
      <c r="D237" s="32" t="s">
        <v>165</v>
      </c>
      <c r="E237" s="16" t="s">
        <v>1056</v>
      </c>
      <c r="F237" s="15" t="s">
        <v>82</v>
      </c>
      <c r="G237" s="24"/>
      <c r="H237" s="33" t="s">
        <v>452</v>
      </c>
      <c r="I237" s="32" t="s">
        <v>862</v>
      </c>
      <c r="J237" s="16" t="s">
        <v>83</v>
      </c>
      <c r="K237" s="34">
        <v>44935</v>
      </c>
      <c r="L237" s="32" t="s">
        <v>84</v>
      </c>
      <c r="M237" s="32" t="s">
        <v>1042</v>
      </c>
      <c r="N237" s="24"/>
      <c r="O237" s="24" t="s">
        <v>86</v>
      </c>
      <c r="P237" s="34">
        <v>44953</v>
      </c>
      <c r="Q237" s="14">
        <v>44927</v>
      </c>
      <c r="R237" s="17">
        <v>2100</v>
      </c>
      <c r="S237" s="18"/>
      <c r="T237" s="18">
        <f t="shared" si="33"/>
        <v>2100</v>
      </c>
      <c r="U237" s="18"/>
      <c r="V237" s="18"/>
      <c r="W237" s="18">
        <f t="shared" si="34"/>
        <v>2100</v>
      </c>
      <c r="X237" s="18">
        <f t="shared" si="35"/>
        <v>378</v>
      </c>
      <c r="Y237" s="19">
        <v>0.05</v>
      </c>
      <c r="Z237" s="18">
        <f t="shared" si="36"/>
        <v>105</v>
      </c>
      <c r="AA237" s="18">
        <f t="shared" si="37"/>
        <v>2373</v>
      </c>
      <c r="AB237" s="18"/>
      <c r="AC237" s="18">
        <f t="shared" si="38"/>
        <v>2373</v>
      </c>
      <c r="AD237" s="18" t="s">
        <v>87</v>
      </c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24" t="s">
        <v>1052</v>
      </c>
      <c r="AR237" s="24">
        <v>2000</v>
      </c>
      <c r="AS237" s="24"/>
      <c r="AT237" s="24"/>
      <c r="AU237" s="24"/>
      <c r="AV237" s="24"/>
      <c r="AW237" s="18">
        <f t="shared" si="39"/>
        <v>2000</v>
      </c>
      <c r="AX237" s="18"/>
      <c r="AY237" s="19">
        <v>0.05</v>
      </c>
      <c r="AZ237" s="18">
        <f t="shared" si="40"/>
        <v>100</v>
      </c>
      <c r="BA237" s="18">
        <f t="shared" si="41"/>
        <v>1900</v>
      </c>
      <c r="BB237" s="18"/>
      <c r="BC237" s="18">
        <f t="shared" si="42"/>
        <v>-1900</v>
      </c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>
        <f t="shared" si="43"/>
        <v>100</v>
      </c>
    </row>
    <row r="238" spans="1:81" x14ac:dyDescent="0.3">
      <c r="A238" s="20"/>
      <c r="B238" s="20"/>
      <c r="C238" s="14">
        <v>44927</v>
      </c>
      <c r="D238" s="32" t="s">
        <v>107</v>
      </c>
      <c r="E238" s="16" t="s">
        <v>1056</v>
      </c>
      <c r="F238" s="15" t="s">
        <v>82</v>
      </c>
      <c r="G238" s="24"/>
      <c r="H238" s="33" t="s">
        <v>453</v>
      </c>
      <c r="I238" s="32" t="s">
        <v>863</v>
      </c>
      <c r="J238" s="16" t="s">
        <v>83</v>
      </c>
      <c r="K238" s="34">
        <v>44935</v>
      </c>
      <c r="L238" s="32" t="s">
        <v>84</v>
      </c>
      <c r="M238" s="32" t="s">
        <v>1042</v>
      </c>
      <c r="N238" s="24"/>
      <c r="O238" s="24" t="s">
        <v>86</v>
      </c>
      <c r="P238" s="34">
        <v>44950</v>
      </c>
      <c r="Q238" s="14">
        <v>44927</v>
      </c>
      <c r="R238" s="17">
        <v>2100</v>
      </c>
      <c r="S238" s="18"/>
      <c r="T238" s="18">
        <f t="shared" si="33"/>
        <v>2100</v>
      </c>
      <c r="U238" s="18"/>
      <c r="V238" s="18"/>
      <c r="W238" s="18">
        <f t="shared" si="34"/>
        <v>2100</v>
      </c>
      <c r="X238" s="18">
        <f t="shared" si="35"/>
        <v>378</v>
      </c>
      <c r="Y238" s="19">
        <v>0.05</v>
      </c>
      <c r="Z238" s="18">
        <f t="shared" si="36"/>
        <v>105</v>
      </c>
      <c r="AA238" s="18">
        <f t="shared" si="37"/>
        <v>2373</v>
      </c>
      <c r="AB238" s="18"/>
      <c r="AC238" s="18">
        <f t="shared" si="38"/>
        <v>2373</v>
      </c>
      <c r="AD238" s="18" t="s">
        <v>87</v>
      </c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24" t="s">
        <v>1052</v>
      </c>
      <c r="AR238" s="24">
        <v>2000</v>
      </c>
      <c r="AS238" s="24"/>
      <c r="AT238" s="24"/>
      <c r="AU238" s="24"/>
      <c r="AV238" s="24"/>
      <c r="AW238" s="18">
        <f t="shared" si="39"/>
        <v>2000</v>
      </c>
      <c r="AX238" s="18"/>
      <c r="AY238" s="19">
        <v>0.05</v>
      </c>
      <c r="AZ238" s="18">
        <f t="shared" si="40"/>
        <v>100</v>
      </c>
      <c r="BA238" s="18">
        <f t="shared" si="41"/>
        <v>1900</v>
      </c>
      <c r="BB238" s="18"/>
      <c r="BC238" s="18">
        <f t="shared" si="42"/>
        <v>-1900</v>
      </c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>
        <f t="shared" si="43"/>
        <v>100</v>
      </c>
    </row>
    <row r="239" spans="1:81" x14ac:dyDescent="0.3">
      <c r="A239" s="20"/>
      <c r="B239" s="20"/>
      <c r="C239" s="14">
        <v>44927</v>
      </c>
      <c r="D239" s="32" t="s">
        <v>81</v>
      </c>
      <c r="E239" s="16" t="s">
        <v>1056</v>
      </c>
      <c r="F239" s="15" t="s">
        <v>82</v>
      </c>
      <c r="G239" s="24"/>
      <c r="H239" s="33" t="s">
        <v>454</v>
      </c>
      <c r="I239" s="32" t="s">
        <v>864</v>
      </c>
      <c r="J239" s="16" t="s">
        <v>83</v>
      </c>
      <c r="K239" s="34">
        <v>44935</v>
      </c>
      <c r="L239" s="32" t="s">
        <v>84</v>
      </c>
      <c r="M239" s="32" t="s">
        <v>1042</v>
      </c>
      <c r="N239" s="24"/>
      <c r="O239" s="24" t="s">
        <v>86</v>
      </c>
      <c r="P239" s="34">
        <v>44936</v>
      </c>
      <c r="Q239" s="14">
        <v>44927</v>
      </c>
      <c r="R239" s="17">
        <v>2100</v>
      </c>
      <c r="S239" s="18"/>
      <c r="T239" s="18">
        <f t="shared" si="33"/>
        <v>2100</v>
      </c>
      <c r="U239" s="18"/>
      <c r="V239" s="18"/>
      <c r="W239" s="18">
        <f t="shared" si="34"/>
        <v>2100</v>
      </c>
      <c r="X239" s="18">
        <f t="shared" si="35"/>
        <v>378</v>
      </c>
      <c r="Y239" s="19">
        <v>0.05</v>
      </c>
      <c r="Z239" s="18">
        <f t="shared" si="36"/>
        <v>105</v>
      </c>
      <c r="AA239" s="18">
        <f t="shared" si="37"/>
        <v>2373</v>
      </c>
      <c r="AB239" s="18"/>
      <c r="AC239" s="18">
        <f t="shared" si="38"/>
        <v>2373</v>
      </c>
      <c r="AD239" s="18" t="s">
        <v>87</v>
      </c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24" t="s">
        <v>1052</v>
      </c>
      <c r="AR239" s="24">
        <v>2000</v>
      </c>
      <c r="AS239" s="24"/>
      <c r="AT239" s="24"/>
      <c r="AU239" s="24"/>
      <c r="AV239" s="24"/>
      <c r="AW239" s="18">
        <f t="shared" si="39"/>
        <v>2000</v>
      </c>
      <c r="AX239" s="18"/>
      <c r="AY239" s="19">
        <v>0.05</v>
      </c>
      <c r="AZ239" s="18">
        <f t="shared" si="40"/>
        <v>100</v>
      </c>
      <c r="BA239" s="18">
        <f t="shared" si="41"/>
        <v>1900</v>
      </c>
      <c r="BB239" s="18"/>
      <c r="BC239" s="18">
        <f t="shared" si="42"/>
        <v>-1900</v>
      </c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>
        <f t="shared" si="43"/>
        <v>100</v>
      </c>
    </row>
    <row r="240" spans="1:81" x14ac:dyDescent="0.3">
      <c r="A240" s="20"/>
      <c r="B240" s="20"/>
      <c r="C240" s="14">
        <v>44927</v>
      </c>
      <c r="D240" s="32" t="s">
        <v>166</v>
      </c>
      <c r="E240" s="16" t="s">
        <v>1056</v>
      </c>
      <c r="F240" s="15" t="s">
        <v>82</v>
      </c>
      <c r="G240" s="24"/>
      <c r="H240" s="33" t="s">
        <v>455</v>
      </c>
      <c r="I240" s="32" t="s">
        <v>865</v>
      </c>
      <c r="J240" s="16" t="s">
        <v>83</v>
      </c>
      <c r="K240" s="34">
        <v>44935</v>
      </c>
      <c r="L240" s="32" t="s">
        <v>84</v>
      </c>
      <c r="M240" s="32" t="s">
        <v>1042</v>
      </c>
      <c r="N240" s="24"/>
      <c r="O240" s="24" t="s">
        <v>86</v>
      </c>
      <c r="P240" s="34">
        <v>44946</v>
      </c>
      <c r="Q240" s="14">
        <v>44927</v>
      </c>
      <c r="R240" s="17">
        <v>2100</v>
      </c>
      <c r="S240" s="18"/>
      <c r="T240" s="18">
        <f t="shared" si="33"/>
        <v>2100</v>
      </c>
      <c r="U240" s="18"/>
      <c r="V240" s="18"/>
      <c r="W240" s="18">
        <f t="shared" si="34"/>
        <v>2100</v>
      </c>
      <c r="X240" s="18">
        <f t="shared" si="35"/>
        <v>378</v>
      </c>
      <c r="Y240" s="19">
        <v>0.05</v>
      </c>
      <c r="Z240" s="18">
        <f t="shared" si="36"/>
        <v>105</v>
      </c>
      <c r="AA240" s="18">
        <f t="shared" si="37"/>
        <v>2373</v>
      </c>
      <c r="AB240" s="18"/>
      <c r="AC240" s="18">
        <f t="shared" si="38"/>
        <v>2373</v>
      </c>
      <c r="AD240" s="18" t="s">
        <v>87</v>
      </c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24" t="s">
        <v>1052</v>
      </c>
      <c r="AR240" s="24">
        <v>2000</v>
      </c>
      <c r="AS240" s="24"/>
      <c r="AT240" s="24"/>
      <c r="AU240" s="24"/>
      <c r="AV240" s="24"/>
      <c r="AW240" s="18">
        <f t="shared" si="39"/>
        <v>2000</v>
      </c>
      <c r="AX240" s="18"/>
      <c r="AY240" s="19">
        <v>0.05</v>
      </c>
      <c r="AZ240" s="18">
        <f t="shared" si="40"/>
        <v>100</v>
      </c>
      <c r="BA240" s="18">
        <f t="shared" si="41"/>
        <v>1900</v>
      </c>
      <c r="BB240" s="18"/>
      <c r="BC240" s="18">
        <f t="shared" si="42"/>
        <v>-1900</v>
      </c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>
        <f t="shared" si="43"/>
        <v>100</v>
      </c>
    </row>
    <row r="241" spans="1:81" x14ac:dyDescent="0.3">
      <c r="A241" s="20"/>
      <c r="B241" s="20"/>
      <c r="C241" s="14">
        <v>44927</v>
      </c>
      <c r="D241" s="32" t="s">
        <v>102</v>
      </c>
      <c r="E241" s="16" t="s">
        <v>1056</v>
      </c>
      <c r="F241" s="15" t="s">
        <v>82</v>
      </c>
      <c r="G241" s="24"/>
      <c r="H241" s="33" t="s">
        <v>456</v>
      </c>
      <c r="I241" s="32" t="s">
        <v>866</v>
      </c>
      <c r="J241" s="16" t="s">
        <v>83</v>
      </c>
      <c r="K241" s="34">
        <v>44935</v>
      </c>
      <c r="L241" s="32" t="s">
        <v>84</v>
      </c>
      <c r="M241" s="32" t="s">
        <v>1042</v>
      </c>
      <c r="N241" s="24"/>
      <c r="O241" s="24" t="s">
        <v>86</v>
      </c>
      <c r="P241" s="34">
        <v>44944</v>
      </c>
      <c r="Q241" s="14">
        <v>44927</v>
      </c>
      <c r="R241" s="17">
        <v>2100</v>
      </c>
      <c r="S241" s="18"/>
      <c r="T241" s="18">
        <f t="shared" si="33"/>
        <v>2100</v>
      </c>
      <c r="U241" s="18"/>
      <c r="V241" s="18"/>
      <c r="W241" s="18">
        <f t="shared" si="34"/>
        <v>2100</v>
      </c>
      <c r="X241" s="18">
        <f t="shared" si="35"/>
        <v>378</v>
      </c>
      <c r="Y241" s="19">
        <v>0.05</v>
      </c>
      <c r="Z241" s="18">
        <f t="shared" si="36"/>
        <v>105</v>
      </c>
      <c r="AA241" s="18">
        <f t="shared" si="37"/>
        <v>2373</v>
      </c>
      <c r="AB241" s="18"/>
      <c r="AC241" s="18">
        <f t="shared" si="38"/>
        <v>2373</v>
      </c>
      <c r="AD241" s="18" t="s">
        <v>87</v>
      </c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24" t="s">
        <v>1052</v>
      </c>
      <c r="AR241" s="24">
        <v>2000</v>
      </c>
      <c r="AS241" s="24"/>
      <c r="AT241" s="24"/>
      <c r="AU241" s="24"/>
      <c r="AV241" s="24"/>
      <c r="AW241" s="18">
        <f t="shared" si="39"/>
        <v>2000</v>
      </c>
      <c r="AX241" s="18"/>
      <c r="AY241" s="19">
        <v>0.05</v>
      </c>
      <c r="AZ241" s="18">
        <f t="shared" si="40"/>
        <v>100</v>
      </c>
      <c r="BA241" s="18">
        <f t="shared" si="41"/>
        <v>1900</v>
      </c>
      <c r="BB241" s="18"/>
      <c r="BC241" s="18">
        <f t="shared" si="42"/>
        <v>-1900</v>
      </c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>
        <f t="shared" si="43"/>
        <v>100</v>
      </c>
    </row>
    <row r="242" spans="1:81" x14ac:dyDescent="0.3">
      <c r="A242" s="20"/>
      <c r="B242" s="20"/>
      <c r="C242" s="14">
        <v>44927</v>
      </c>
      <c r="D242" s="32" t="s">
        <v>143</v>
      </c>
      <c r="E242" s="16" t="s">
        <v>1056</v>
      </c>
      <c r="F242" s="15" t="s">
        <v>82</v>
      </c>
      <c r="G242" s="24"/>
      <c r="H242" s="33" t="s">
        <v>457</v>
      </c>
      <c r="I242" s="32" t="s">
        <v>867</v>
      </c>
      <c r="J242" s="16" t="s">
        <v>83</v>
      </c>
      <c r="K242" s="34">
        <v>44935</v>
      </c>
      <c r="L242" s="32" t="s">
        <v>84</v>
      </c>
      <c r="M242" s="32" t="s">
        <v>1042</v>
      </c>
      <c r="N242" s="24"/>
      <c r="O242" s="24" t="s">
        <v>86</v>
      </c>
      <c r="P242" s="34">
        <v>44946</v>
      </c>
      <c r="Q242" s="14">
        <v>44927</v>
      </c>
      <c r="R242" s="17">
        <v>2100</v>
      </c>
      <c r="S242" s="18"/>
      <c r="T242" s="18">
        <f t="shared" si="33"/>
        <v>2100</v>
      </c>
      <c r="U242" s="18"/>
      <c r="V242" s="18"/>
      <c r="W242" s="18">
        <f t="shared" si="34"/>
        <v>2100</v>
      </c>
      <c r="X242" s="18">
        <f t="shared" si="35"/>
        <v>378</v>
      </c>
      <c r="Y242" s="19">
        <v>0.05</v>
      </c>
      <c r="Z242" s="18">
        <f t="shared" si="36"/>
        <v>105</v>
      </c>
      <c r="AA242" s="18">
        <f t="shared" si="37"/>
        <v>2373</v>
      </c>
      <c r="AB242" s="18"/>
      <c r="AC242" s="18">
        <f t="shared" si="38"/>
        <v>2373</v>
      </c>
      <c r="AD242" s="18" t="s">
        <v>87</v>
      </c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24" t="s">
        <v>1052</v>
      </c>
      <c r="AR242" s="24">
        <v>2000</v>
      </c>
      <c r="AS242" s="24"/>
      <c r="AT242" s="24"/>
      <c r="AU242" s="24"/>
      <c r="AV242" s="24"/>
      <c r="AW242" s="18">
        <f t="shared" si="39"/>
        <v>2000</v>
      </c>
      <c r="AX242" s="18"/>
      <c r="AY242" s="19">
        <v>0.05</v>
      </c>
      <c r="AZ242" s="18">
        <f t="shared" si="40"/>
        <v>100</v>
      </c>
      <c r="BA242" s="18">
        <f t="shared" si="41"/>
        <v>1900</v>
      </c>
      <c r="BB242" s="18"/>
      <c r="BC242" s="18">
        <f t="shared" si="42"/>
        <v>-1900</v>
      </c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>
        <f t="shared" si="43"/>
        <v>100</v>
      </c>
    </row>
    <row r="243" spans="1:81" x14ac:dyDescent="0.3">
      <c r="A243" s="20"/>
      <c r="B243" s="20"/>
      <c r="C243" s="14">
        <v>44927</v>
      </c>
      <c r="D243" s="32" t="s">
        <v>167</v>
      </c>
      <c r="E243" s="16" t="s">
        <v>1056</v>
      </c>
      <c r="F243" s="15" t="s">
        <v>82</v>
      </c>
      <c r="G243" s="24"/>
      <c r="H243" s="33" t="s">
        <v>458</v>
      </c>
      <c r="I243" s="32" t="s">
        <v>868</v>
      </c>
      <c r="J243" s="16" t="s">
        <v>83</v>
      </c>
      <c r="K243" s="34">
        <v>44935</v>
      </c>
      <c r="L243" s="32" t="s">
        <v>84</v>
      </c>
      <c r="M243" s="32" t="s">
        <v>1042</v>
      </c>
      <c r="N243" s="24"/>
      <c r="O243" s="24" t="s">
        <v>86</v>
      </c>
      <c r="P243" s="34">
        <v>44944</v>
      </c>
      <c r="Q243" s="14">
        <v>44927</v>
      </c>
      <c r="R243" s="17">
        <v>2100</v>
      </c>
      <c r="S243" s="18"/>
      <c r="T243" s="18">
        <f t="shared" si="33"/>
        <v>2100</v>
      </c>
      <c r="U243" s="18"/>
      <c r="V243" s="18"/>
      <c r="W243" s="18">
        <f t="shared" si="34"/>
        <v>2100</v>
      </c>
      <c r="X243" s="18">
        <f t="shared" si="35"/>
        <v>378</v>
      </c>
      <c r="Y243" s="19">
        <v>0.05</v>
      </c>
      <c r="Z243" s="18">
        <f t="shared" si="36"/>
        <v>105</v>
      </c>
      <c r="AA243" s="18">
        <f t="shared" si="37"/>
        <v>2373</v>
      </c>
      <c r="AB243" s="18"/>
      <c r="AC243" s="18">
        <f t="shared" si="38"/>
        <v>2373</v>
      </c>
      <c r="AD243" s="18" t="s">
        <v>87</v>
      </c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24" t="s">
        <v>1052</v>
      </c>
      <c r="AR243" s="24">
        <v>2000</v>
      </c>
      <c r="AS243" s="24"/>
      <c r="AT243" s="24"/>
      <c r="AU243" s="24"/>
      <c r="AV243" s="24"/>
      <c r="AW243" s="18">
        <f t="shared" si="39"/>
        <v>2000</v>
      </c>
      <c r="AX243" s="18"/>
      <c r="AY243" s="19">
        <v>0.05</v>
      </c>
      <c r="AZ243" s="18">
        <f t="shared" si="40"/>
        <v>100</v>
      </c>
      <c r="BA243" s="18">
        <f t="shared" si="41"/>
        <v>1900</v>
      </c>
      <c r="BB243" s="18"/>
      <c r="BC243" s="18">
        <f t="shared" si="42"/>
        <v>-1900</v>
      </c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>
        <f t="shared" si="43"/>
        <v>100</v>
      </c>
    </row>
    <row r="244" spans="1:81" x14ac:dyDescent="0.3">
      <c r="A244" s="20"/>
      <c r="B244" s="20"/>
      <c r="C244" s="14">
        <v>44927</v>
      </c>
      <c r="D244" s="32" t="s">
        <v>168</v>
      </c>
      <c r="E244" s="16" t="s">
        <v>1056</v>
      </c>
      <c r="F244" s="15" t="s">
        <v>82</v>
      </c>
      <c r="G244" s="24"/>
      <c r="H244" s="33" t="s">
        <v>459</v>
      </c>
      <c r="I244" s="32" t="s">
        <v>869</v>
      </c>
      <c r="J244" s="16" t="s">
        <v>83</v>
      </c>
      <c r="K244" s="34">
        <v>44935</v>
      </c>
      <c r="L244" s="32" t="s">
        <v>84</v>
      </c>
      <c r="M244" s="32" t="s">
        <v>1042</v>
      </c>
      <c r="N244" s="24"/>
      <c r="O244" s="24" t="s">
        <v>86</v>
      </c>
      <c r="P244" s="34">
        <v>44936</v>
      </c>
      <c r="Q244" s="14">
        <v>44927</v>
      </c>
      <c r="R244" s="17">
        <v>2100</v>
      </c>
      <c r="S244" s="18"/>
      <c r="T244" s="18">
        <f t="shared" si="33"/>
        <v>2100</v>
      </c>
      <c r="U244" s="18"/>
      <c r="V244" s="18"/>
      <c r="W244" s="18">
        <f t="shared" si="34"/>
        <v>2100</v>
      </c>
      <c r="X244" s="18">
        <f t="shared" si="35"/>
        <v>378</v>
      </c>
      <c r="Y244" s="19">
        <v>0.05</v>
      </c>
      <c r="Z244" s="18">
        <f t="shared" si="36"/>
        <v>105</v>
      </c>
      <c r="AA244" s="18">
        <f t="shared" si="37"/>
        <v>2373</v>
      </c>
      <c r="AB244" s="18"/>
      <c r="AC244" s="18">
        <f t="shared" si="38"/>
        <v>2373</v>
      </c>
      <c r="AD244" s="18" t="s">
        <v>87</v>
      </c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24" t="s">
        <v>1052</v>
      </c>
      <c r="AR244" s="24">
        <v>2000</v>
      </c>
      <c r="AS244" s="24"/>
      <c r="AT244" s="24"/>
      <c r="AU244" s="24"/>
      <c r="AV244" s="24"/>
      <c r="AW244" s="18">
        <f t="shared" si="39"/>
        <v>2000</v>
      </c>
      <c r="AX244" s="18"/>
      <c r="AY244" s="19">
        <v>0.05</v>
      </c>
      <c r="AZ244" s="18">
        <f t="shared" si="40"/>
        <v>100</v>
      </c>
      <c r="BA244" s="18">
        <f t="shared" si="41"/>
        <v>1900</v>
      </c>
      <c r="BB244" s="18"/>
      <c r="BC244" s="18">
        <f t="shared" si="42"/>
        <v>-1900</v>
      </c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>
        <f t="shared" si="43"/>
        <v>100</v>
      </c>
    </row>
    <row r="245" spans="1:81" x14ac:dyDescent="0.3">
      <c r="A245" s="20"/>
      <c r="B245" s="20"/>
      <c r="C245" s="14">
        <v>44927</v>
      </c>
      <c r="D245" s="32" t="s">
        <v>81</v>
      </c>
      <c r="E245" s="16" t="s">
        <v>1056</v>
      </c>
      <c r="F245" s="15" t="s">
        <v>82</v>
      </c>
      <c r="G245" s="24"/>
      <c r="H245" s="33" t="s">
        <v>460</v>
      </c>
      <c r="I245" s="32" t="s">
        <v>870</v>
      </c>
      <c r="J245" s="16" t="s">
        <v>83</v>
      </c>
      <c r="K245" s="34">
        <v>44936</v>
      </c>
      <c r="L245" s="32" t="s">
        <v>84</v>
      </c>
      <c r="M245" s="32" t="s">
        <v>1041</v>
      </c>
      <c r="N245" s="24"/>
      <c r="O245" s="24" t="s">
        <v>86</v>
      </c>
      <c r="P245" s="34">
        <v>44937</v>
      </c>
      <c r="Q245" s="14">
        <v>44927</v>
      </c>
      <c r="R245" s="17">
        <v>2100</v>
      </c>
      <c r="S245" s="18"/>
      <c r="T245" s="18">
        <f t="shared" si="33"/>
        <v>2100</v>
      </c>
      <c r="U245" s="18"/>
      <c r="V245" s="18"/>
      <c r="W245" s="18">
        <f t="shared" si="34"/>
        <v>2100</v>
      </c>
      <c r="X245" s="18">
        <f t="shared" si="35"/>
        <v>378</v>
      </c>
      <c r="Y245" s="19">
        <v>0.05</v>
      </c>
      <c r="Z245" s="18">
        <f t="shared" si="36"/>
        <v>105</v>
      </c>
      <c r="AA245" s="18">
        <f t="shared" si="37"/>
        <v>2373</v>
      </c>
      <c r="AB245" s="18"/>
      <c r="AC245" s="18">
        <f t="shared" si="38"/>
        <v>2373</v>
      </c>
      <c r="AD245" s="18" t="s">
        <v>87</v>
      </c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24" t="s">
        <v>1052</v>
      </c>
      <c r="AR245" s="24">
        <v>2000</v>
      </c>
      <c r="AS245" s="24"/>
      <c r="AT245" s="24"/>
      <c r="AU245" s="24"/>
      <c r="AV245" s="24"/>
      <c r="AW245" s="18">
        <f t="shared" si="39"/>
        <v>2000</v>
      </c>
      <c r="AX245" s="18"/>
      <c r="AY245" s="19">
        <v>0.05</v>
      </c>
      <c r="AZ245" s="18">
        <f t="shared" si="40"/>
        <v>100</v>
      </c>
      <c r="BA245" s="18">
        <f t="shared" si="41"/>
        <v>1900</v>
      </c>
      <c r="BB245" s="18"/>
      <c r="BC245" s="18">
        <f t="shared" si="42"/>
        <v>-1900</v>
      </c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>
        <f t="shared" si="43"/>
        <v>100</v>
      </c>
    </row>
    <row r="246" spans="1:81" x14ac:dyDescent="0.3">
      <c r="A246" s="20"/>
      <c r="B246" s="20"/>
      <c r="C246" s="14">
        <v>44927</v>
      </c>
      <c r="D246" s="32" t="s">
        <v>95</v>
      </c>
      <c r="E246" s="16" t="s">
        <v>1056</v>
      </c>
      <c r="F246" s="15" t="s">
        <v>82</v>
      </c>
      <c r="G246" s="24"/>
      <c r="H246" s="33" t="s">
        <v>461</v>
      </c>
      <c r="I246" s="32" t="s">
        <v>871</v>
      </c>
      <c r="J246" s="16" t="s">
        <v>83</v>
      </c>
      <c r="K246" s="34">
        <v>44936</v>
      </c>
      <c r="L246" s="32" t="s">
        <v>84</v>
      </c>
      <c r="M246" s="32" t="s">
        <v>1042</v>
      </c>
      <c r="N246" s="24"/>
      <c r="O246" s="24" t="s">
        <v>86</v>
      </c>
      <c r="P246" s="34">
        <v>44943</v>
      </c>
      <c r="Q246" s="14">
        <v>44927</v>
      </c>
      <c r="R246" s="17">
        <v>2100</v>
      </c>
      <c r="S246" s="18"/>
      <c r="T246" s="18">
        <f t="shared" si="33"/>
        <v>2100</v>
      </c>
      <c r="U246" s="18"/>
      <c r="V246" s="18"/>
      <c r="W246" s="18">
        <f t="shared" si="34"/>
        <v>2100</v>
      </c>
      <c r="X246" s="18">
        <f t="shared" si="35"/>
        <v>378</v>
      </c>
      <c r="Y246" s="19">
        <v>0.05</v>
      </c>
      <c r="Z246" s="18">
        <f t="shared" si="36"/>
        <v>105</v>
      </c>
      <c r="AA246" s="18">
        <f t="shared" si="37"/>
        <v>2373</v>
      </c>
      <c r="AB246" s="18"/>
      <c r="AC246" s="18">
        <f t="shared" si="38"/>
        <v>2373</v>
      </c>
      <c r="AD246" s="18" t="s">
        <v>87</v>
      </c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24" t="s">
        <v>1052</v>
      </c>
      <c r="AR246" s="24">
        <v>2000</v>
      </c>
      <c r="AS246" s="24"/>
      <c r="AT246" s="24"/>
      <c r="AU246" s="24"/>
      <c r="AV246" s="24"/>
      <c r="AW246" s="18">
        <f t="shared" si="39"/>
        <v>2000</v>
      </c>
      <c r="AX246" s="18"/>
      <c r="AY246" s="19">
        <v>0.05</v>
      </c>
      <c r="AZ246" s="18">
        <f t="shared" si="40"/>
        <v>100</v>
      </c>
      <c r="BA246" s="18">
        <f t="shared" si="41"/>
        <v>1900</v>
      </c>
      <c r="BB246" s="18"/>
      <c r="BC246" s="18">
        <f t="shared" si="42"/>
        <v>-1900</v>
      </c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>
        <f t="shared" si="43"/>
        <v>100</v>
      </c>
    </row>
    <row r="247" spans="1:81" x14ac:dyDescent="0.3">
      <c r="A247" s="20"/>
      <c r="B247" s="20"/>
      <c r="C247" s="14">
        <v>44927</v>
      </c>
      <c r="D247" s="32" t="s">
        <v>81</v>
      </c>
      <c r="E247" s="16" t="s">
        <v>1056</v>
      </c>
      <c r="F247" s="15" t="s">
        <v>82</v>
      </c>
      <c r="G247" s="24"/>
      <c r="H247" s="33" t="s">
        <v>462</v>
      </c>
      <c r="I247" s="32" t="s">
        <v>872</v>
      </c>
      <c r="J247" s="16" t="s">
        <v>83</v>
      </c>
      <c r="K247" s="34">
        <v>44936</v>
      </c>
      <c r="L247" s="32" t="s">
        <v>84</v>
      </c>
      <c r="M247" s="32" t="s">
        <v>1042</v>
      </c>
      <c r="N247" s="24"/>
      <c r="O247" s="24" t="s">
        <v>86</v>
      </c>
      <c r="P247" s="34">
        <v>44942</v>
      </c>
      <c r="Q247" s="14">
        <v>44927</v>
      </c>
      <c r="R247" s="17">
        <v>2100</v>
      </c>
      <c r="S247" s="18"/>
      <c r="T247" s="18">
        <f t="shared" si="33"/>
        <v>2100</v>
      </c>
      <c r="U247" s="18"/>
      <c r="V247" s="18"/>
      <c r="W247" s="18">
        <f t="shared" si="34"/>
        <v>2100</v>
      </c>
      <c r="X247" s="18">
        <f t="shared" si="35"/>
        <v>378</v>
      </c>
      <c r="Y247" s="19">
        <v>0.05</v>
      </c>
      <c r="Z247" s="18">
        <f t="shared" si="36"/>
        <v>105</v>
      </c>
      <c r="AA247" s="18">
        <f t="shared" si="37"/>
        <v>2373</v>
      </c>
      <c r="AB247" s="18"/>
      <c r="AC247" s="18">
        <f t="shared" si="38"/>
        <v>2373</v>
      </c>
      <c r="AD247" s="18" t="s">
        <v>87</v>
      </c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24" t="s">
        <v>1052</v>
      </c>
      <c r="AR247" s="24">
        <v>2000</v>
      </c>
      <c r="AS247" s="24"/>
      <c r="AT247" s="24"/>
      <c r="AU247" s="24"/>
      <c r="AV247" s="24"/>
      <c r="AW247" s="18">
        <f t="shared" si="39"/>
        <v>2000</v>
      </c>
      <c r="AX247" s="18"/>
      <c r="AY247" s="19">
        <v>0.05</v>
      </c>
      <c r="AZ247" s="18">
        <f t="shared" si="40"/>
        <v>100</v>
      </c>
      <c r="BA247" s="18">
        <f t="shared" si="41"/>
        <v>1900</v>
      </c>
      <c r="BB247" s="18"/>
      <c r="BC247" s="18">
        <f t="shared" si="42"/>
        <v>-1900</v>
      </c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>
        <f t="shared" si="43"/>
        <v>100</v>
      </c>
    </row>
    <row r="248" spans="1:81" x14ac:dyDescent="0.3">
      <c r="A248" s="20"/>
      <c r="B248" s="20"/>
      <c r="C248" s="14">
        <v>44927</v>
      </c>
      <c r="D248" s="32" t="s">
        <v>81</v>
      </c>
      <c r="E248" s="16" t="s">
        <v>1056</v>
      </c>
      <c r="F248" s="15" t="s">
        <v>82</v>
      </c>
      <c r="G248" s="24"/>
      <c r="H248" s="33" t="s">
        <v>463</v>
      </c>
      <c r="I248" s="32" t="s">
        <v>873</v>
      </c>
      <c r="J248" s="16" t="s">
        <v>83</v>
      </c>
      <c r="K248" s="34">
        <v>44936</v>
      </c>
      <c r="L248" s="32" t="s">
        <v>84</v>
      </c>
      <c r="M248" s="32" t="s">
        <v>1042</v>
      </c>
      <c r="N248" s="24"/>
      <c r="O248" s="24" t="s">
        <v>86</v>
      </c>
      <c r="P248" s="34">
        <v>44943</v>
      </c>
      <c r="Q248" s="14">
        <v>44927</v>
      </c>
      <c r="R248" s="17">
        <v>2100</v>
      </c>
      <c r="S248" s="18"/>
      <c r="T248" s="18">
        <f t="shared" si="33"/>
        <v>2100</v>
      </c>
      <c r="U248" s="18"/>
      <c r="V248" s="18"/>
      <c r="W248" s="18">
        <f t="shared" si="34"/>
        <v>2100</v>
      </c>
      <c r="X248" s="18">
        <f t="shared" si="35"/>
        <v>378</v>
      </c>
      <c r="Y248" s="19">
        <v>0.05</v>
      </c>
      <c r="Z248" s="18">
        <f t="shared" si="36"/>
        <v>105</v>
      </c>
      <c r="AA248" s="18">
        <f t="shared" si="37"/>
        <v>2373</v>
      </c>
      <c r="AB248" s="18"/>
      <c r="AC248" s="18">
        <f t="shared" si="38"/>
        <v>2373</v>
      </c>
      <c r="AD248" s="18" t="s">
        <v>87</v>
      </c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24" t="s">
        <v>1052</v>
      </c>
      <c r="AR248" s="24">
        <v>2000</v>
      </c>
      <c r="AS248" s="24"/>
      <c r="AT248" s="24"/>
      <c r="AU248" s="24"/>
      <c r="AV248" s="24"/>
      <c r="AW248" s="18">
        <f t="shared" si="39"/>
        <v>2000</v>
      </c>
      <c r="AX248" s="18"/>
      <c r="AY248" s="19">
        <v>0.05</v>
      </c>
      <c r="AZ248" s="18">
        <f t="shared" si="40"/>
        <v>100</v>
      </c>
      <c r="BA248" s="18">
        <f t="shared" si="41"/>
        <v>1900</v>
      </c>
      <c r="BB248" s="18"/>
      <c r="BC248" s="18">
        <f t="shared" si="42"/>
        <v>-1900</v>
      </c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>
        <f t="shared" si="43"/>
        <v>100</v>
      </c>
    </row>
    <row r="249" spans="1:81" x14ac:dyDescent="0.3">
      <c r="A249" s="20"/>
      <c r="B249" s="20"/>
      <c r="C249" s="14">
        <v>44927</v>
      </c>
      <c r="D249" s="32" t="s">
        <v>96</v>
      </c>
      <c r="E249" s="16" t="s">
        <v>1056</v>
      </c>
      <c r="F249" s="15" t="s">
        <v>82</v>
      </c>
      <c r="G249" s="24"/>
      <c r="H249" s="33" t="s">
        <v>464</v>
      </c>
      <c r="I249" s="32" t="s">
        <v>874</v>
      </c>
      <c r="J249" s="16" t="s">
        <v>83</v>
      </c>
      <c r="K249" s="34">
        <v>44936</v>
      </c>
      <c r="L249" s="32" t="s">
        <v>84</v>
      </c>
      <c r="M249" s="32" t="s">
        <v>1042</v>
      </c>
      <c r="N249" s="24"/>
      <c r="O249" s="24" t="s">
        <v>86</v>
      </c>
      <c r="P249" s="34">
        <v>44938</v>
      </c>
      <c r="Q249" s="14">
        <v>44927</v>
      </c>
      <c r="R249" s="17">
        <v>2100</v>
      </c>
      <c r="S249" s="18"/>
      <c r="T249" s="18">
        <f t="shared" si="33"/>
        <v>2100</v>
      </c>
      <c r="U249" s="18"/>
      <c r="V249" s="18"/>
      <c r="W249" s="18">
        <f t="shared" si="34"/>
        <v>2100</v>
      </c>
      <c r="X249" s="18">
        <f t="shared" si="35"/>
        <v>378</v>
      </c>
      <c r="Y249" s="19">
        <v>0.05</v>
      </c>
      <c r="Z249" s="18">
        <f t="shared" si="36"/>
        <v>105</v>
      </c>
      <c r="AA249" s="18">
        <f t="shared" si="37"/>
        <v>2373</v>
      </c>
      <c r="AB249" s="18"/>
      <c r="AC249" s="18">
        <f t="shared" si="38"/>
        <v>2373</v>
      </c>
      <c r="AD249" s="18" t="s">
        <v>87</v>
      </c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24" t="s">
        <v>1052</v>
      </c>
      <c r="AR249" s="24">
        <v>2000</v>
      </c>
      <c r="AS249" s="24"/>
      <c r="AT249" s="24"/>
      <c r="AU249" s="24"/>
      <c r="AV249" s="24"/>
      <c r="AW249" s="18">
        <f t="shared" si="39"/>
        <v>2000</v>
      </c>
      <c r="AX249" s="18"/>
      <c r="AY249" s="19">
        <v>0.05</v>
      </c>
      <c r="AZ249" s="18">
        <f t="shared" si="40"/>
        <v>100</v>
      </c>
      <c r="BA249" s="18">
        <f t="shared" si="41"/>
        <v>1900</v>
      </c>
      <c r="BB249" s="18"/>
      <c r="BC249" s="18">
        <f t="shared" si="42"/>
        <v>-1900</v>
      </c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>
        <f t="shared" si="43"/>
        <v>100</v>
      </c>
    </row>
    <row r="250" spans="1:81" x14ac:dyDescent="0.3">
      <c r="A250" s="20"/>
      <c r="B250" s="20"/>
      <c r="C250" s="14">
        <v>44927</v>
      </c>
      <c r="D250" s="32" t="s">
        <v>81</v>
      </c>
      <c r="E250" s="16" t="s">
        <v>1056</v>
      </c>
      <c r="F250" s="15" t="s">
        <v>82</v>
      </c>
      <c r="G250" s="24"/>
      <c r="H250" s="33" t="s">
        <v>465</v>
      </c>
      <c r="I250" s="32" t="s">
        <v>875</v>
      </c>
      <c r="J250" s="16" t="s">
        <v>83</v>
      </c>
      <c r="K250" s="34">
        <v>44936</v>
      </c>
      <c r="L250" s="32" t="s">
        <v>84</v>
      </c>
      <c r="M250" s="32" t="s">
        <v>1042</v>
      </c>
      <c r="N250" s="24"/>
      <c r="O250" s="24" t="s">
        <v>86</v>
      </c>
      <c r="P250" s="34">
        <v>44937</v>
      </c>
      <c r="Q250" s="14">
        <v>44927</v>
      </c>
      <c r="R250" s="17">
        <v>2100</v>
      </c>
      <c r="S250" s="18"/>
      <c r="T250" s="18">
        <f t="shared" si="33"/>
        <v>2100</v>
      </c>
      <c r="U250" s="18"/>
      <c r="V250" s="18"/>
      <c r="W250" s="18">
        <f t="shared" si="34"/>
        <v>2100</v>
      </c>
      <c r="X250" s="18">
        <f t="shared" si="35"/>
        <v>378</v>
      </c>
      <c r="Y250" s="19">
        <v>0.05</v>
      </c>
      <c r="Z250" s="18">
        <f t="shared" si="36"/>
        <v>105</v>
      </c>
      <c r="AA250" s="18">
        <f t="shared" si="37"/>
        <v>2373</v>
      </c>
      <c r="AB250" s="18"/>
      <c r="AC250" s="18">
        <f t="shared" si="38"/>
        <v>2373</v>
      </c>
      <c r="AD250" s="18" t="s">
        <v>87</v>
      </c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24" t="s">
        <v>1052</v>
      </c>
      <c r="AR250" s="24">
        <v>2000</v>
      </c>
      <c r="AS250" s="24"/>
      <c r="AT250" s="24"/>
      <c r="AU250" s="24"/>
      <c r="AV250" s="24"/>
      <c r="AW250" s="18">
        <f t="shared" si="39"/>
        <v>2000</v>
      </c>
      <c r="AX250" s="18"/>
      <c r="AY250" s="19">
        <v>0.05</v>
      </c>
      <c r="AZ250" s="18">
        <f t="shared" si="40"/>
        <v>100</v>
      </c>
      <c r="BA250" s="18">
        <f t="shared" si="41"/>
        <v>1900</v>
      </c>
      <c r="BB250" s="18"/>
      <c r="BC250" s="18">
        <f t="shared" si="42"/>
        <v>-1900</v>
      </c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>
        <f t="shared" si="43"/>
        <v>100</v>
      </c>
    </row>
    <row r="251" spans="1:81" x14ac:dyDescent="0.3">
      <c r="A251" s="20"/>
      <c r="B251" s="20"/>
      <c r="C251" s="14">
        <v>44927</v>
      </c>
      <c r="D251" s="32" t="s">
        <v>89</v>
      </c>
      <c r="E251" s="16" t="s">
        <v>1056</v>
      </c>
      <c r="F251" s="15" t="s">
        <v>82</v>
      </c>
      <c r="G251" s="24"/>
      <c r="H251" s="33" t="s">
        <v>466</v>
      </c>
      <c r="I251" s="32" t="s">
        <v>876</v>
      </c>
      <c r="J251" s="16" t="s">
        <v>83</v>
      </c>
      <c r="K251" s="34">
        <v>44936</v>
      </c>
      <c r="L251" s="32" t="s">
        <v>84</v>
      </c>
      <c r="M251" s="32" t="s">
        <v>1042</v>
      </c>
      <c r="N251" s="24"/>
      <c r="O251" s="24" t="s">
        <v>86</v>
      </c>
      <c r="P251" s="34">
        <v>44944</v>
      </c>
      <c r="Q251" s="14">
        <v>44927</v>
      </c>
      <c r="R251" s="17">
        <v>2100</v>
      </c>
      <c r="S251" s="18"/>
      <c r="T251" s="18">
        <f t="shared" si="33"/>
        <v>2100</v>
      </c>
      <c r="U251" s="18"/>
      <c r="V251" s="18"/>
      <c r="W251" s="18">
        <f t="shared" si="34"/>
        <v>2100</v>
      </c>
      <c r="X251" s="18">
        <f t="shared" si="35"/>
        <v>378</v>
      </c>
      <c r="Y251" s="19">
        <v>0.05</v>
      </c>
      <c r="Z251" s="18">
        <f t="shared" si="36"/>
        <v>105</v>
      </c>
      <c r="AA251" s="18">
        <f t="shared" si="37"/>
        <v>2373</v>
      </c>
      <c r="AB251" s="18"/>
      <c r="AC251" s="18">
        <f t="shared" si="38"/>
        <v>2373</v>
      </c>
      <c r="AD251" s="18" t="s">
        <v>87</v>
      </c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24" t="s">
        <v>1052</v>
      </c>
      <c r="AR251" s="24">
        <v>2000</v>
      </c>
      <c r="AS251" s="24"/>
      <c r="AT251" s="24"/>
      <c r="AU251" s="24"/>
      <c r="AV251" s="24"/>
      <c r="AW251" s="18">
        <f t="shared" si="39"/>
        <v>2000</v>
      </c>
      <c r="AX251" s="18"/>
      <c r="AY251" s="19">
        <v>0.05</v>
      </c>
      <c r="AZ251" s="18">
        <f t="shared" si="40"/>
        <v>100</v>
      </c>
      <c r="BA251" s="18">
        <f t="shared" si="41"/>
        <v>1900</v>
      </c>
      <c r="BB251" s="18"/>
      <c r="BC251" s="18">
        <f t="shared" si="42"/>
        <v>-1900</v>
      </c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>
        <f t="shared" si="43"/>
        <v>100</v>
      </c>
    </row>
    <row r="252" spans="1:81" x14ac:dyDescent="0.3">
      <c r="A252" s="20"/>
      <c r="B252" s="20"/>
      <c r="C252" s="14">
        <v>44927</v>
      </c>
      <c r="D252" s="32" t="s">
        <v>81</v>
      </c>
      <c r="E252" s="16" t="s">
        <v>1056</v>
      </c>
      <c r="F252" s="15" t="s">
        <v>82</v>
      </c>
      <c r="G252" s="24"/>
      <c r="H252" s="33" t="s">
        <v>467</v>
      </c>
      <c r="I252" s="32" t="s">
        <v>877</v>
      </c>
      <c r="J252" s="16" t="s">
        <v>83</v>
      </c>
      <c r="K252" s="34">
        <v>44936</v>
      </c>
      <c r="L252" s="32" t="s">
        <v>84</v>
      </c>
      <c r="M252" s="32" t="s">
        <v>1042</v>
      </c>
      <c r="N252" s="24"/>
      <c r="O252" s="24" t="s">
        <v>86</v>
      </c>
      <c r="P252" s="34">
        <v>44942</v>
      </c>
      <c r="Q252" s="14">
        <v>44927</v>
      </c>
      <c r="R252" s="17">
        <v>2100</v>
      </c>
      <c r="S252" s="18"/>
      <c r="T252" s="18">
        <f t="shared" si="33"/>
        <v>2100</v>
      </c>
      <c r="U252" s="18"/>
      <c r="V252" s="18"/>
      <c r="W252" s="18">
        <f t="shared" si="34"/>
        <v>2100</v>
      </c>
      <c r="X252" s="18">
        <f t="shared" si="35"/>
        <v>378</v>
      </c>
      <c r="Y252" s="19">
        <v>0.05</v>
      </c>
      <c r="Z252" s="18">
        <f t="shared" si="36"/>
        <v>105</v>
      </c>
      <c r="AA252" s="18">
        <f t="shared" si="37"/>
        <v>2373</v>
      </c>
      <c r="AB252" s="18"/>
      <c r="AC252" s="18">
        <f t="shared" si="38"/>
        <v>2373</v>
      </c>
      <c r="AD252" s="18" t="s">
        <v>87</v>
      </c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24" t="s">
        <v>1052</v>
      </c>
      <c r="AR252" s="24">
        <v>2000</v>
      </c>
      <c r="AS252" s="24"/>
      <c r="AT252" s="24"/>
      <c r="AU252" s="24"/>
      <c r="AV252" s="24"/>
      <c r="AW252" s="18">
        <f t="shared" si="39"/>
        <v>2000</v>
      </c>
      <c r="AX252" s="18"/>
      <c r="AY252" s="19">
        <v>0.05</v>
      </c>
      <c r="AZ252" s="18">
        <f t="shared" si="40"/>
        <v>100</v>
      </c>
      <c r="BA252" s="18">
        <f t="shared" si="41"/>
        <v>1900</v>
      </c>
      <c r="BB252" s="18"/>
      <c r="BC252" s="18">
        <f t="shared" si="42"/>
        <v>-1900</v>
      </c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>
        <f t="shared" si="43"/>
        <v>100</v>
      </c>
    </row>
    <row r="253" spans="1:81" x14ac:dyDescent="0.3">
      <c r="A253" s="20"/>
      <c r="B253" s="20"/>
      <c r="C253" s="14">
        <v>44927</v>
      </c>
      <c r="D253" s="32" t="s">
        <v>89</v>
      </c>
      <c r="E253" s="16" t="s">
        <v>1056</v>
      </c>
      <c r="F253" s="15" t="s">
        <v>82</v>
      </c>
      <c r="G253" s="24"/>
      <c r="H253" s="33" t="s">
        <v>468</v>
      </c>
      <c r="I253" s="32" t="s">
        <v>878</v>
      </c>
      <c r="J253" s="16" t="s">
        <v>83</v>
      </c>
      <c r="K253" s="34">
        <v>44936</v>
      </c>
      <c r="L253" s="32" t="s">
        <v>84</v>
      </c>
      <c r="M253" s="32" t="s">
        <v>1042</v>
      </c>
      <c r="N253" s="24"/>
      <c r="O253" s="24" t="s">
        <v>86</v>
      </c>
      <c r="P253" s="34">
        <v>44945</v>
      </c>
      <c r="Q253" s="14">
        <v>44927</v>
      </c>
      <c r="R253" s="17">
        <v>2100</v>
      </c>
      <c r="S253" s="18"/>
      <c r="T253" s="18">
        <f t="shared" si="33"/>
        <v>2100</v>
      </c>
      <c r="U253" s="18"/>
      <c r="V253" s="18"/>
      <c r="W253" s="18">
        <f t="shared" si="34"/>
        <v>2100</v>
      </c>
      <c r="X253" s="18">
        <f t="shared" si="35"/>
        <v>378</v>
      </c>
      <c r="Y253" s="19">
        <v>0.05</v>
      </c>
      <c r="Z253" s="18">
        <f t="shared" si="36"/>
        <v>105</v>
      </c>
      <c r="AA253" s="18">
        <f t="shared" si="37"/>
        <v>2373</v>
      </c>
      <c r="AB253" s="18"/>
      <c r="AC253" s="18">
        <f t="shared" si="38"/>
        <v>2373</v>
      </c>
      <c r="AD253" s="18" t="s">
        <v>87</v>
      </c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24" t="s">
        <v>1052</v>
      </c>
      <c r="AR253" s="24">
        <v>2000</v>
      </c>
      <c r="AS253" s="24"/>
      <c r="AT253" s="24"/>
      <c r="AU253" s="24"/>
      <c r="AV253" s="24"/>
      <c r="AW253" s="18">
        <f t="shared" si="39"/>
        <v>2000</v>
      </c>
      <c r="AX253" s="18"/>
      <c r="AY253" s="19">
        <v>0.05</v>
      </c>
      <c r="AZ253" s="18">
        <f t="shared" si="40"/>
        <v>100</v>
      </c>
      <c r="BA253" s="18">
        <f t="shared" si="41"/>
        <v>1900</v>
      </c>
      <c r="BB253" s="18"/>
      <c r="BC253" s="18">
        <f t="shared" si="42"/>
        <v>-1900</v>
      </c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>
        <f t="shared" si="43"/>
        <v>100</v>
      </c>
    </row>
    <row r="254" spans="1:81" x14ac:dyDescent="0.3">
      <c r="A254" s="20"/>
      <c r="B254" s="20"/>
      <c r="C254" s="14">
        <v>44927</v>
      </c>
      <c r="D254" s="32" t="s">
        <v>169</v>
      </c>
      <c r="E254" s="16" t="s">
        <v>1056</v>
      </c>
      <c r="F254" s="15" t="s">
        <v>82</v>
      </c>
      <c r="G254" s="24"/>
      <c r="H254" s="33" t="s">
        <v>469</v>
      </c>
      <c r="I254" s="32" t="s">
        <v>879</v>
      </c>
      <c r="J254" s="16" t="s">
        <v>83</v>
      </c>
      <c r="K254" s="34">
        <v>44936</v>
      </c>
      <c r="L254" s="32" t="s">
        <v>84</v>
      </c>
      <c r="M254" s="32" t="s">
        <v>1042</v>
      </c>
      <c r="N254" s="24"/>
      <c r="O254" s="24" t="s">
        <v>86</v>
      </c>
      <c r="P254" s="34">
        <v>44946</v>
      </c>
      <c r="Q254" s="14">
        <v>44927</v>
      </c>
      <c r="R254" s="17">
        <v>2100</v>
      </c>
      <c r="S254" s="18"/>
      <c r="T254" s="18">
        <f t="shared" si="33"/>
        <v>2100</v>
      </c>
      <c r="U254" s="18"/>
      <c r="V254" s="18"/>
      <c r="W254" s="18">
        <f t="shared" si="34"/>
        <v>2100</v>
      </c>
      <c r="X254" s="18">
        <f t="shared" si="35"/>
        <v>378</v>
      </c>
      <c r="Y254" s="19">
        <v>0.05</v>
      </c>
      <c r="Z254" s="18">
        <f t="shared" si="36"/>
        <v>105</v>
      </c>
      <c r="AA254" s="18">
        <f t="shared" si="37"/>
        <v>2373</v>
      </c>
      <c r="AB254" s="18"/>
      <c r="AC254" s="18">
        <f t="shared" si="38"/>
        <v>2373</v>
      </c>
      <c r="AD254" s="18" t="s">
        <v>87</v>
      </c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24" t="s">
        <v>1052</v>
      </c>
      <c r="AR254" s="24">
        <v>2000</v>
      </c>
      <c r="AS254" s="24"/>
      <c r="AT254" s="24"/>
      <c r="AU254" s="24"/>
      <c r="AV254" s="24"/>
      <c r="AW254" s="18">
        <f t="shared" si="39"/>
        <v>2000</v>
      </c>
      <c r="AX254" s="18"/>
      <c r="AY254" s="19">
        <v>0.05</v>
      </c>
      <c r="AZ254" s="18">
        <f t="shared" si="40"/>
        <v>100</v>
      </c>
      <c r="BA254" s="18">
        <f t="shared" si="41"/>
        <v>1900</v>
      </c>
      <c r="BB254" s="18"/>
      <c r="BC254" s="18">
        <f t="shared" si="42"/>
        <v>-1900</v>
      </c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>
        <f t="shared" si="43"/>
        <v>100</v>
      </c>
    </row>
    <row r="255" spans="1:81" x14ac:dyDescent="0.3">
      <c r="A255" s="20"/>
      <c r="B255" s="20"/>
      <c r="C255" s="14">
        <v>44927</v>
      </c>
      <c r="D255" s="32" t="s">
        <v>100</v>
      </c>
      <c r="E255" s="16" t="s">
        <v>1056</v>
      </c>
      <c r="F255" s="15" t="s">
        <v>82</v>
      </c>
      <c r="G255" s="24"/>
      <c r="H255" s="33" t="s">
        <v>470</v>
      </c>
      <c r="I255" s="32" t="s">
        <v>880</v>
      </c>
      <c r="J255" s="16" t="s">
        <v>83</v>
      </c>
      <c r="K255" s="34">
        <v>44936</v>
      </c>
      <c r="L255" s="32" t="s">
        <v>84</v>
      </c>
      <c r="M255" s="32" t="s">
        <v>1042</v>
      </c>
      <c r="N255" s="24"/>
      <c r="O255" s="24" t="s">
        <v>86</v>
      </c>
      <c r="P255" s="34">
        <v>44945</v>
      </c>
      <c r="Q255" s="14">
        <v>44927</v>
      </c>
      <c r="R255" s="17">
        <v>2100</v>
      </c>
      <c r="S255" s="18"/>
      <c r="T255" s="18">
        <f t="shared" si="33"/>
        <v>2100</v>
      </c>
      <c r="U255" s="18"/>
      <c r="V255" s="18"/>
      <c r="W255" s="18">
        <f t="shared" si="34"/>
        <v>2100</v>
      </c>
      <c r="X255" s="18">
        <f t="shared" si="35"/>
        <v>378</v>
      </c>
      <c r="Y255" s="19">
        <v>0.05</v>
      </c>
      <c r="Z255" s="18">
        <f t="shared" si="36"/>
        <v>105</v>
      </c>
      <c r="AA255" s="18">
        <f t="shared" si="37"/>
        <v>2373</v>
      </c>
      <c r="AB255" s="18"/>
      <c r="AC255" s="18">
        <f t="shared" si="38"/>
        <v>2373</v>
      </c>
      <c r="AD255" s="18" t="s">
        <v>87</v>
      </c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24" t="s">
        <v>1052</v>
      </c>
      <c r="AR255" s="24">
        <v>2000</v>
      </c>
      <c r="AS255" s="24"/>
      <c r="AT255" s="24"/>
      <c r="AU255" s="24"/>
      <c r="AV255" s="24"/>
      <c r="AW255" s="18">
        <f t="shared" si="39"/>
        <v>2000</v>
      </c>
      <c r="AX255" s="18"/>
      <c r="AY255" s="19">
        <v>0.05</v>
      </c>
      <c r="AZ255" s="18">
        <f t="shared" si="40"/>
        <v>100</v>
      </c>
      <c r="BA255" s="18">
        <f t="shared" si="41"/>
        <v>1900</v>
      </c>
      <c r="BB255" s="18"/>
      <c r="BC255" s="18">
        <f t="shared" si="42"/>
        <v>-1900</v>
      </c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>
        <f t="shared" si="43"/>
        <v>100</v>
      </c>
    </row>
    <row r="256" spans="1:81" x14ac:dyDescent="0.3">
      <c r="A256" s="20"/>
      <c r="B256" s="20"/>
      <c r="C256" s="14">
        <v>44927</v>
      </c>
      <c r="D256" s="32" t="s">
        <v>137</v>
      </c>
      <c r="E256" s="16" t="s">
        <v>1056</v>
      </c>
      <c r="F256" s="15" t="s">
        <v>82</v>
      </c>
      <c r="G256" s="24"/>
      <c r="H256" s="33" t="s">
        <v>471</v>
      </c>
      <c r="I256" s="32" t="s">
        <v>881</v>
      </c>
      <c r="J256" s="16" t="s">
        <v>83</v>
      </c>
      <c r="K256" s="34">
        <v>44936</v>
      </c>
      <c r="L256" s="32" t="s">
        <v>84</v>
      </c>
      <c r="M256" s="32" t="s">
        <v>1042</v>
      </c>
      <c r="N256" s="24"/>
      <c r="O256" s="24" t="s">
        <v>86</v>
      </c>
      <c r="P256" s="34">
        <v>44937</v>
      </c>
      <c r="Q256" s="14">
        <v>44927</v>
      </c>
      <c r="R256" s="17">
        <v>2100</v>
      </c>
      <c r="S256" s="18"/>
      <c r="T256" s="18">
        <f t="shared" si="33"/>
        <v>2100</v>
      </c>
      <c r="U256" s="18"/>
      <c r="V256" s="18"/>
      <c r="W256" s="18">
        <f t="shared" si="34"/>
        <v>2100</v>
      </c>
      <c r="X256" s="18">
        <f t="shared" si="35"/>
        <v>378</v>
      </c>
      <c r="Y256" s="19">
        <v>0.05</v>
      </c>
      <c r="Z256" s="18">
        <f t="shared" si="36"/>
        <v>105</v>
      </c>
      <c r="AA256" s="18">
        <f t="shared" si="37"/>
        <v>2373</v>
      </c>
      <c r="AB256" s="18"/>
      <c r="AC256" s="18">
        <f t="shared" si="38"/>
        <v>2373</v>
      </c>
      <c r="AD256" s="18" t="s">
        <v>87</v>
      </c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24" t="s">
        <v>1052</v>
      </c>
      <c r="AR256" s="24">
        <v>2000</v>
      </c>
      <c r="AS256" s="24"/>
      <c r="AT256" s="24"/>
      <c r="AU256" s="24"/>
      <c r="AV256" s="24"/>
      <c r="AW256" s="18">
        <f t="shared" si="39"/>
        <v>2000</v>
      </c>
      <c r="AX256" s="18"/>
      <c r="AY256" s="19">
        <v>0.05</v>
      </c>
      <c r="AZ256" s="18">
        <f t="shared" si="40"/>
        <v>100</v>
      </c>
      <c r="BA256" s="18">
        <f t="shared" si="41"/>
        <v>1900</v>
      </c>
      <c r="BB256" s="18"/>
      <c r="BC256" s="18">
        <f t="shared" si="42"/>
        <v>-1900</v>
      </c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>
        <f t="shared" si="43"/>
        <v>100</v>
      </c>
    </row>
    <row r="257" spans="1:81" x14ac:dyDescent="0.3">
      <c r="A257" s="20"/>
      <c r="B257" s="20"/>
      <c r="C257" s="14">
        <v>44927</v>
      </c>
      <c r="D257" s="32" t="s">
        <v>81</v>
      </c>
      <c r="E257" s="16" t="s">
        <v>1056</v>
      </c>
      <c r="F257" s="15" t="s">
        <v>82</v>
      </c>
      <c r="G257" s="24"/>
      <c r="H257" s="33" t="s">
        <v>472</v>
      </c>
      <c r="I257" s="32" t="s">
        <v>882</v>
      </c>
      <c r="J257" s="16" t="s">
        <v>83</v>
      </c>
      <c r="K257" s="34">
        <v>44937</v>
      </c>
      <c r="L257" s="32" t="s">
        <v>84</v>
      </c>
      <c r="M257" s="32" t="s">
        <v>1042</v>
      </c>
      <c r="N257" s="24"/>
      <c r="O257" s="24" t="s">
        <v>86</v>
      </c>
      <c r="P257" s="34">
        <v>44939</v>
      </c>
      <c r="Q257" s="14">
        <v>44927</v>
      </c>
      <c r="R257" s="17">
        <v>2100</v>
      </c>
      <c r="S257" s="18"/>
      <c r="T257" s="18">
        <f t="shared" si="33"/>
        <v>2100</v>
      </c>
      <c r="U257" s="18"/>
      <c r="V257" s="18"/>
      <c r="W257" s="18">
        <f t="shared" si="34"/>
        <v>2100</v>
      </c>
      <c r="X257" s="18">
        <f t="shared" si="35"/>
        <v>378</v>
      </c>
      <c r="Y257" s="19">
        <v>0.05</v>
      </c>
      <c r="Z257" s="18">
        <f t="shared" si="36"/>
        <v>105</v>
      </c>
      <c r="AA257" s="18">
        <f t="shared" si="37"/>
        <v>2373</v>
      </c>
      <c r="AB257" s="18"/>
      <c r="AC257" s="18">
        <f t="shared" si="38"/>
        <v>2373</v>
      </c>
      <c r="AD257" s="18" t="s">
        <v>87</v>
      </c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24" t="s">
        <v>1052</v>
      </c>
      <c r="AR257" s="24">
        <v>2000</v>
      </c>
      <c r="AS257" s="24"/>
      <c r="AT257" s="24"/>
      <c r="AU257" s="24"/>
      <c r="AV257" s="24"/>
      <c r="AW257" s="18">
        <f t="shared" si="39"/>
        <v>2000</v>
      </c>
      <c r="AX257" s="18"/>
      <c r="AY257" s="19">
        <v>0.05</v>
      </c>
      <c r="AZ257" s="18">
        <f t="shared" si="40"/>
        <v>100</v>
      </c>
      <c r="BA257" s="18">
        <f t="shared" si="41"/>
        <v>1900</v>
      </c>
      <c r="BB257" s="18"/>
      <c r="BC257" s="18">
        <f t="shared" si="42"/>
        <v>-1900</v>
      </c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>
        <f t="shared" si="43"/>
        <v>100</v>
      </c>
    </row>
    <row r="258" spans="1:81" x14ac:dyDescent="0.3">
      <c r="A258" s="20"/>
      <c r="B258" s="20"/>
      <c r="C258" s="14">
        <v>44927</v>
      </c>
      <c r="D258" s="32" t="s">
        <v>125</v>
      </c>
      <c r="E258" s="16" t="s">
        <v>1056</v>
      </c>
      <c r="F258" s="15" t="s">
        <v>82</v>
      </c>
      <c r="G258" s="24"/>
      <c r="H258" s="33" t="s">
        <v>473</v>
      </c>
      <c r="I258" s="32" t="s">
        <v>883</v>
      </c>
      <c r="J258" s="16" t="s">
        <v>83</v>
      </c>
      <c r="K258" s="34">
        <v>44937</v>
      </c>
      <c r="L258" s="32" t="s">
        <v>84</v>
      </c>
      <c r="M258" s="32" t="s">
        <v>1042</v>
      </c>
      <c r="N258" s="24"/>
      <c r="O258" s="24" t="s">
        <v>86</v>
      </c>
      <c r="P258" s="34">
        <v>44945</v>
      </c>
      <c r="Q258" s="14">
        <v>44927</v>
      </c>
      <c r="R258" s="17">
        <v>2100</v>
      </c>
      <c r="S258" s="18"/>
      <c r="T258" s="18">
        <f t="shared" ref="T258:T321" si="44">R258-S258</f>
        <v>2100</v>
      </c>
      <c r="U258" s="18"/>
      <c r="V258" s="18"/>
      <c r="W258" s="18">
        <f t="shared" ref="W258:W321" si="45">R258+U258-V258</f>
        <v>2100</v>
      </c>
      <c r="X258" s="18">
        <f t="shared" ref="X258:X321" si="46">W258*18%</f>
        <v>378</v>
      </c>
      <c r="Y258" s="19">
        <v>0.05</v>
      </c>
      <c r="Z258" s="18">
        <f t="shared" ref="Z258:Z321" si="47">W258*Y258</f>
        <v>105</v>
      </c>
      <c r="AA258" s="18">
        <f t="shared" ref="AA258:AA321" si="48">W258+X258-Z258</f>
        <v>2373</v>
      </c>
      <c r="AB258" s="18"/>
      <c r="AC258" s="18">
        <f t="shared" ref="AC258:AC321" si="49">AA258-AB258</f>
        <v>2373</v>
      </c>
      <c r="AD258" s="18" t="s">
        <v>87</v>
      </c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24" t="s">
        <v>1052</v>
      </c>
      <c r="AR258" s="24">
        <v>2000</v>
      </c>
      <c r="AS258" s="24"/>
      <c r="AT258" s="24"/>
      <c r="AU258" s="24"/>
      <c r="AV258" s="24"/>
      <c r="AW258" s="18">
        <f t="shared" ref="AW258:AW321" si="50">AR258-AS258+AT258-AU258-AV258</f>
        <v>2000</v>
      </c>
      <c r="AX258" s="18"/>
      <c r="AY258" s="19">
        <v>0.05</v>
      </c>
      <c r="AZ258" s="18">
        <f t="shared" ref="AZ258:AZ321" si="51">AW258*AY258</f>
        <v>100</v>
      </c>
      <c r="BA258" s="18">
        <f t="shared" ref="BA258:BA321" si="52">AW258-AZ258</f>
        <v>1900</v>
      </c>
      <c r="BB258" s="18"/>
      <c r="BC258" s="18">
        <f t="shared" ref="BC258:BC321" si="53">BB258-BA258</f>
        <v>-1900</v>
      </c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>
        <f t="shared" ref="CC258:CC321" si="54">W258-AR258</f>
        <v>100</v>
      </c>
    </row>
    <row r="259" spans="1:81" x14ac:dyDescent="0.3">
      <c r="A259" s="20"/>
      <c r="B259" s="20"/>
      <c r="C259" s="14">
        <v>44927</v>
      </c>
      <c r="D259" s="32" t="s">
        <v>89</v>
      </c>
      <c r="E259" s="16" t="s">
        <v>1056</v>
      </c>
      <c r="F259" s="15" t="s">
        <v>82</v>
      </c>
      <c r="G259" s="24"/>
      <c r="H259" s="33" t="s">
        <v>474</v>
      </c>
      <c r="I259" s="32" t="s">
        <v>884</v>
      </c>
      <c r="J259" s="16" t="s">
        <v>83</v>
      </c>
      <c r="K259" s="34">
        <v>44937</v>
      </c>
      <c r="L259" s="32" t="s">
        <v>84</v>
      </c>
      <c r="M259" s="32" t="s">
        <v>1042</v>
      </c>
      <c r="N259" s="24"/>
      <c r="O259" s="24" t="s">
        <v>86</v>
      </c>
      <c r="P259" s="34">
        <v>44938</v>
      </c>
      <c r="Q259" s="14">
        <v>44927</v>
      </c>
      <c r="R259" s="17">
        <v>2100</v>
      </c>
      <c r="S259" s="18"/>
      <c r="T259" s="18">
        <f t="shared" si="44"/>
        <v>2100</v>
      </c>
      <c r="U259" s="18"/>
      <c r="V259" s="18"/>
      <c r="W259" s="18">
        <f t="shared" si="45"/>
        <v>2100</v>
      </c>
      <c r="X259" s="18">
        <f t="shared" si="46"/>
        <v>378</v>
      </c>
      <c r="Y259" s="19">
        <v>0.05</v>
      </c>
      <c r="Z259" s="18">
        <f t="shared" si="47"/>
        <v>105</v>
      </c>
      <c r="AA259" s="18">
        <f t="shared" si="48"/>
        <v>2373</v>
      </c>
      <c r="AB259" s="18"/>
      <c r="AC259" s="18">
        <f t="shared" si="49"/>
        <v>2373</v>
      </c>
      <c r="AD259" s="18" t="s">
        <v>87</v>
      </c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24" t="s">
        <v>1052</v>
      </c>
      <c r="AR259" s="24">
        <v>2000</v>
      </c>
      <c r="AS259" s="24"/>
      <c r="AT259" s="24"/>
      <c r="AU259" s="24"/>
      <c r="AV259" s="24"/>
      <c r="AW259" s="18">
        <f t="shared" si="50"/>
        <v>2000</v>
      </c>
      <c r="AX259" s="18"/>
      <c r="AY259" s="19">
        <v>0.05</v>
      </c>
      <c r="AZ259" s="18">
        <f t="shared" si="51"/>
        <v>100</v>
      </c>
      <c r="BA259" s="18">
        <f t="shared" si="52"/>
        <v>1900</v>
      </c>
      <c r="BB259" s="18"/>
      <c r="BC259" s="18">
        <f t="shared" si="53"/>
        <v>-1900</v>
      </c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>
        <f t="shared" si="54"/>
        <v>100</v>
      </c>
    </row>
    <row r="260" spans="1:81" x14ac:dyDescent="0.3">
      <c r="A260" s="20"/>
      <c r="B260" s="20"/>
      <c r="C260" s="14">
        <v>44927</v>
      </c>
      <c r="D260" s="32" t="s">
        <v>81</v>
      </c>
      <c r="E260" s="16" t="s">
        <v>1056</v>
      </c>
      <c r="F260" s="15" t="s">
        <v>82</v>
      </c>
      <c r="G260" s="24"/>
      <c r="H260" s="33" t="s">
        <v>475</v>
      </c>
      <c r="I260" s="32" t="s">
        <v>885</v>
      </c>
      <c r="J260" s="16" t="s">
        <v>83</v>
      </c>
      <c r="K260" s="34">
        <v>44937</v>
      </c>
      <c r="L260" s="32" t="s">
        <v>84</v>
      </c>
      <c r="M260" s="32" t="s">
        <v>1042</v>
      </c>
      <c r="N260" s="24"/>
      <c r="O260" s="24" t="s">
        <v>86</v>
      </c>
      <c r="P260" s="34">
        <v>44942</v>
      </c>
      <c r="Q260" s="14">
        <v>44927</v>
      </c>
      <c r="R260" s="17">
        <v>2100</v>
      </c>
      <c r="S260" s="18"/>
      <c r="T260" s="18">
        <f t="shared" si="44"/>
        <v>2100</v>
      </c>
      <c r="U260" s="18"/>
      <c r="V260" s="18"/>
      <c r="W260" s="18">
        <f t="shared" si="45"/>
        <v>2100</v>
      </c>
      <c r="X260" s="18">
        <f t="shared" si="46"/>
        <v>378</v>
      </c>
      <c r="Y260" s="19">
        <v>0.05</v>
      </c>
      <c r="Z260" s="18">
        <f t="shared" si="47"/>
        <v>105</v>
      </c>
      <c r="AA260" s="18">
        <f t="shared" si="48"/>
        <v>2373</v>
      </c>
      <c r="AB260" s="18"/>
      <c r="AC260" s="18">
        <f t="shared" si="49"/>
        <v>2373</v>
      </c>
      <c r="AD260" s="18" t="s">
        <v>87</v>
      </c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24" t="s">
        <v>1052</v>
      </c>
      <c r="AR260" s="24">
        <v>2000</v>
      </c>
      <c r="AS260" s="24"/>
      <c r="AT260" s="24"/>
      <c r="AU260" s="24"/>
      <c r="AV260" s="24"/>
      <c r="AW260" s="18">
        <f t="shared" si="50"/>
        <v>2000</v>
      </c>
      <c r="AX260" s="18"/>
      <c r="AY260" s="19">
        <v>0.05</v>
      </c>
      <c r="AZ260" s="18">
        <f t="shared" si="51"/>
        <v>100</v>
      </c>
      <c r="BA260" s="18">
        <f t="shared" si="52"/>
        <v>1900</v>
      </c>
      <c r="BB260" s="18"/>
      <c r="BC260" s="18">
        <f t="shared" si="53"/>
        <v>-1900</v>
      </c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>
        <f t="shared" si="54"/>
        <v>100</v>
      </c>
    </row>
    <row r="261" spans="1:81" x14ac:dyDescent="0.3">
      <c r="A261" s="20"/>
      <c r="B261" s="20"/>
      <c r="C261" s="14">
        <v>44927</v>
      </c>
      <c r="D261" s="32" t="s">
        <v>81</v>
      </c>
      <c r="E261" s="16" t="s">
        <v>1056</v>
      </c>
      <c r="F261" s="15" t="s">
        <v>82</v>
      </c>
      <c r="G261" s="24"/>
      <c r="H261" s="33" t="s">
        <v>476</v>
      </c>
      <c r="I261" s="32" t="s">
        <v>886</v>
      </c>
      <c r="J261" s="16" t="s">
        <v>83</v>
      </c>
      <c r="K261" s="34">
        <v>44937</v>
      </c>
      <c r="L261" s="32" t="s">
        <v>84</v>
      </c>
      <c r="M261" s="32" t="s">
        <v>1042</v>
      </c>
      <c r="N261" s="24"/>
      <c r="O261" s="24" t="s">
        <v>86</v>
      </c>
      <c r="P261" s="34">
        <v>44939</v>
      </c>
      <c r="Q261" s="14">
        <v>44927</v>
      </c>
      <c r="R261" s="17">
        <v>2100</v>
      </c>
      <c r="S261" s="18"/>
      <c r="T261" s="18">
        <f t="shared" si="44"/>
        <v>2100</v>
      </c>
      <c r="U261" s="18"/>
      <c r="V261" s="18"/>
      <c r="W261" s="18">
        <f t="shared" si="45"/>
        <v>2100</v>
      </c>
      <c r="X261" s="18">
        <f t="shared" si="46"/>
        <v>378</v>
      </c>
      <c r="Y261" s="19">
        <v>0.05</v>
      </c>
      <c r="Z261" s="18">
        <f t="shared" si="47"/>
        <v>105</v>
      </c>
      <c r="AA261" s="18">
        <f t="shared" si="48"/>
        <v>2373</v>
      </c>
      <c r="AB261" s="18"/>
      <c r="AC261" s="18">
        <f t="shared" si="49"/>
        <v>2373</v>
      </c>
      <c r="AD261" s="18" t="s">
        <v>87</v>
      </c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24" t="s">
        <v>1052</v>
      </c>
      <c r="AR261" s="24">
        <v>2000</v>
      </c>
      <c r="AS261" s="24"/>
      <c r="AT261" s="24"/>
      <c r="AU261" s="24"/>
      <c r="AV261" s="24"/>
      <c r="AW261" s="18">
        <f t="shared" si="50"/>
        <v>2000</v>
      </c>
      <c r="AX261" s="18"/>
      <c r="AY261" s="19">
        <v>0.05</v>
      </c>
      <c r="AZ261" s="18">
        <f t="shared" si="51"/>
        <v>100</v>
      </c>
      <c r="BA261" s="18">
        <f t="shared" si="52"/>
        <v>1900</v>
      </c>
      <c r="BB261" s="18"/>
      <c r="BC261" s="18">
        <f t="shared" si="53"/>
        <v>-1900</v>
      </c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>
        <f t="shared" si="54"/>
        <v>100</v>
      </c>
    </row>
    <row r="262" spans="1:81" x14ac:dyDescent="0.3">
      <c r="A262" s="20"/>
      <c r="B262" s="20"/>
      <c r="C262" s="14">
        <v>44927</v>
      </c>
      <c r="D262" s="32" t="s">
        <v>95</v>
      </c>
      <c r="E262" s="16" t="s">
        <v>1056</v>
      </c>
      <c r="F262" s="15" t="s">
        <v>82</v>
      </c>
      <c r="G262" s="24"/>
      <c r="H262" s="33" t="s">
        <v>477</v>
      </c>
      <c r="I262" s="32" t="s">
        <v>887</v>
      </c>
      <c r="J262" s="16" t="s">
        <v>83</v>
      </c>
      <c r="K262" s="34">
        <v>44937</v>
      </c>
      <c r="L262" s="32" t="s">
        <v>84</v>
      </c>
      <c r="M262" s="32" t="s">
        <v>1042</v>
      </c>
      <c r="N262" s="24"/>
      <c r="O262" s="24" t="s">
        <v>86</v>
      </c>
      <c r="P262" s="34">
        <v>44944</v>
      </c>
      <c r="Q262" s="14">
        <v>44927</v>
      </c>
      <c r="R262" s="17">
        <v>2100</v>
      </c>
      <c r="S262" s="18"/>
      <c r="T262" s="18">
        <f t="shared" si="44"/>
        <v>2100</v>
      </c>
      <c r="U262" s="18"/>
      <c r="V262" s="18"/>
      <c r="W262" s="18">
        <f t="shared" si="45"/>
        <v>2100</v>
      </c>
      <c r="X262" s="18">
        <f t="shared" si="46"/>
        <v>378</v>
      </c>
      <c r="Y262" s="19">
        <v>0.05</v>
      </c>
      <c r="Z262" s="18">
        <f t="shared" si="47"/>
        <v>105</v>
      </c>
      <c r="AA262" s="18">
        <f t="shared" si="48"/>
        <v>2373</v>
      </c>
      <c r="AB262" s="18"/>
      <c r="AC262" s="18">
        <f t="shared" si="49"/>
        <v>2373</v>
      </c>
      <c r="AD262" s="18" t="s">
        <v>87</v>
      </c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24" t="s">
        <v>1052</v>
      </c>
      <c r="AR262" s="24">
        <v>2000</v>
      </c>
      <c r="AS262" s="24"/>
      <c r="AT262" s="24"/>
      <c r="AU262" s="24"/>
      <c r="AV262" s="24"/>
      <c r="AW262" s="18">
        <f t="shared" si="50"/>
        <v>2000</v>
      </c>
      <c r="AX262" s="18"/>
      <c r="AY262" s="19">
        <v>0.05</v>
      </c>
      <c r="AZ262" s="18">
        <f t="shared" si="51"/>
        <v>100</v>
      </c>
      <c r="BA262" s="18">
        <f t="shared" si="52"/>
        <v>1900</v>
      </c>
      <c r="BB262" s="18"/>
      <c r="BC262" s="18">
        <f t="shared" si="53"/>
        <v>-1900</v>
      </c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>
        <f t="shared" si="54"/>
        <v>100</v>
      </c>
    </row>
    <row r="263" spans="1:81" x14ac:dyDescent="0.3">
      <c r="A263" s="20"/>
      <c r="B263" s="20"/>
      <c r="C263" s="14">
        <v>44927</v>
      </c>
      <c r="D263" s="32" t="s">
        <v>81</v>
      </c>
      <c r="E263" s="16" t="s">
        <v>1056</v>
      </c>
      <c r="F263" s="15" t="s">
        <v>82</v>
      </c>
      <c r="G263" s="24"/>
      <c r="H263" s="33" t="s">
        <v>478</v>
      </c>
      <c r="I263" s="32" t="s">
        <v>888</v>
      </c>
      <c r="J263" s="16" t="s">
        <v>83</v>
      </c>
      <c r="K263" s="34">
        <v>44937</v>
      </c>
      <c r="L263" s="32" t="s">
        <v>84</v>
      </c>
      <c r="M263" s="32" t="s">
        <v>1042</v>
      </c>
      <c r="N263" s="24"/>
      <c r="O263" s="24" t="s">
        <v>86</v>
      </c>
      <c r="P263" s="34">
        <v>44943</v>
      </c>
      <c r="Q263" s="14">
        <v>44927</v>
      </c>
      <c r="R263" s="17">
        <v>2100</v>
      </c>
      <c r="S263" s="18"/>
      <c r="T263" s="18">
        <f t="shared" si="44"/>
        <v>2100</v>
      </c>
      <c r="U263" s="18"/>
      <c r="V263" s="18"/>
      <c r="W263" s="18">
        <f t="shared" si="45"/>
        <v>2100</v>
      </c>
      <c r="X263" s="18">
        <f t="shared" si="46"/>
        <v>378</v>
      </c>
      <c r="Y263" s="19">
        <v>0.05</v>
      </c>
      <c r="Z263" s="18">
        <f t="shared" si="47"/>
        <v>105</v>
      </c>
      <c r="AA263" s="18">
        <f t="shared" si="48"/>
        <v>2373</v>
      </c>
      <c r="AB263" s="18"/>
      <c r="AC263" s="18">
        <f t="shared" si="49"/>
        <v>2373</v>
      </c>
      <c r="AD263" s="18" t="s">
        <v>87</v>
      </c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24" t="s">
        <v>1052</v>
      </c>
      <c r="AR263" s="24">
        <v>2000</v>
      </c>
      <c r="AS263" s="24"/>
      <c r="AT263" s="24"/>
      <c r="AU263" s="24"/>
      <c r="AV263" s="24"/>
      <c r="AW263" s="18">
        <f t="shared" si="50"/>
        <v>2000</v>
      </c>
      <c r="AX263" s="18"/>
      <c r="AY263" s="19">
        <v>0.05</v>
      </c>
      <c r="AZ263" s="18">
        <f t="shared" si="51"/>
        <v>100</v>
      </c>
      <c r="BA263" s="18">
        <f t="shared" si="52"/>
        <v>1900</v>
      </c>
      <c r="BB263" s="18"/>
      <c r="BC263" s="18">
        <f t="shared" si="53"/>
        <v>-1900</v>
      </c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>
        <f t="shared" si="54"/>
        <v>100</v>
      </c>
    </row>
    <row r="264" spans="1:81" x14ac:dyDescent="0.3">
      <c r="A264" s="20"/>
      <c r="B264" s="20"/>
      <c r="C264" s="14">
        <v>44927</v>
      </c>
      <c r="D264" s="32" t="s">
        <v>170</v>
      </c>
      <c r="E264" s="16" t="s">
        <v>1056</v>
      </c>
      <c r="F264" s="15" t="s">
        <v>82</v>
      </c>
      <c r="G264" s="24"/>
      <c r="H264" s="33" t="s">
        <v>479</v>
      </c>
      <c r="I264" s="32" t="s">
        <v>889</v>
      </c>
      <c r="J264" s="16" t="s">
        <v>83</v>
      </c>
      <c r="K264" s="34">
        <v>44937</v>
      </c>
      <c r="L264" s="32" t="s">
        <v>84</v>
      </c>
      <c r="M264" s="32" t="s">
        <v>1041</v>
      </c>
      <c r="N264" s="24"/>
      <c r="O264" s="24" t="s">
        <v>86</v>
      </c>
      <c r="P264" s="34">
        <v>44945</v>
      </c>
      <c r="Q264" s="14">
        <v>44927</v>
      </c>
      <c r="R264" s="17">
        <v>2100</v>
      </c>
      <c r="S264" s="18"/>
      <c r="T264" s="18">
        <f t="shared" si="44"/>
        <v>2100</v>
      </c>
      <c r="U264" s="18"/>
      <c r="V264" s="18"/>
      <c r="W264" s="18">
        <f t="shared" si="45"/>
        <v>2100</v>
      </c>
      <c r="X264" s="18">
        <f t="shared" si="46"/>
        <v>378</v>
      </c>
      <c r="Y264" s="19">
        <v>0.05</v>
      </c>
      <c r="Z264" s="18">
        <f t="shared" si="47"/>
        <v>105</v>
      </c>
      <c r="AA264" s="18">
        <f t="shared" si="48"/>
        <v>2373</v>
      </c>
      <c r="AB264" s="18"/>
      <c r="AC264" s="18">
        <f t="shared" si="49"/>
        <v>2373</v>
      </c>
      <c r="AD264" s="18" t="s">
        <v>87</v>
      </c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24" t="s">
        <v>1052</v>
      </c>
      <c r="AR264" s="24">
        <v>2000</v>
      </c>
      <c r="AS264" s="24"/>
      <c r="AT264" s="24"/>
      <c r="AU264" s="24"/>
      <c r="AV264" s="24"/>
      <c r="AW264" s="18">
        <f t="shared" si="50"/>
        <v>2000</v>
      </c>
      <c r="AX264" s="18"/>
      <c r="AY264" s="19">
        <v>0.05</v>
      </c>
      <c r="AZ264" s="18">
        <f t="shared" si="51"/>
        <v>100</v>
      </c>
      <c r="BA264" s="18">
        <f t="shared" si="52"/>
        <v>1900</v>
      </c>
      <c r="BB264" s="18"/>
      <c r="BC264" s="18">
        <f t="shared" si="53"/>
        <v>-1900</v>
      </c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>
        <f t="shared" si="54"/>
        <v>100</v>
      </c>
    </row>
    <row r="265" spans="1:81" x14ac:dyDescent="0.3">
      <c r="A265" s="20"/>
      <c r="B265" s="20"/>
      <c r="C265" s="14">
        <v>44927</v>
      </c>
      <c r="D265" s="32" t="s">
        <v>106</v>
      </c>
      <c r="E265" s="16" t="s">
        <v>1056</v>
      </c>
      <c r="F265" s="15" t="s">
        <v>82</v>
      </c>
      <c r="G265" s="24"/>
      <c r="H265" s="33" t="s">
        <v>480</v>
      </c>
      <c r="I265" s="32" t="s">
        <v>890</v>
      </c>
      <c r="J265" s="16" t="s">
        <v>83</v>
      </c>
      <c r="K265" s="34">
        <v>44937</v>
      </c>
      <c r="L265" s="32" t="s">
        <v>84</v>
      </c>
      <c r="M265" s="32" t="s">
        <v>1042</v>
      </c>
      <c r="N265" s="24"/>
      <c r="O265" s="24" t="s">
        <v>86</v>
      </c>
      <c r="P265" s="34">
        <v>44946</v>
      </c>
      <c r="Q265" s="14">
        <v>44927</v>
      </c>
      <c r="R265" s="17">
        <v>2100</v>
      </c>
      <c r="S265" s="18"/>
      <c r="T265" s="18">
        <f t="shared" si="44"/>
        <v>2100</v>
      </c>
      <c r="U265" s="18"/>
      <c r="V265" s="18"/>
      <c r="W265" s="18">
        <f t="shared" si="45"/>
        <v>2100</v>
      </c>
      <c r="X265" s="18">
        <f t="shared" si="46"/>
        <v>378</v>
      </c>
      <c r="Y265" s="19">
        <v>0.05</v>
      </c>
      <c r="Z265" s="18">
        <f t="shared" si="47"/>
        <v>105</v>
      </c>
      <c r="AA265" s="18">
        <f t="shared" si="48"/>
        <v>2373</v>
      </c>
      <c r="AB265" s="18"/>
      <c r="AC265" s="18">
        <f t="shared" si="49"/>
        <v>2373</v>
      </c>
      <c r="AD265" s="18" t="s">
        <v>87</v>
      </c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24" t="s">
        <v>1052</v>
      </c>
      <c r="AR265" s="24">
        <v>2000</v>
      </c>
      <c r="AS265" s="24"/>
      <c r="AT265" s="24"/>
      <c r="AU265" s="24"/>
      <c r="AV265" s="24"/>
      <c r="AW265" s="18">
        <f t="shared" si="50"/>
        <v>2000</v>
      </c>
      <c r="AX265" s="18"/>
      <c r="AY265" s="19">
        <v>0.05</v>
      </c>
      <c r="AZ265" s="18">
        <f t="shared" si="51"/>
        <v>100</v>
      </c>
      <c r="BA265" s="18">
        <f t="shared" si="52"/>
        <v>1900</v>
      </c>
      <c r="BB265" s="18"/>
      <c r="BC265" s="18">
        <f t="shared" si="53"/>
        <v>-1900</v>
      </c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>
        <f t="shared" si="54"/>
        <v>100</v>
      </c>
    </row>
    <row r="266" spans="1:81" x14ac:dyDescent="0.3">
      <c r="A266" s="20"/>
      <c r="B266" s="20"/>
      <c r="C266" s="14">
        <v>44927</v>
      </c>
      <c r="D266" s="32" t="s">
        <v>100</v>
      </c>
      <c r="E266" s="16" t="s">
        <v>1056</v>
      </c>
      <c r="F266" s="15" t="s">
        <v>82</v>
      </c>
      <c r="G266" s="24"/>
      <c r="H266" s="33" t="s">
        <v>481</v>
      </c>
      <c r="I266" s="32" t="s">
        <v>891</v>
      </c>
      <c r="J266" s="16" t="s">
        <v>83</v>
      </c>
      <c r="K266" s="34">
        <v>44937</v>
      </c>
      <c r="L266" s="32" t="s">
        <v>84</v>
      </c>
      <c r="M266" s="32" t="s">
        <v>1042</v>
      </c>
      <c r="N266" s="24"/>
      <c r="O266" s="24" t="s">
        <v>86</v>
      </c>
      <c r="P266" s="34">
        <v>44939</v>
      </c>
      <c r="Q266" s="14">
        <v>44927</v>
      </c>
      <c r="R266" s="17">
        <v>2100</v>
      </c>
      <c r="S266" s="18"/>
      <c r="T266" s="18">
        <f t="shared" si="44"/>
        <v>2100</v>
      </c>
      <c r="U266" s="18"/>
      <c r="V266" s="18"/>
      <c r="W266" s="18">
        <f t="shared" si="45"/>
        <v>2100</v>
      </c>
      <c r="X266" s="18">
        <f t="shared" si="46"/>
        <v>378</v>
      </c>
      <c r="Y266" s="19">
        <v>0.05</v>
      </c>
      <c r="Z266" s="18">
        <f t="shared" si="47"/>
        <v>105</v>
      </c>
      <c r="AA266" s="18">
        <f t="shared" si="48"/>
        <v>2373</v>
      </c>
      <c r="AB266" s="18"/>
      <c r="AC266" s="18">
        <f t="shared" si="49"/>
        <v>2373</v>
      </c>
      <c r="AD266" s="18" t="s">
        <v>87</v>
      </c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24" t="s">
        <v>1052</v>
      </c>
      <c r="AR266" s="24">
        <v>2000</v>
      </c>
      <c r="AS266" s="24"/>
      <c r="AT266" s="24"/>
      <c r="AU266" s="24"/>
      <c r="AV266" s="24"/>
      <c r="AW266" s="18">
        <f t="shared" si="50"/>
        <v>2000</v>
      </c>
      <c r="AX266" s="18"/>
      <c r="AY266" s="19">
        <v>0.05</v>
      </c>
      <c r="AZ266" s="18">
        <f t="shared" si="51"/>
        <v>100</v>
      </c>
      <c r="BA266" s="18">
        <f t="shared" si="52"/>
        <v>1900</v>
      </c>
      <c r="BB266" s="18"/>
      <c r="BC266" s="18">
        <f t="shared" si="53"/>
        <v>-1900</v>
      </c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>
        <f t="shared" si="54"/>
        <v>100</v>
      </c>
    </row>
    <row r="267" spans="1:81" x14ac:dyDescent="0.3">
      <c r="A267" s="20"/>
      <c r="B267" s="20"/>
      <c r="C267" s="14">
        <v>44927</v>
      </c>
      <c r="D267" s="32" t="s">
        <v>100</v>
      </c>
      <c r="E267" s="16" t="s">
        <v>1056</v>
      </c>
      <c r="F267" s="15" t="s">
        <v>82</v>
      </c>
      <c r="G267" s="24"/>
      <c r="H267" s="33" t="s">
        <v>482</v>
      </c>
      <c r="I267" s="32" t="s">
        <v>892</v>
      </c>
      <c r="J267" s="16" t="s">
        <v>83</v>
      </c>
      <c r="K267" s="34">
        <v>44937</v>
      </c>
      <c r="L267" s="32" t="s">
        <v>84</v>
      </c>
      <c r="M267" s="32" t="s">
        <v>1042</v>
      </c>
      <c r="N267" s="24"/>
      <c r="O267" s="24" t="s">
        <v>86</v>
      </c>
      <c r="P267" s="34">
        <v>44939</v>
      </c>
      <c r="Q267" s="14">
        <v>44927</v>
      </c>
      <c r="R267" s="17">
        <v>2100</v>
      </c>
      <c r="S267" s="18"/>
      <c r="T267" s="18">
        <f t="shared" si="44"/>
        <v>2100</v>
      </c>
      <c r="U267" s="18"/>
      <c r="V267" s="18"/>
      <c r="W267" s="18">
        <f t="shared" si="45"/>
        <v>2100</v>
      </c>
      <c r="X267" s="18">
        <f t="shared" si="46"/>
        <v>378</v>
      </c>
      <c r="Y267" s="19">
        <v>0.05</v>
      </c>
      <c r="Z267" s="18">
        <f t="shared" si="47"/>
        <v>105</v>
      </c>
      <c r="AA267" s="18">
        <f t="shared" si="48"/>
        <v>2373</v>
      </c>
      <c r="AB267" s="18"/>
      <c r="AC267" s="18">
        <f t="shared" si="49"/>
        <v>2373</v>
      </c>
      <c r="AD267" s="18" t="s">
        <v>87</v>
      </c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24" t="s">
        <v>1052</v>
      </c>
      <c r="AR267" s="24">
        <v>2000</v>
      </c>
      <c r="AS267" s="24"/>
      <c r="AT267" s="24"/>
      <c r="AU267" s="24"/>
      <c r="AV267" s="24"/>
      <c r="AW267" s="18">
        <f t="shared" si="50"/>
        <v>2000</v>
      </c>
      <c r="AX267" s="18"/>
      <c r="AY267" s="19">
        <v>0.05</v>
      </c>
      <c r="AZ267" s="18">
        <f t="shared" si="51"/>
        <v>100</v>
      </c>
      <c r="BA267" s="18">
        <f t="shared" si="52"/>
        <v>1900</v>
      </c>
      <c r="BB267" s="18"/>
      <c r="BC267" s="18">
        <f t="shared" si="53"/>
        <v>-1900</v>
      </c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>
        <f t="shared" si="54"/>
        <v>100</v>
      </c>
    </row>
    <row r="268" spans="1:81" x14ac:dyDescent="0.3">
      <c r="A268" s="20"/>
      <c r="B268" s="20"/>
      <c r="C268" s="14">
        <v>44927</v>
      </c>
      <c r="D268" s="32" t="s">
        <v>171</v>
      </c>
      <c r="E268" s="16" t="s">
        <v>1056</v>
      </c>
      <c r="F268" s="15" t="s">
        <v>82</v>
      </c>
      <c r="G268" s="24"/>
      <c r="H268" s="33" t="s">
        <v>483</v>
      </c>
      <c r="I268" s="32" t="s">
        <v>893</v>
      </c>
      <c r="J268" s="16" t="s">
        <v>83</v>
      </c>
      <c r="K268" s="34">
        <v>44937</v>
      </c>
      <c r="L268" s="32" t="s">
        <v>84</v>
      </c>
      <c r="M268" s="32" t="s">
        <v>1042</v>
      </c>
      <c r="N268" s="24"/>
      <c r="O268" s="24" t="s">
        <v>86</v>
      </c>
      <c r="P268" s="34">
        <v>44943</v>
      </c>
      <c r="Q268" s="14">
        <v>44927</v>
      </c>
      <c r="R268" s="17">
        <v>2100</v>
      </c>
      <c r="S268" s="18"/>
      <c r="T268" s="18">
        <f t="shared" si="44"/>
        <v>2100</v>
      </c>
      <c r="U268" s="18"/>
      <c r="V268" s="18"/>
      <c r="W268" s="18">
        <f t="shared" si="45"/>
        <v>2100</v>
      </c>
      <c r="X268" s="18">
        <f t="shared" si="46"/>
        <v>378</v>
      </c>
      <c r="Y268" s="19">
        <v>0.05</v>
      </c>
      <c r="Z268" s="18">
        <f t="shared" si="47"/>
        <v>105</v>
      </c>
      <c r="AA268" s="18">
        <f t="shared" si="48"/>
        <v>2373</v>
      </c>
      <c r="AB268" s="18"/>
      <c r="AC268" s="18">
        <f t="shared" si="49"/>
        <v>2373</v>
      </c>
      <c r="AD268" s="18" t="s">
        <v>87</v>
      </c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24" t="s">
        <v>1052</v>
      </c>
      <c r="AR268" s="24">
        <v>2000</v>
      </c>
      <c r="AS268" s="24"/>
      <c r="AT268" s="24"/>
      <c r="AU268" s="24"/>
      <c r="AV268" s="24"/>
      <c r="AW268" s="18">
        <f t="shared" si="50"/>
        <v>2000</v>
      </c>
      <c r="AX268" s="18"/>
      <c r="AY268" s="19">
        <v>0.05</v>
      </c>
      <c r="AZ268" s="18">
        <f t="shared" si="51"/>
        <v>100</v>
      </c>
      <c r="BA268" s="18">
        <f t="shared" si="52"/>
        <v>1900</v>
      </c>
      <c r="BB268" s="18"/>
      <c r="BC268" s="18">
        <f t="shared" si="53"/>
        <v>-1900</v>
      </c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>
        <f t="shared" si="54"/>
        <v>100</v>
      </c>
    </row>
    <row r="269" spans="1:81" x14ac:dyDescent="0.3">
      <c r="A269" s="20"/>
      <c r="B269" s="20"/>
      <c r="C269" s="14">
        <v>44927</v>
      </c>
      <c r="D269" s="32" t="s">
        <v>81</v>
      </c>
      <c r="E269" s="16" t="s">
        <v>1056</v>
      </c>
      <c r="F269" s="15" t="s">
        <v>82</v>
      </c>
      <c r="G269" s="24"/>
      <c r="H269" s="33" t="s">
        <v>484</v>
      </c>
      <c r="I269" s="32" t="s">
        <v>894</v>
      </c>
      <c r="J269" s="16" t="s">
        <v>83</v>
      </c>
      <c r="K269" s="34">
        <v>44937</v>
      </c>
      <c r="L269" s="32" t="s">
        <v>84</v>
      </c>
      <c r="M269" s="32" t="s">
        <v>1041</v>
      </c>
      <c r="N269" s="24"/>
      <c r="O269" s="24" t="s">
        <v>86</v>
      </c>
      <c r="P269" s="34">
        <v>44938</v>
      </c>
      <c r="Q269" s="14">
        <v>44927</v>
      </c>
      <c r="R269" s="17">
        <v>2100</v>
      </c>
      <c r="S269" s="18"/>
      <c r="T269" s="18">
        <f t="shared" si="44"/>
        <v>2100</v>
      </c>
      <c r="U269" s="18"/>
      <c r="V269" s="18"/>
      <c r="W269" s="18">
        <f t="shared" si="45"/>
        <v>2100</v>
      </c>
      <c r="X269" s="18">
        <f t="shared" si="46"/>
        <v>378</v>
      </c>
      <c r="Y269" s="19">
        <v>0.05</v>
      </c>
      <c r="Z269" s="18">
        <f t="shared" si="47"/>
        <v>105</v>
      </c>
      <c r="AA269" s="18">
        <f t="shared" si="48"/>
        <v>2373</v>
      </c>
      <c r="AB269" s="18"/>
      <c r="AC269" s="18">
        <f t="shared" si="49"/>
        <v>2373</v>
      </c>
      <c r="AD269" s="18" t="s">
        <v>87</v>
      </c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24" t="s">
        <v>1052</v>
      </c>
      <c r="AR269" s="24">
        <v>2000</v>
      </c>
      <c r="AS269" s="24"/>
      <c r="AT269" s="24"/>
      <c r="AU269" s="24"/>
      <c r="AV269" s="24"/>
      <c r="AW269" s="18">
        <f t="shared" si="50"/>
        <v>2000</v>
      </c>
      <c r="AX269" s="18"/>
      <c r="AY269" s="19">
        <v>0.05</v>
      </c>
      <c r="AZ269" s="18">
        <f t="shared" si="51"/>
        <v>100</v>
      </c>
      <c r="BA269" s="18">
        <f t="shared" si="52"/>
        <v>1900</v>
      </c>
      <c r="BB269" s="18"/>
      <c r="BC269" s="18">
        <f t="shared" si="53"/>
        <v>-1900</v>
      </c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>
        <f t="shared" si="54"/>
        <v>100</v>
      </c>
    </row>
    <row r="270" spans="1:81" x14ac:dyDescent="0.3">
      <c r="A270" s="20"/>
      <c r="B270" s="20"/>
      <c r="C270" s="14">
        <v>44927</v>
      </c>
      <c r="D270" s="32" t="s">
        <v>95</v>
      </c>
      <c r="E270" s="16" t="s">
        <v>1056</v>
      </c>
      <c r="F270" s="15" t="s">
        <v>82</v>
      </c>
      <c r="G270" s="24"/>
      <c r="H270" s="33" t="s">
        <v>485</v>
      </c>
      <c r="I270" s="32" t="s">
        <v>895</v>
      </c>
      <c r="J270" s="16" t="s">
        <v>83</v>
      </c>
      <c r="K270" s="34">
        <v>44937</v>
      </c>
      <c r="L270" s="32" t="s">
        <v>84</v>
      </c>
      <c r="M270" s="32" t="s">
        <v>1042</v>
      </c>
      <c r="N270" s="24"/>
      <c r="O270" s="24" t="s">
        <v>86</v>
      </c>
      <c r="P270" s="34">
        <v>44942</v>
      </c>
      <c r="Q270" s="14">
        <v>44927</v>
      </c>
      <c r="R270" s="17">
        <v>2100</v>
      </c>
      <c r="S270" s="18"/>
      <c r="T270" s="18">
        <f t="shared" si="44"/>
        <v>2100</v>
      </c>
      <c r="U270" s="18"/>
      <c r="V270" s="18"/>
      <c r="W270" s="18">
        <f t="shared" si="45"/>
        <v>2100</v>
      </c>
      <c r="X270" s="18">
        <f t="shared" si="46"/>
        <v>378</v>
      </c>
      <c r="Y270" s="19">
        <v>0.05</v>
      </c>
      <c r="Z270" s="18">
        <f t="shared" si="47"/>
        <v>105</v>
      </c>
      <c r="AA270" s="18">
        <f t="shared" si="48"/>
        <v>2373</v>
      </c>
      <c r="AB270" s="18"/>
      <c r="AC270" s="18">
        <f t="shared" si="49"/>
        <v>2373</v>
      </c>
      <c r="AD270" s="18" t="s">
        <v>87</v>
      </c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24" t="s">
        <v>1052</v>
      </c>
      <c r="AR270" s="24">
        <v>2000</v>
      </c>
      <c r="AS270" s="24"/>
      <c r="AT270" s="24"/>
      <c r="AU270" s="24"/>
      <c r="AV270" s="24"/>
      <c r="AW270" s="18">
        <f t="shared" si="50"/>
        <v>2000</v>
      </c>
      <c r="AX270" s="18"/>
      <c r="AY270" s="19">
        <v>0.05</v>
      </c>
      <c r="AZ270" s="18">
        <f t="shared" si="51"/>
        <v>100</v>
      </c>
      <c r="BA270" s="18">
        <f t="shared" si="52"/>
        <v>1900</v>
      </c>
      <c r="BB270" s="18"/>
      <c r="BC270" s="18">
        <f t="shared" si="53"/>
        <v>-1900</v>
      </c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>
        <f t="shared" si="54"/>
        <v>100</v>
      </c>
    </row>
    <row r="271" spans="1:81" x14ac:dyDescent="0.3">
      <c r="A271" s="20"/>
      <c r="B271" s="20"/>
      <c r="C271" s="14">
        <v>44927</v>
      </c>
      <c r="D271" s="32" t="s">
        <v>172</v>
      </c>
      <c r="E271" s="16" t="s">
        <v>1056</v>
      </c>
      <c r="F271" s="15" t="s">
        <v>82</v>
      </c>
      <c r="G271" s="24"/>
      <c r="H271" s="33" t="s">
        <v>486</v>
      </c>
      <c r="I271" s="32" t="s">
        <v>896</v>
      </c>
      <c r="J271" s="16" t="s">
        <v>83</v>
      </c>
      <c r="K271" s="34">
        <v>44937</v>
      </c>
      <c r="L271" s="32" t="s">
        <v>84</v>
      </c>
      <c r="M271" s="32" t="s">
        <v>1042</v>
      </c>
      <c r="N271" s="24"/>
      <c r="O271" s="24" t="s">
        <v>86</v>
      </c>
      <c r="P271" s="34">
        <v>44942</v>
      </c>
      <c r="Q271" s="14">
        <v>44927</v>
      </c>
      <c r="R271" s="17">
        <v>2100</v>
      </c>
      <c r="S271" s="18"/>
      <c r="T271" s="18">
        <f t="shared" si="44"/>
        <v>2100</v>
      </c>
      <c r="U271" s="18"/>
      <c r="V271" s="18"/>
      <c r="W271" s="18">
        <f t="shared" si="45"/>
        <v>2100</v>
      </c>
      <c r="X271" s="18">
        <f t="shared" si="46"/>
        <v>378</v>
      </c>
      <c r="Y271" s="19">
        <v>0.05</v>
      </c>
      <c r="Z271" s="18">
        <f t="shared" si="47"/>
        <v>105</v>
      </c>
      <c r="AA271" s="18">
        <f t="shared" si="48"/>
        <v>2373</v>
      </c>
      <c r="AB271" s="18"/>
      <c r="AC271" s="18">
        <f t="shared" si="49"/>
        <v>2373</v>
      </c>
      <c r="AD271" s="18" t="s">
        <v>87</v>
      </c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24" t="s">
        <v>1052</v>
      </c>
      <c r="AR271" s="24">
        <v>2000</v>
      </c>
      <c r="AS271" s="24"/>
      <c r="AT271" s="24"/>
      <c r="AU271" s="24"/>
      <c r="AV271" s="24"/>
      <c r="AW271" s="18">
        <f t="shared" si="50"/>
        <v>2000</v>
      </c>
      <c r="AX271" s="18"/>
      <c r="AY271" s="19">
        <v>0.05</v>
      </c>
      <c r="AZ271" s="18">
        <f t="shared" si="51"/>
        <v>100</v>
      </c>
      <c r="BA271" s="18">
        <f t="shared" si="52"/>
        <v>1900</v>
      </c>
      <c r="BB271" s="18"/>
      <c r="BC271" s="18">
        <f t="shared" si="53"/>
        <v>-1900</v>
      </c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>
        <f t="shared" si="54"/>
        <v>100</v>
      </c>
    </row>
    <row r="272" spans="1:81" x14ac:dyDescent="0.3">
      <c r="A272" s="20"/>
      <c r="B272" s="20"/>
      <c r="C272" s="14">
        <v>44927</v>
      </c>
      <c r="D272" s="32" t="s">
        <v>81</v>
      </c>
      <c r="E272" s="16" t="s">
        <v>1056</v>
      </c>
      <c r="F272" s="15" t="s">
        <v>82</v>
      </c>
      <c r="G272" s="24"/>
      <c r="H272" s="33" t="s">
        <v>487</v>
      </c>
      <c r="I272" s="32" t="s">
        <v>897</v>
      </c>
      <c r="J272" s="16" t="s">
        <v>83</v>
      </c>
      <c r="K272" s="34">
        <v>44937</v>
      </c>
      <c r="L272" s="32" t="s">
        <v>84</v>
      </c>
      <c r="M272" s="32" t="s">
        <v>1042</v>
      </c>
      <c r="N272" s="24"/>
      <c r="O272" s="24" t="s">
        <v>86</v>
      </c>
      <c r="P272" s="34">
        <v>44950</v>
      </c>
      <c r="Q272" s="14">
        <v>44927</v>
      </c>
      <c r="R272" s="17">
        <v>2100</v>
      </c>
      <c r="S272" s="18"/>
      <c r="T272" s="18">
        <f t="shared" si="44"/>
        <v>2100</v>
      </c>
      <c r="U272" s="18"/>
      <c r="V272" s="18"/>
      <c r="W272" s="18">
        <f t="shared" si="45"/>
        <v>2100</v>
      </c>
      <c r="X272" s="18">
        <f t="shared" si="46"/>
        <v>378</v>
      </c>
      <c r="Y272" s="19">
        <v>0.05</v>
      </c>
      <c r="Z272" s="18">
        <f t="shared" si="47"/>
        <v>105</v>
      </c>
      <c r="AA272" s="18">
        <f t="shared" si="48"/>
        <v>2373</v>
      </c>
      <c r="AB272" s="18"/>
      <c r="AC272" s="18">
        <f t="shared" si="49"/>
        <v>2373</v>
      </c>
      <c r="AD272" s="18" t="s">
        <v>87</v>
      </c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24" t="s">
        <v>1052</v>
      </c>
      <c r="AR272" s="24">
        <v>2000</v>
      </c>
      <c r="AS272" s="24"/>
      <c r="AT272" s="24"/>
      <c r="AU272" s="24"/>
      <c r="AV272" s="24"/>
      <c r="AW272" s="18">
        <f t="shared" si="50"/>
        <v>2000</v>
      </c>
      <c r="AX272" s="18"/>
      <c r="AY272" s="19">
        <v>0.05</v>
      </c>
      <c r="AZ272" s="18">
        <f t="shared" si="51"/>
        <v>100</v>
      </c>
      <c r="BA272" s="18">
        <f t="shared" si="52"/>
        <v>1900</v>
      </c>
      <c r="BB272" s="18"/>
      <c r="BC272" s="18">
        <f t="shared" si="53"/>
        <v>-1900</v>
      </c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>
        <f t="shared" si="54"/>
        <v>100</v>
      </c>
    </row>
    <row r="273" spans="1:81" x14ac:dyDescent="0.3">
      <c r="A273" s="20"/>
      <c r="B273" s="20"/>
      <c r="C273" s="14">
        <v>44927</v>
      </c>
      <c r="D273" s="32" t="s">
        <v>81</v>
      </c>
      <c r="E273" s="16" t="s">
        <v>1056</v>
      </c>
      <c r="F273" s="15" t="s">
        <v>82</v>
      </c>
      <c r="G273" s="24"/>
      <c r="H273" s="33" t="s">
        <v>488</v>
      </c>
      <c r="I273" s="32" t="s">
        <v>898</v>
      </c>
      <c r="J273" s="16" t="s">
        <v>83</v>
      </c>
      <c r="K273" s="34">
        <v>44938</v>
      </c>
      <c r="L273" s="32" t="s">
        <v>84</v>
      </c>
      <c r="M273" s="32" t="s">
        <v>1042</v>
      </c>
      <c r="N273" s="24"/>
      <c r="O273" s="24" t="s">
        <v>86</v>
      </c>
      <c r="P273" s="34">
        <v>44945</v>
      </c>
      <c r="Q273" s="14">
        <v>44927</v>
      </c>
      <c r="R273" s="17">
        <v>2100</v>
      </c>
      <c r="S273" s="18"/>
      <c r="T273" s="18">
        <f t="shared" si="44"/>
        <v>2100</v>
      </c>
      <c r="U273" s="18"/>
      <c r="V273" s="18"/>
      <c r="W273" s="18">
        <f t="shared" si="45"/>
        <v>2100</v>
      </c>
      <c r="X273" s="18">
        <f t="shared" si="46"/>
        <v>378</v>
      </c>
      <c r="Y273" s="19">
        <v>0.05</v>
      </c>
      <c r="Z273" s="18">
        <f t="shared" si="47"/>
        <v>105</v>
      </c>
      <c r="AA273" s="18">
        <f t="shared" si="48"/>
        <v>2373</v>
      </c>
      <c r="AB273" s="18"/>
      <c r="AC273" s="18">
        <f t="shared" si="49"/>
        <v>2373</v>
      </c>
      <c r="AD273" s="18" t="s">
        <v>87</v>
      </c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24" t="s">
        <v>1052</v>
      </c>
      <c r="AR273" s="24">
        <v>2000</v>
      </c>
      <c r="AS273" s="24"/>
      <c r="AT273" s="24"/>
      <c r="AU273" s="24"/>
      <c r="AV273" s="24"/>
      <c r="AW273" s="18">
        <f t="shared" si="50"/>
        <v>2000</v>
      </c>
      <c r="AX273" s="18"/>
      <c r="AY273" s="19">
        <v>0.05</v>
      </c>
      <c r="AZ273" s="18">
        <f t="shared" si="51"/>
        <v>100</v>
      </c>
      <c r="BA273" s="18">
        <f t="shared" si="52"/>
        <v>1900</v>
      </c>
      <c r="BB273" s="18"/>
      <c r="BC273" s="18">
        <f t="shared" si="53"/>
        <v>-1900</v>
      </c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>
        <f t="shared" si="54"/>
        <v>100</v>
      </c>
    </row>
    <row r="274" spans="1:81" x14ac:dyDescent="0.3">
      <c r="A274" s="20"/>
      <c r="B274" s="20"/>
      <c r="C274" s="14">
        <v>44927</v>
      </c>
      <c r="D274" s="32" t="s">
        <v>81</v>
      </c>
      <c r="E274" s="16" t="s">
        <v>1056</v>
      </c>
      <c r="F274" s="15" t="s">
        <v>82</v>
      </c>
      <c r="G274" s="24"/>
      <c r="H274" s="33" t="s">
        <v>489</v>
      </c>
      <c r="I274" s="32" t="s">
        <v>899</v>
      </c>
      <c r="J274" s="16" t="s">
        <v>83</v>
      </c>
      <c r="K274" s="34">
        <v>44938</v>
      </c>
      <c r="L274" s="32" t="s">
        <v>84</v>
      </c>
      <c r="M274" s="32" t="s">
        <v>1042</v>
      </c>
      <c r="N274" s="24"/>
      <c r="O274" s="24" t="s">
        <v>86</v>
      </c>
      <c r="P274" s="34">
        <v>44943</v>
      </c>
      <c r="Q274" s="14">
        <v>44927</v>
      </c>
      <c r="R274" s="17">
        <v>2100</v>
      </c>
      <c r="S274" s="18"/>
      <c r="T274" s="18">
        <f t="shared" si="44"/>
        <v>2100</v>
      </c>
      <c r="U274" s="18"/>
      <c r="V274" s="18"/>
      <c r="W274" s="18">
        <f t="shared" si="45"/>
        <v>2100</v>
      </c>
      <c r="X274" s="18">
        <f t="shared" si="46"/>
        <v>378</v>
      </c>
      <c r="Y274" s="19">
        <v>0.05</v>
      </c>
      <c r="Z274" s="18">
        <f t="shared" si="47"/>
        <v>105</v>
      </c>
      <c r="AA274" s="18">
        <f t="shared" si="48"/>
        <v>2373</v>
      </c>
      <c r="AB274" s="18"/>
      <c r="AC274" s="18">
        <f t="shared" si="49"/>
        <v>2373</v>
      </c>
      <c r="AD274" s="18" t="s">
        <v>87</v>
      </c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24" t="s">
        <v>1052</v>
      </c>
      <c r="AR274" s="24">
        <v>2000</v>
      </c>
      <c r="AS274" s="24"/>
      <c r="AT274" s="24"/>
      <c r="AU274" s="24"/>
      <c r="AV274" s="24"/>
      <c r="AW274" s="18">
        <f t="shared" si="50"/>
        <v>2000</v>
      </c>
      <c r="AX274" s="18"/>
      <c r="AY274" s="19">
        <v>0.05</v>
      </c>
      <c r="AZ274" s="18">
        <f t="shared" si="51"/>
        <v>100</v>
      </c>
      <c r="BA274" s="18">
        <f t="shared" si="52"/>
        <v>1900</v>
      </c>
      <c r="BB274" s="18"/>
      <c r="BC274" s="18">
        <f t="shared" si="53"/>
        <v>-1900</v>
      </c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>
        <f t="shared" si="54"/>
        <v>100</v>
      </c>
    </row>
    <row r="275" spans="1:81" x14ac:dyDescent="0.3">
      <c r="A275" s="20"/>
      <c r="B275" s="20"/>
      <c r="C275" s="14">
        <v>44927</v>
      </c>
      <c r="D275" s="32" t="s">
        <v>90</v>
      </c>
      <c r="E275" s="16" t="s">
        <v>1056</v>
      </c>
      <c r="F275" s="15" t="s">
        <v>82</v>
      </c>
      <c r="G275" s="24"/>
      <c r="H275" s="33" t="s">
        <v>490</v>
      </c>
      <c r="I275" s="32" t="s">
        <v>900</v>
      </c>
      <c r="J275" s="16" t="s">
        <v>83</v>
      </c>
      <c r="K275" s="34">
        <v>44938</v>
      </c>
      <c r="L275" s="32" t="s">
        <v>84</v>
      </c>
      <c r="M275" s="32" t="s">
        <v>1041</v>
      </c>
      <c r="N275" s="24"/>
      <c r="O275" s="24" t="s">
        <v>86</v>
      </c>
      <c r="P275" s="34">
        <v>44953</v>
      </c>
      <c r="Q275" s="14">
        <v>44927</v>
      </c>
      <c r="R275" s="17">
        <v>2100</v>
      </c>
      <c r="S275" s="18"/>
      <c r="T275" s="18">
        <f t="shared" si="44"/>
        <v>2100</v>
      </c>
      <c r="U275" s="18"/>
      <c r="V275" s="18"/>
      <c r="W275" s="18">
        <f t="shared" si="45"/>
        <v>2100</v>
      </c>
      <c r="X275" s="18">
        <f t="shared" si="46"/>
        <v>378</v>
      </c>
      <c r="Y275" s="19">
        <v>0.05</v>
      </c>
      <c r="Z275" s="18">
        <f t="shared" si="47"/>
        <v>105</v>
      </c>
      <c r="AA275" s="18">
        <f t="shared" si="48"/>
        <v>2373</v>
      </c>
      <c r="AB275" s="18"/>
      <c r="AC275" s="18">
        <f t="shared" si="49"/>
        <v>2373</v>
      </c>
      <c r="AD275" s="18" t="s">
        <v>87</v>
      </c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24" t="s">
        <v>1052</v>
      </c>
      <c r="AR275" s="24">
        <v>2000</v>
      </c>
      <c r="AS275" s="24"/>
      <c r="AT275" s="24"/>
      <c r="AU275" s="24"/>
      <c r="AV275" s="24"/>
      <c r="AW275" s="18">
        <f t="shared" si="50"/>
        <v>2000</v>
      </c>
      <c r="AX275" s="18"/>
      <c r="AY275" s="19">
        <v>0.05</v>
      </c>
      <c r="AZ275" s="18">
        <f t="shared" si="51"/>
        <v>100</v>
      </c>
      <c r="BA275" s="18">
        <f t="shared" si="52"/>
        <v>1900</v>
      </c>
      <c r="BB275" s="18"/>
      <c r="BC275" s="18">
        <f t="shared" si="53"/>
        <v>-1900</v>
      </c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>
        <f t="shared" si="54"/>
        <v>100</v>
      </c>
    </row>
    <row r="276" spans="1:81" x14ac:dyDescent="0.3">
      <c r="A276" s="20"/>
      <c r="B276" s="20"/>
      <c r="C276" s="14">
        <v>44927</v>
      </c>
      <c r="D276" s="32" t="s">
        <v>96</v>
      </c>
      <c r="E276" s="16" t="s">
        <v>1056</v>
      </c>
      <c r="F276" s="15" t="s">
        <v>82</v>
      </c>
      <c r="G276" s="24"/>
      <c r="H276" s="33" t="s">
        <v>491</v>
      </c>
      <c r="I276" s="32" t="s">
        <v>901</v>
      </c>
      <c r="J276" s="16" t="s">
        <v>83</v>
      </c>
      <c r="K276" s="34">
        <v>44938</v>
      </c>
      <c r="L276" s="32" t="s">
        <v>84</v>
      </c>
      <c r="M276" s="32" t="s">
        <v>1042</v>
      </c>
      <c r="N276" s="24"/>
      <c r="O276" s="24" t="s">
        <v>86</v>
      </c>
      <c r="P276" s="34">
        <v>44938</v>
      </c>
      <c r="Q276" s="14">
        <v>44927</v>
      </c>
      <c r="R276" s="17">
        <v>2100</v>
      </c>
      <c r="S276" s="18"/>
      <c r="T276" s="18">
        <f t="shared" si="44"/>
        <v>2100</v>
      </c>
      <c r="U276" s="18"/>
      <c r="V276" s="18"/>
      <c r="W276" s="18">
        <f t="shared" si="45"/>
        <v>2100</v>
      </c>
      <c r="X276" s="18">
        <f t="shared" si="46"/>
        <v>378</v>
      </c>
      <c r="Y276" s="19">
        <v>0.05</v>
      </c>
      <c r="Z276" s="18">
        <f t="shared" si="47"/>
        <v>105</v>
      </c>
      <c r="AA276" s="18">
        <f t="shared" si="48"/>
        <v>2373</v>
      </c>
      <c r="AB276" s="18"/>
      <c r="AC276" s="18">
        <f t="shared" si="49"/>
        <v>2373</v>
      </c>
      <c r="AD276" s="18" t="s">
        <v>87</v>
      </c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24" t="s">
        <v>1052</v>
      </c>
      <c r="AR276" s="24">
        <v>2000</v>
      </c>
      <c r="AS276" s="24"/>
      <c r="AT276" s="24"/>
      <c r="AU276" s="24"/>
      <c r="AV276" s="24"/>
      <c r="AW276" s="18">
        <f t="shared" si="50"/>
        <v>2000</v>
      </c>
      <c r="AX276" s="18"/>
      <c r="AY276" s="19">
        <v>0.05</v>
      </c>
      <c r="AZ276" s="18">
        <f t="shared" si="51"/>
        <v>100</v>
      </c>
      <c r="BA276" s="18">
        <f t="shared" si="52"/>
        <v>1900</v>
      </c>
      <c r="BB276" s="18"/>
      <c r="BC276" s="18">
        <f t="shared" si="53"/>
        <v>-1900</v>
      </c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>
        <f t="shared" si="54"/>
        <v>100</v>
      </c>
    </row>
    <row r="277" spans="1:81" x14ac:dyDescent="0.3">
      <c r="A277" s="20"/>
      <c r="B277" s="20"/>
      <c r="C277" s="14">
        <v>44927</v>
      </c>
      <c r="D277" s="32" t="s">
        <v>96</v>
      </c>
      <c r="E277" s="16" t="s">
        <v>1056</v>
      </c>
      <c r="F277" s="15" t="s">
        <v>82</v>
      </c>
      <c r="G277" s="24"/>
      <c r="H277" s="33" t="s">
        <v>492</v>
      </c>
      <c r="I277" s="32" t="s">
        <v>902</v>
      </c>
      <c r="J277" s="16" t="s">
        <v>83</v>
      </c>
      <c r="K277" s="34">
        <v>44938</v>
      </c>
      <c r="L277" s="32" t="s">
        <v>84</v>
      </c>
      <c r="M277" s="32" t="s">
        <v>1042</v>
      </c>
      <c r="N277" s="24"/>
      <c r="O277" s="24" t="s">
        <v>86</v>
      </c>
      <c r="P277" s="34">
        <v>44943</v>
      </c>
      <c r="Q277" s="14">
        <v>44927</v>
      </c>
      <c r="R277" s="17">
        <v>2100</v>
      </c>
      <c r="S277" s="18"/>
      <c r="T277" s="18">
        <f t="shared" si="44"/>
        <v>2100</v>
      </c>
      <c r="U277" s="18"/>
      <c r="V277" s="18"/>
      <c r="W277" s="18">
        <f t="shared" si="45"/>
        <v>2100</v>
      </c>
      <c r="X277" s="18">
        <f t="shared" si="46"/>
        <v>378</v>
      </c>
      <c r="Y277" s="19">
        <v>0.05</v>
      </c>
      <c r="Z277" s="18">
        <f t="shared" si="47"/>
        <v>105</v>
      </c>
      <c r="AA277" s="18">
        <f t="shared" si="48"/>
        <v>2373</v>
      </c>
      <c r="AB277" s="18"/>
      <c r="AC277" s="18">
        <f t="shared" si="49"/>
        <v>2373</v>
      </c>
      <c r="AD277" s="18" t="s">
        <v>87</v>
      </c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24" t="s">
        <v>1052</v>
      </c>
      <c r="AR277" s="24">
        <v>2000</v>
      </c>
      <c r="AS277" s="24"/>
      <c r="AT277" s="24"/>
      <c r="AU277" s="24"/>
      <c r="AV277" s="24"/>
      <c r="AW277" s="18">
        <f t="shared" si="50"/>
        <v>2000</v>
      </c>
      <c r="AX277" s="18"/>
      <c r="AY277" s="19">
        <v>0.05</v>
      </c>
      <c r="AZ277" s="18">
        <f t="shared" si="51"/>
        <v>100</v>
      </c>
      <c r="BA277" s="18">
        <f t="shared" si="52"/>
        <v>1900</v>
      </c>
      <c r="BB277" s="18"/>
      <c r="BC277" s="18">
        <f t="shared" si="53"/>
        <v>-1900</v>
      </c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>
        <f t="shared" si="54"/>
        <v>100</v>
      </c>
    </row>
    <row r="278" spans="1:81" x14ac:dyDescent="0.3">
      <c r="A278" s="20"/>
      <c r="B278" s="20"/>
      <c r="C278" s="14">
        <v>44927</v>
      </c>
      <c r="D278" s="32" t="s">
        <v>131</v>
      </c>
      <c r="E278" s="16" t="s">
        <v>1056</v>
      </c>
      <c r="F278" s="15" t="s">
        <v>82</v>
      </c>
      <c r="G278" s="24"/>
      <c r="H278" s="33" t="s">
        <v>493</v>
      </c>
      <c r="I278" s="32" t="s">
        <v>903</v>
      </c>
      <c r="J278" s="16" t="s">
        <v>83</v>
      </c>
      <c r="K278" s="34">
        <v>44938</v>
      </c>
      <c r="L278" s="32" t="s">
        <v>84</v>
      </c>
      <c r="M278" s="32" t="s">
        <v>1042</v>
      </c>
      <c r="N278" s="24"/>
      <c r="O278" s="24" t="s">
        <v>86</v>
      </c>
      <c r="P278" s="34">
        <v>44942</v>
      </c>
      <c r="Q278" s="14">
        <v>44927</v>
      </c>
      <c r="R278" s="17">
        <v>2100</v>
      </c>
      <c r="S278" s="18"/>
      <c r="T278" s="18">
        <f t="shared" si="44"/>
        <v>2100</v>
      </c>
      <c r="U278" s="18"/>
      <c r="V278" s="18"/>
      <c r="W278" s="18">
        <f t="shared" si="45"/>
        <v>2100</v>
      </c>
      <c r="X278" s="18">
        <f t="shared" si="46"/>
        <v>378</v>
      </c>
      <c r="Y278" s="19">
        <v>0.05</v>
      </c>
      <c r="Z278" s="18">
        <f t="shared" si="47"/>
        <v>105</v>
      </c>
      <c r="AA278" s="18">
        <f t="shared" si="48"/>
        <v>2373</v>
      </c>
      <c r="AB278" s="18"/>
      <c r="AC278" s="18">
        <f t="shared" si="49"/>
        <v>2373</v>
      </c>
      <c r="AD278" s="18" t="s">
        <v>87</v>
      </c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24" t="s">
        <v>1052</v>
      </c>
      <c r="AR278" s="24">
        <v>2000</v>
      </c>
      <c r="AS278" s="24"/>
      <c r="AT278" s="24"/>
      <c r="AU278" s="24"/>
      <c r="AV278" s="24"/>
      <c r="AW278" s="18">
        <f t="shared" si="50"/>
        <v>2000</v>
      </c>
      <c r="AX278" s="18"/>
      <c r="AY278" s="19">
        <v>0.05</v>
      </c>
      <c r="AZ278" s="18">
        <f t="shared" si="51"/>
        <v>100</v>
      </c>
      <c r="BA278" s="18">
        <f t="shared" si="52"/>
        <v>1900</v>
      </c>
      <c r="BB278" s="18"/>
      <c r="BC278" s="18">
        <f t="shared" si="53"/>
        <v>-1900</v>
      </c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>
        <f t="shared" si="54"/>
        <v>100</v>
      </c>
    </row>
    <row r="279" spans="1:81" x14ac:dyDescent="0.3">
      <c r="A279" s="20"/>
      <c r="B279" s="20"/>
      <c r="C279" s="14">
        <v>44927</v>
      </c>
      <c r="D279" s="32" t="s">
        <v>81</v>
      </c>
      <c r="E279" s="16" t="s">
        <v>1056</v>
      </c>
      <c r="F279" s="15" t="s">
        <v>82</v>
      </c>
      <c r="G279" s="24"/>
      <c r="H279" s="33" t="s">
        <v>494</v>
      </c>
      <c r="I279" s="32" t="s">
        <v>904</v>
      </c>
      <c r="J279" s="16" t="s">
        <v>83</v>
      </c>
      <c r="K279" s="34">
        <v>44938</v>
      </c>
      <c r="L279" s="32" t="s">
        <v>84</v>
      </c>
      <c r="M279" s="32" t="s">
        <v>1042</v>
      </c>
      <c r="N279" s="24"/>
      <c r="O279" s="24" t="s">
        <v>86</v>
      </c>
      <c r="P279" s="34">
        <v>44944</v>
      </c>
      <c r="Q279" s="14">
        <v>44927</v>
      </c>
      <c r="R279" s="17">
        <v>2100</v>
      </c>
      <c r="S279" s="18"/>
      <c r="T279" s="18">
        <f t="shared" si="44"/>
        <v>2100</v>
      </c>
      <c r="U279" s="18"/>
      <c r="V279" s="18"/>
      <c r="W279" s="18">
        <f t="shared" si="45"/>
        <v>2100</v>
      </c>
      <c r="X279" s="18">
        <f t="shared" si="46"/>
        <v>378</v>
      </c>
      <c r="Y279" s="19">
        <v>0.05</v>
      </c>
      <c r="Z279" s="18">
        <f t="shared" si="47"/>
        <v>105</v>
      </c>
      <c r="AA279" s="18">
        <f t="shared" si="48"/>
        <v>2373</v>
      </c>
      <c r="AB279" s="18"/>
      <c r="AC279" s="18">
        <f t="shared" si="49"/>
        <v>2373</v>
      </c>
      <c r="AD279" s="18" t="s">
        <v>87</v>
      </c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24" t="s">
        <v>1052</v>
      </c>
      <c r="AR279" s="24">
        <v>2000</v>
      </c>
      <c r="AS279" s="24"/>
      <c r="AT279" s="24"/>
      <c r="AU279" s="24"/>
      <c r="AV279" s="24"/>
      <c r="AW279" s="18">
        <f t="shared" si="50"/>
        <v>2000</v>
      </c>
      <c r="AX279" s="18"/>
      <c r="AY279" s="19">
        <v>0.05</v>
      </c>
      <c r="AZ279" s="18">
        <f t="shared" si="51"/>
        <v>100</v>
      </c>
      <c r="BA279" s="18">
        <f t="shared" si="52"/>
        <v>1900</v>
      </c>
      <c r="BB279" s="18"/>
      <c r="BC279" s="18">
        <f t="shared" si="53"/>
        <v>-1900</v>
      </c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>
        <f t="shared" si="54"/>
        <v>100</v>
      </c>
    </row>
    <row r="280" spans="1:81" x14ac:dyDescent="0.3">
      <c r="A280" s="20"/>
      <c r="B280" s="20"/>
      <c r="C280" s="14">
        <v>44927</v>
      </c>
      <c r="D280" s="32" t="s">
        <v>95</v>
      </c>
      <c r="E280" s="16" t="s">
        <v>1056</v>
      </c>
      <c r="F280" s="15" t="s">
        <v>82</v>
      </c>
      <c r="G280" s="24"/>
      <c r="H280" s="33" t="s">
        <v>495</v>
      </c>
      <c r="I280" s="32" t="s">
        <v>905</v>
      </c>
      <c r="J280" s="16" t="s">
        <v>83</v>
      </c>
      <c r="K280" s="34">
        <v>44938</v>
      </c>
      <c r="L280" s="32" t="s">
        <v>84</v>
      </c>
      <c r="M280" s="32" t="s">
        <v>1042</v>
      </c>
      <c r="N280" s="24"/>
      <c r="O280" s="24" t="s">
        <v>86</v>
      </c>
      <c r="P280" s="34">
        <v>44943</v>
      </c>
      <c r="Q280" s="14">
        <v>44927</v>
      </c>
      <c r="R280" s="17">
        <v>2100</v>
      </c>
      <c r="S280" s="18"/>
      <c r="T280" s="18">
        <f t="shared" si="44"/>
        <v>2100</v>
      </c>
      <c r="U280" s="18"/>
      <c r="V280" s="18"/>
      <c r="W280" s="18">
        <f t="shared" si="45"/>
        <v>2100</v>
      </c>
      <c r="X280" s="18">
        <f t="shared" si="46"/>
        <v>378</v>
      </c>
      <c r="Y280" s="19">
        <v>0.05</v>
      </c>
      <c r="Z280" s="18">
        <f t="shared" si="47"/>
        <v>105</v>
      </c>
      <c r="AA280" s="18">
        <f t="shared" si="48"/>
        <v>2373</v>
      </c>
      <c r="AB280" s="18"/>
      <c r="AC280" s="18">
        <f t="shared" si="49"/>
        <v>2373</v>
      </c>
      <c r="AD280" s="18" t="s">
        <v>87</v>
      </c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24" t="s">
        <v>1052</v>
      </c>
      <c r="AR280" s="24">
        <v>2000</v>
      </c>
      <c r="AS280" s="24"/>
      <c r="AT280" s="24"/>
      <c r="AU280" s="24"/>
      <c r="AV280" s="24"/>
      <c r="AW280" s="18">
        <f t="shared" si="50"/>
        <v>2000</v>
      </c>
      <c r="AX280" s="18"/>
      <c r="AY280" s="19">
        <v>0.05</v>
      </c>
      <c r="AZ280" s="18">
        <f t="shared" si="51"/>
        <v>100</v>
      </c>
      <c r="BA280" s="18">
        <f t="shared" si="52"/>
        <v>1900</v>
      </c>
      <c r="BB280" s="18"/>
      <c r="BC280" s="18">
        <f t="shared" si="53"/>
        <v>-1900</v>
      </c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>
        <f t="shared" si="54"/>
        <v>100</v>
      </c>
    </row>
    <row r="281" spans="1:81" x14ac:dyDescent="0.3">
      <c r="A281" s="20"/>
      <c r="B281" s="20"/>
      <c r="C281" s="14">
        <v>44927</v>
      </c>
      <c r="D281" s="32" t="s">
        <v>131</v>
      </c>
      <c r="E281" s="16" t="s">
        <v>1056</v>
      </c>
      <c r="F281" s="15" t="s">
        <v>82</v>
      </c>
      <c r="G281" s="24"/>
      <c r="H281" s="33" t="s">
        <v>496</v>
      </c>
      <c r="I281" s="32" t="s">
        <v>906</v>
      </c>
      <c r="J281" s="16" t="s">
        <v>83</v>
      </c>
      <c r="K281" s="34">
        <v>44938</v>
      </c>
      <c r="L281" s="32" t="s">
        <v>84</v>
      </c>
      <c r="M281" s="32" t="s">
        <v>1042</v>
      </c>
      <c r="N281" s="24"/>
      <c r="O281" s="24" t="s">
        <v>86</v>
      </c>
      <c r="P281" s="34">
        <v>44945</v>
      </c>
      <c r="Q281" s="14">
        <v>44927</v>
      </c>
      <c r="R281" s="17">
        <v>2100</v>
      </c>
      <c r="S281" s="18"/>
      <c r="T281" s="18">
        <f t="shared" si="44"/>
        <v>2100</v>
      </c>
      <c r="U281" s="18"/>
      <c r="V281" s="18"/>
      <c r="W281" s="18">
        <f t="shared" si="45"/>
        <v>2100</v>
      </c>
      <c r="X281" s="18">
        <f t="shared" si="46"/>
        <v>378</v>
      </c>
      <c r="Y281" s="19">
        <v>0.05</v>
      </c>
      <c r="Z281" s="18">
        <f t="shared" si="47"/>
        <v>105</v>
      </c>
      <c r="AA281" s="18">
        <f t="shared" si="48"/>
        <v>2373</v>
      </c>
      <c r="AB281" s="18"/>
      <c r="AC281" s="18">
        <f t="shared" si="49"/>
        <v>2373</v>
      </c>
      <c r="AD281" s="18" t="s">
        <v>87</v>
      </c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24" t="s">
        <v>1052</v>
      </c>
      <c r="AR281" s="24">
        <v>2000</v>
      </c>
      <c r="AS281" s="24"/>
      <c r="AT281" s="24"/>
      <c r="AU281" s="24"/>
      <c r="AV281" s="24"/>
      <c r="AW281" s="18">
        <f t="shared" si="50"/>
        <v>2000</v>
      </c>
      <c r="AX281" s="18"/>
      <c r="AY281" s="19">
        <v>0.05</v>
      </c>
      <c r="AZ281" s="18">
        <f t="shared" si="51"/>
        <v>100</v>
      </c>
      <c r="BA281" s="18">
        <f t="shared" si="52"/>
        <v>1900</v>
      </c>
      <c r="BB281" s="18"/>
      <c r="BC281" s="18">
        <f t="shared" si="53"/>
        <v>-1900</v>
      </c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>
        <f t="shared" si="54"/>
        <v>100</v>
      </c>
    </row>
    <row r="282" spans="1:81" x14ac:dyDescent="0.3">
      <c r="A282" s="20"/>
      <c r="B282" s="20"/>
      <c r="C282" s="14">
        <v>44927</v>
      </c>
      <c r="D282" s="32" t="s">
        <v>90</v>
      </c>
      <c r="E282" s="16" t="s">
        <v>1056</v>
      </c>
      <c r="F282" s="15" t="s">
        <v>82</v>
      </c>
      <c r="G282" s="24"/>
      <c r="H282" s="33" t="s">
        <v>497</v>
      </c>
      <c r="I282" s="32" t="s">
        <v>907</v>
      </c>
      <c r="J282" s="16" t="s">
        <v>83</v>
      </c>
      <c r="K282" s="34">
        <v>44939</v>
      </c>
      <c r="L282" s="32" t="s">
        <v>84</v>
      </c>
      <c r="M282" s="32" t="s">
        <v>1042</v>
      </c>
      <c r="N282" s="24"/>
      <c r="O282" s="24" t="s">
        <v>86</v>
      </c>
      <c r="P282" s="34">
        <v>44943</v>
      </c>
      <c r="Q282" s="14">
        <v>44927</v>
      </c>
      <c r="R282" s="17">
        <v>2100</v>
      </c>
      <c r="S282" s="18"/>
      <c r="T282" s="18">
        <f t="shared" si="44"/>
        <v>2100</v>
      </c>
      <c r="U282" s="18"/>
      <c r="V282" s="18"/>
      <c r="W282" s="18">
        <f t="shared" si="45"/>
        <v>2100</v>
      </c>
      <c r="X282" s="18">
        <f t="shared" si="46"/>
        <v>378</v>
      </c>
      <c r="Y282" s="19">
        <v>0.05</v>
      </c>
      <c r="Z282" s="18">
        <f t="shared" si="47"/>
        <v>105</v>
      </c>
      <c r="AA282" s="18">
        <f t="shared" si="48"/>
        <v>2373</v>
      </c>
      <c r="AB282" s="18"/>
      <c r="AC282" s="18">
        <f t="shared" si="49"/>
        <v>2373</v>
      </c>
      <c r="AD282" s="18" t="s">
        <v>87</v>
      </c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24" t="s">
        <v>1052</v>
      </c>
      <c r="AR282" s="24">
        <v>2000</v>
      </c>
      <c r="AS282" s="24"/>
      <c r="AT282" s="24"/>
      <c r="AU282" s="24"/>
      <c r="AV282" s="24"/>
      <c r="AW282" s="18">
        <f t="shared" si="50"/>
        <v>2000</v>
      </c>
      <c r="AX282" s="18"/>
      <c r="AY282" s="19">
        <v>0.05</v>
      </c>
      <c r="AZ282" s="18">
        <f t="shared" si="51"/>
        <v>100</v>
      </c>
      <c r="BA282" s="18">
        <f t="shared" si="52"/>
        <v>1900</v>
      </c>
      <c r="BB282" s="18"/>
      <c r="BC282" s="18">
        <f t="shared" si="53"/>
        <v>-1900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>
        <f t="shared" si="54"/>
        <v>100</v>
      </c>
    </row>
    <row r="283" spans="1:81" x14ac:dyDescent="0.3">
      <c r="A283" s="20"/>
      <c r="B283" s="20"/>
      <c r="C283" s="14">
        <v>44927</v>
      </c>
      <c r="D283" s="32" t="s">
        <v>95</v>
      </c>
      <c r="E283" s="16" t="s">
        <v>1056</v>
      </c>
      <c r="F283" s="15" t="s">
        <v>82</v>
      </c>
      <c r="G283" s="24"/>
      <c r="H283" s="33" t="s">
        <v>498</v>
      </c>
      <c r="I283" s="32" t="s">
        <v>908</v>
      </c>
      <c r="J283" s="16" t="s">
        <v>83</v>
      </c>
      <c r="K283" s="34">
        <v>44939</v>
      </c>
      <c r="L283" s="32" t="s">
        <v>84</v>
      </c>
      <c r="M283" s="32" t="s">
        <v>1041</v>
      </c>
      <c r="N283" s="24"/>
      <c r="O283" s="24" t="s">
        <v>86</v>
      </c>
      <c r="P283" s="34">
        <v>44945</v>
      </c>
      <c r="Q283" s="14">
        <v>44927</v>
      </c>
      <c r="R283" s="17">
        <v>2100</v>
      </c>
      <c r="S283" s="18"/>
      <c r="T283" s="18">
        <f t="shared" si="44"/>
        <v>2100</v>
      </c>
      <c r="U283" s="18"/>
      <c r="V283" s="18"/>
      <c r="W283" s="18">
        <f t="shared" si="45"/>
        <v>2100</v>
      </c>
      <c r="X283" s="18">
        <f t="shared" si="46"/>
        <v>378</v>
      </c>
      <c r="Y283" s="19">
        <v>0.05</v>
      </c>
      <c r="Z283" s="18">
        <f t="shared" si="47"/>
        <v>105</v>
      </c>
      <c r="AA283" s="18">
        <f t="shared" si="48"/>
        <v>2373</v>
      </c>
      <c r="AB283" s="18"/>
      <c r="AC283" s="18">
        <f t="shared" si="49"/>
        <v>2373</v>
      </c>
      <c r="AD283" s="18" t="s">
        <v>87</v>
      </c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24" t="s">
        <v>1052</v>
      </c>
      <c r="AR283" s="24">
        <v>2000</v>
      </c>
      <c r="AS283" s="24"/>
      <c r="AT283" s="24"/>
      <c r="AU283" s="24"/>
      <c r="AV283" s="24"/>
      <c r="AW283" s="18">
        <f t="shared" si="50"/>
        <v>2000</v>
      </c>
      <c r="AX283" s="18"/>
      <c r="AY283" s="19">
        <v>0.05</v>
      </c>
      <c r="AZ283" s="18">
        <f t="shared" si="51"/>
        <v>100</v>
      </c>
      <c r="BA283" s="18">
        <f t="shared" si="52"/>
        <v>1900</v>
      </c>
      <c r="BB283" s="18"/>
      <c r="BC283" s="18">
        <f t="shared" si="53"/>
        <v>-1900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>
        <f t="shared" si="54"/>
        <v>100</v>
      </c>
    </row>
    <row r="284" spans="1:81" x14ac:dyDescent="0.3">
      <c r="A284" s="20"/>
      <c r="B284" s="20"/>
      <c r="C284" s="14">
        <v>44927</v>
      </c>
      <c r="D284" s="32" t="s">
        <v>100</v>
      </c>
      <c r="E284" s="16" t="s">
        <v>1056</v>
      </c>
      <c r="F284" s="15" t="s">
        <v>82</v>
      </c>
      <c r="G284" s="24"/>
      <c r="H284" s="33" t="s">
        <v>499</v>
      </c>
      <c r="I284" s="32" t="s">
        <v>909</v>
      </c>
      <c r="J284" s="16" t="s">
        <v>83</v>
      </c>
      <c r="K284" s="34">
        <v>44939</v>
      </c>
      <c r="L284" s="32" t="s">
        <v>84</v>
      </c>
      <c r="M284" s="32" t="s">
        <v>1042</v>
      </c>
      <c r="N284" s="24"/>
      <c r="O284" s="24" t="s">
        <v>86</v>
      </c>
      <c r="P284" s="34">
        <v>44943</v>
      </c>
      <c r="Q284" s="14">
        <v>44927</v>
      </c>
      <c r="R284" s="17">
        <v>2100</v>
      </c>
      <c r="S284" s="18"/>
      <c r="T284" s="18">
        <f t="shared" si="44"/>
        <v>2100</v>
      </c>
      <c r="U284" s="18"/>
      <c r="V284" s="18"/>
      <c r="W284" s="18">
        <f t="shared" si="45"/>
        <v>2100</v>
      </c>
      <c r="X284" s="18">
        <f t="shared" si="46"/>
        <v>378</v>
      </c>
      <c r="Y284" s="19">
        <v>0.05</v>
      </c>
      <c r="Z284" s="18">
        <f t="shared" si="47"/>
        <v>105</v>
      </c>
      <c r="AA284" s="18">
        <f t="shared" si="48"/>
        <v>2373</v>
      </c>
      <c r="AB284" s="18"/>
      <c r="AC284" s="18">
        <f t="shared" si="49"/>
        <v>2373</v>
      </c>
      <c r="AD284" s="18" t="s">
        <v>87</v>
      </c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24" t="s">
        <v>1052</v>
      </c>
      <c r="AR284" s="24">
        <v>2000</v>
      </c>
      <c r="AS284" s="24"/>
      <c r="AT284" s="24"/>
      <c r="AU284" s="24"/>
      <c r="AV284" s="24"/>
      <c r="AW284" s="18">
        <f t="shared" si="50"/>
        <v>2000</v>
      </c>
      <c r="AX284" s="18"/>
      <c r="AY284" s="19">
        <v>0.05</v>
      </c>
      <c r="AZ284" s="18">
        <f t="shared" si="51"/>
        <v>100</v>
      </c>
      <c r="BA284" s="18">
        <f t="shared" si="52"/>
        <v>1900</v>
      </c>
      <c r="BB284" s="18"/>
      <c r="BC284" s="18">
        <f t="shared" si="53"/>
        <v>-1900</v>
      </c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>
        <f t="shared" si="54"/>
        <v>100</v>
      </c>
    </row>
    <row r="285" spans="1:81" x14ac:dyDescent="0.3">
      <c r="A285" s="20"/>
      <c r="B285" s="20"/>
      <c r="C285" s="14">
        <v>44927</v>
      </c>
      <c r="D285" s="32" t="s">
        <v>81</v>
      </c>
      <c r="E285" s="16" t="s">
        <v>1056</v>
      </c>
      <c r="F285" s="15" t="s">
        <v>82</v>
      </c>
      <c r="G285" s="24"/>
      <c r="H285" s="33" t="s">
        <v>500</v>
      </c>
      <c r="I285" s="32" t="s">
        <v>910</v>
      </c>
      <c r="J285" s="16" t="s">
        <v>83</v>
      </c>
      <c r="K285" s="34">
        <v>44939</v>
      </c>
      <c r="L285" s="32" t="s">
        <v>84</v>
      </c>
      <c r="M285" s="32" t="s">
        <v>1042</v>
      </c>
      <c r="N285" s="24"/>
      <c r="O285" s="24" t="s">
        <v>86</v>
      </c>
      <c r="P285" s="34">
        <v>44945</v>
      </c>
      <c r="Q285" s="14">
        <v>44927</v>
      </c>
      <c r="R285" s="17">
        <v>2100</v>
      </c>
      <c r="S285" s="18"/>
      <c r="T285" s="18">
        <f t="shared" si="44"/>
        <v>2100</v>
      </c>
      <c r="U285" s="18"/>
      <c r="V285" s="18"/>
      <c r="W285" s="18">
        <f t="shared" si="45"/>
        <v>2100</v>
      </c>
      <c r="X285" s="18">
        <f t="shared" si="46"/>
        <v>378</v>
      </c>
      <c r="Y285" s="19">
        <v>0.05</v>
      </c>
      <c r="Z285" s="18">
        <f t="shared" si="47"/>
        <v>105</v>
      </c>
      <c r="AA285" s="18">
        <f t="shared" si="48"/>
        <v>2373</v>
      </c>
      <c r="AB285" s="18"/>
      <c r="AC285" s="18">
        <f t="shared" si="49"/>
        <v>2373</v>
      </c>
      <c r="AD285" s="18" t="s">
        <v>87</v>
      </c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24" t="s">
        <v>1052</v>
      </c>
      <c r="AR285" s="24">
        <v>2000</v>
      </c>
      <c r="AS285" s="24"/>
      <c r="AT285" s="24"/>
      <c r="AU285" s="24"/>
      <c r="AV285" s="24"/>
      <c r="AW285" s="18">
        <f t="shared" si="50"/>
        <v>2000</v>
      </c>
      <c r="AX285" s="18"/>
      <c r="AY285" s="19">
        <v>0.05</v>
      </c>
      <c r="AZ285" s="18">
        <f t="shared" si="51"/>
        <v>100</v>
      </c>
      <c r="BA285" s="18">
        <f t="shared" si="52"/>
        <v>1900</v>
      </c>
      <c r="BB285" s="18"/>
      <c r="BC285" s="18">
        <f t="shared" si="53"/>
        <v>-1900</v>
      </c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>
        <f t="shared" si="54"/>
        <v>100</v>
      </c>
    </row>
    <row r="286" spans="1:81" x14ac:dyDescent="0.3">
      <c r="A286" s="20"/>
      <c r="B286" s="20"/>
      <c r="C286" s="14">
        <v>44927</v>
      </c>
      <c r="D286" s="32" t="s">
        <v>137</v>
      </c>
      <c r="E286" s="16" t="s">
        <v>1056</v>
      </c>
      <c r="F286" s="15" t="s">
        <v>82</v>
      </c>
      <c r="G286" s="24"/>
      <c r="H286" s="33" t="s">
        <v>501</v>
      </c>
      <c r="I286" s="32" t="s">
        <v>911</v>
      </c>
      <c r="J286" s="16" t="s">
        <v>83</v>
      </c>
      <c r="K286" s="34">
        <v>44939</v>
      </c>
      <c r="L286" s="32" t="s">
        <v>84</v>
      </c>
      <c r="M286" s="32" t="s">
        <v>1041</v>
      </c>
      <c r="N286" s="24"/>
      <c r="O286" s="24" t="s">
        <v>86</v>
      </c>
      <c r="P286" s="34">
        <v>44947</v>
      </c>
      <c r="Q286" s="14">
        <v>44927</v>
      </c>
      <c r="R286" s="17">
        <v>2100</v>
      </c>
      <c r="S286" s="18"/>
      <c r="T286" s="18">
        <f t="shared" si="44"/>
        <v>2100</v>
      </c>
      <c r="U286" s="18"/>
      <c r="V286" s="18"/>
      <c r="W286" s="18">
        <f t="shared" si="45"/>
        <v>2100</v>
      </c>
      <c r="X286" s="18">
        <f t="shared" si="46"/>
        <v>378</v>
      </c>
      <c r="Y286" s="19">
        <v>0.05</v>
      </c>
      <c r="Z286" s="18">
        <f t="shared" si="47"/>
        <v>105</v>
      </c>
      <c r="AA286" s="18">
        <f t="shared" si="48"/>
        <v>2373</v>
      </c>
      <c r="AB286" s="18"/>
      <c r="AC286" s="18">
        <f t="shared" si="49"/>
        <v>2373</v>
      </c>
      <c r="AD286" s="18" t="s">
        <v>87</v>
      </c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24" t="s">
        <v>1052</v>
      </c>
      <c r="AR286" s="24">
        <v>2000</v>
      </c>
      <c r="AS286" s="24"/>
      <c r="AT286" s="24"/>
      <c r="AU286" s="24"/>
      <c r="AV286" s="24"/>
      <c r="AW286" s="18">
        <f t="shared" si="50"/>
        <v>2000</v>
      </c>
      <c r="AX286" s="18"/>
      <c r="AY286" s="19">
        <v>0.05</v>
      </c>
      <c r="AZ286" s="18">
        <f t="shared" si="51"/>
        <v>100</v>
      </c>
      <c r="BA286" s="18">
        <f t="shared" si="52"/>
        <v>1900</v>
      </c>
      <c r="BB286" s="18"/>
      <c r="BC286" s="18">
        <f t="shared" si="53"/>
        <v>-1900</v>
      </c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>
        <f t="shared" si="54"/>
        <v>100</v>
      </c>
    </row>
    <row r="287" spans="1:81" x14ac:dyDescent="0.3">
      <c r="A287" s="20"/>
      <c r="B287" s="20"/>
      <c r="C287" s="14">
        <v>44927</v>
      </c>
      <c r="D287" s="32" t="s">
        <v>90</v>
      </c>
      <c r="E287" s="16" t="s">
        <v>1056</v>
      </c>
      <c r="F287" s="15" t="s">
        <v>82</v>
      </c>
      <c r="G287" s="24"/>
      <c r="H287" s="33" t="s">
        <v>502</v>
      </c>
      <c r="I287" s="32" t="s">
        <v>912</v>
      </c>
      <c r="J287" s="16" t="s">
        <v>83</v>
      </c>
      <c r="K287" s="34">
        <v>44939</v>
      </c>
      <c r="L287" s="32" t="s">
        <v>84</v>
      </c>
      <c r="M287" s="32" t="s">
        <v>1042</v>
      </c>
      <c r="N287" s="24"/>
      <c r="O287" s="24" t="s">
        <v>86</v>
      </c>
      <c r="P287" s="34">
        <v>44942</v>
      </c>
      <c r="Q287" s="14">
        <v>44927</v>
      </c>
      <c r="R287" s="17">
        <v>2100</v>
      </c>
      <c r="S287" s="18"/>
      <c r="T287" s="18">
        <f t="shared" si="44"/>
        <v>2100</v>
      </c>
      <c r="U287" s="18"/>
      <c r="V287" s="18"/>
      <c r="W287" s="18">
        <f t="shared" si="45"/>
        <v>2100</v>
      </c>
      <c r="X287" s="18">
        <f t="shared" si="46"/>
        <v>378</v>
      </c>
      <c r="Y287" s="19">
        <v>0.05</v>
      </c>
      <c r="Z287" s="18">
        <f t="shared" si="47"/>
        <v>105</v>
      </c>
      <c r="AA287" s="18">
        <f t="shared" si="48"/>
        <v>2373</v>
      </c>
      <c r="AB287" s="18"/>
      <c r="AC287" s="18">
        <f t="shared" si="49"/>
        <v>2373</v>
      </c>
      <c r="AD287" s="18" t="s">
        <v>87</v>
      </c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24" t="s">
        <v>1052</v>
      </c>
      <c r="AR287" s="24">
        <v>2000</v>
      </c>
      <c r="AS287" s="24"/>
      <c r="AT287" s="24"/>
      <c r="AU287" s="24"/>
      <c r="AV287" s="24"/>
      <c r="AW287" s="18">
        <f t="shared" si="50"/>
        <v>2000</v>
      </c>
      <c r="AX287" s="18"/>
      <c r="AY287" s="19">
        <v>0.05</v>
      </c>
      <c r="AZ287" s="18">
        <f t="shared" si="51"/>
        <v>100</v>
      </c>
      <c r="BA287" s="18">
        <f t="shared" si="52"/>
        <v>1900</v>
      </c>
      <c r="BB287" s="18"/>
      <c r="BC287" s="18">
        <f t="shared" si="53"/>
        <v>-1900</v>
      </c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>
        <f t="shared" si="54"/>
        <v>100</v>
      </c>
    </row>
    <row r="288" spans="1:81" x14ac:dyDescent="0.3">
      <c r="A288" s="20"/>
      <c r="B288" s="20"/>
      <c r="C288" s="14">
        <v>44927</v>
      </c>
      <c r="D288" s="32" t="s">
        <v>131</v>
      </c>
      <c r="E288" s="16" t="s">
        <v>1056</v>
      </c>
      <c r="F288" s="15" t="s">
        <v>82</v>
      </c>
      <c r="G288" s="24"/>
      <c r="H288" s="33" t="s">
        <v>503</v>
      </c>
      <c r="I288" s="32" t="s">
        <v>913</v>
      </c>
      <c r="J288" s="16" t="s">
        <v>83</v>
      </c>
      <c r="K288" s="34">
        <v>44939</v>
      </c>
      <c r="L288" s="32" t="s">
        <v>84</v>
      </c>
      <c r="M288" s="32" t="s">
        <v>1042</v>
      </c>
      <c r="N288" s="24"/>
      <c r="O288" s="24" t="s">
        <v>86</v>
      </c>
      <c r="P288" s="34">
        <v>44946</v>
      </c>
      <c r="Q288" s="14">
        <v>44927</v>
      </c>
      <c r="R288" s="17">
        <v>2100</v>
      </c>
      <c r="S288" s="18"/>
      <c r="T288" s="18">
        <f t="shared" si="44"/>
        <v>2100</v>
      </c>
      <c r="U288" s="18"/>
      <c r="V288" s="18"/>
      <c r="W288" s="18">
        <f t="shared" si="45"/>
        <v>2100</v>
      </c>
      <c r="X288" s="18">
        <f t="shared" si="46"/>
        <v>378</v>
      </c>
      <c r="Y288" s="19">
        <v>0.05</v>
      </c>
      <c r="Z288" s="18">
        <f t="shared" si="47"/>
        <v>105</v>
      </c>
      <c r="AA288" s="18">
        <f t="shared" si="48"/>
        <v>2373</v>
      </c>
      <c r="AB288" s="18"/>
      <c r="AC288" s="18">
        <f t="shared" si="49"/>
        <v>2373</v>
      </c>
      <c r="AD288" s="18" t="s">
        <v>87</v>
      </c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24" t="s">
        <v>1052</v>
      </c>
      <c r="AR288" s="24">
        <v>2000</v>
      </c>
      <c r="AS288" s="24"/>
      <c r="AT288" s="24"/>
      <c r="AU288" s="24"/>
      <c r="AV288" s="24"/>
      <c r="AW288" s="18">
        <f t="shared" si="50"/>
        <v>2000</v>
      </c>
      <c r="AX288" s="18"/>
      <c r="AY288" s="19">
        <v>0.05</v>
      </c>
      <c r="AZ288" s="18">
        <f t="shared" si="51"/>
        <v>100</v>
      </c>
      <c r="BA288" s="18">
        <f t="shared" si="52"/>
        <v>1900</v>
      </c>
      <c r="BB288" s="18"/>
      <c r="BC288" s="18">
        <f t="shared" si="53"/>
        <v>-1900</v>
      </c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>
        <f t="shared" si="54"/>
        <v>100</v>
      </c>
    </row>
    <row r="289" spans="1:81" x14ac:dyDescent="0.3">
      <c r="A289" s="20"/>
      <c r="B289" s="20"/>
      <c r="C289" s="14">
        <v>44927</v>
      </c>
      <c r="D289" s="32" t="s">
        <v>107</v>
      </c>
      <c r="E289" s="16" t="s">
        <v>1056</v>
      </c>
      <c r="F289" s="15" t="s">
        <v>82</v>
      </c>
      <c r="G289" s="24"/>
      <c r="H289" s="33" t="s">
        <v>504</v>
      </c>
      <c r="I289" s="32" t="s">
        <v>914</v>
      </c>
      <c r="J289" s="16" t="s">
        <v>83</v>
      </c>
      <c r="K289" s="34">
        <v>44940</v>
      </c>
      <c r="L289" s="32" t="s">
        <v>84</v>
      </c>
      <c r="M289" s="32" t="s">
        <v>1042</v>
      </c>
      <c r="N289" s="24"/>
      <c r="O289" s="24" t="s">
        <v>86</v>
      </c>
      <c r="P289" s="34">
        <v>44945</v>
      </c>
      <c r="Q289" s="14">
        <v>44927</v>
      </c>
      <c r="R289" s="17">
        <v>2100</v>
      </c>
      <c r="S289" s="18"/>
      <c r="T289" s="18">
        <f t="shared" si="44"/>
        <v>2100</v>
      </c>
      <c r="U289" s="18"/>
      <c r="V289" s="18"/>
      <c r="W289" s="18">
        <f t="shared" si="45"/>
        <v>2100</v>
      </c>
      <c r="X289" s="18">
        <f t="shared" si="46"/>
        <v>378</v>
      </c>
      <c r="Y289" s="19">
        <v>0.05</v>
      </c>
      <c r="Z289" s="18">
        <f t="shared" si="47"/>
        <v>105</v>
      </c>
      <c r="AA289" s="18">
        <f t="shared" si="48"/>
        <v>2373</v>
      </c>
      <c r="AB289" s="18"/>
      <c r="AC289" s="18">
        <f t="shared" si="49"/>
        <v>2373</v>
      </c>
      <c r="AD289" s="18" t="s">
        <v>87</v>
      </c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24" t="s">
        <v>1052</v>
      </c>
      <c r="AR289" s="24">
        <v>2000</v>
      </c>
      <c r="AS289" s="24"/>
      <c r="AT289" s="24"/>
      <c r="AU289" s="24"/>
      <c r="AV289" s="24"/>
      <c r="AW289" s="18">
        <f t="shared" si="50"/>
        <v>2000</v>
      </c>
      <c r="AX289" s="18"/>
      <c r="AY289" s="19">
        <v>0.05</v>
      </c>
      <c r="AZ289" s="18">
        <f t="shared" si="51"/>
        <v>100</v>
      </c>
      <c r="BA289" s="18">
        <f t="shared" si="52"/>
        <v>1900</v>
      </c>
      <c r="BB289" s="18"/>
      <c r="BC289" s="18">
        <f t="shared" si="53"/>
        <v>-1900</v>
      </c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>
        <f t="shared" si="54"/>
        <v>100</v>
      </c>
    </row>
    <row r="290" spans="1:81" x14ac:dyDescent="0.3">
      <c r="A290" s="20"/>
      <c r="B290" s="20"/>
      <c r="C290" s="14">
        <v>44927</v>
      </c>
      <c r="D290" s="32" t="s">
        <v>173</v>
      </c>
      <c r="E290" s="16" t="s">
        <v>1056</v>
      </c>
      <c r="F290" s="15" t="s">
        <v>82</v>
      </c>
      <c r="G290" s="24"/>
      <c r="H290" s="33" t="s">
        <v>505</v>
      </c>
      <c r="I290" s="32" t="s">
        <v>915</v>
      </c>
      <c r="J290" s="16" t="s">
        <v>83</v>
      </c>
      <c r="K290" s="34">
        <v>44939</v>
      </c>
      <c r="L290" s="32" t="s">
        <v>84</v>
      </c>
      <c r="M290" s="32" t="s">
        <v>1042</v>
      </c>
      <c r="N290" s="24"/>
      <c r="O290" s="24" t="s">
        <v>86</v>
      </c>
      <c r="P290" s="34">
        <v>44945</v>
      </c>
      <c r="Q290" s="14">
        <v>44927</v>
      </c>
      <c r="R290" s="17">
        <v>2100</v>
      </c>
      <c r="S290" s="18"/>
      <c r="T290" s="18">
        <f t="shared" si="44"/>
        <v>2100</v>
      </c>
      <c r="U290" s="18"/>
      <c r="V290" s="18"/>
      <c r="W290" s="18">
        <f t="shared" si="45"/>
        <v>2100</v>
      </c>
      <c r="X290" s="18">
        <f t="shared" si="46"/>
        <v>378</v>
      </c>
      <c r="Y290" s="19">
        <v>0.05</v>
      </c>
      <c r="Z290" s="18">
        <f t="shared" si="47"/>
        <v>105</v>
      </c>
      <c r="AA290" s="18">
        <f t="shared" si="48"/>
        <v>2373</v>
      </c>
      <c r="AB290" s="18"/>
      <c r="AC290" s="18">
        <f t="shared" si="49"/>
        <v>2373</v>
      </c>
      <c r="AD290" s="18" t="s">
        <v>87</v>
      </c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24" t="s">
        <v>1052</v>
      </c>
      <c r="AR290" s="24">
        <v>2000</v>
      </c>
      <c r="AS290" s="24"/>
      <c r="AT290" s="24"/>
      <c r="AU290" s="24"/>
      <c r="AV290" s="24"/>
      <c r="AW290" s="18">
        <f t="shared" si="50"/>
        <v>2000</v>
      </c>
      <c r="AX290" s="18"/>
      <c r="AY290" s="19">
        <v>0.05</v>
      </c>
      <c r="AZ290" s="18">
        <f t="shared" si="51"/>
        <v>100</v>
      </c>
      <c r="BA290" s="18">
        <f t="shared" si="52"/>
        <v>1900</v>
      </c>
      <c r="BB290" s="18"/>
      <c r="BC290" s="18">
        <f t="shared" si="53"/>
        <v>-1900</v>
      </c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>
        <f t="shared" si="54"/>
        <v>100</v>
      </c>
    </row>
    <row r="291" spans="1:81" x14ac:dyDescent="0.3">
      <c r="A291" s="20"/>
      <c r="B291" s="20"/>
      <c r="C291" s="14">
        <v>44927</v>
      </c>
      <c r="D291" s="32" t="s">
        <v>131</v>
      </c>
      <c r="E291" s="16" t="s">
        <v>1056</v>
      </c>
      <c r="F291" s="15" t="s">
        <v>82</v>
      </c>
      <c r="G291" s="24"/>
      <c r="H291" s="33" t="s">
        <v>506</v>
      </c>
      <c r="I291" s="32" t="s">
        <v>916</v>
      </c>
      <c r="J291" s="16" t="s">
        <v>83</v>
      </c>
      <c r="K291" s="34">
        <v>44939</v>
      </c>
      <c r="L291" s="32" t="s">
        <v>84</v>
      </c>
      <c r="M291" s="32" t="s">
        <v>1042</v>
      </c>
      <c r="N291" s="24"/>
      <c r="O291" s="24" t="s">
        <v>86</v>
      </c>
      <c r="P291" s="34">
        <v>44957</v>
      </c>
      <c r="Q291" s="14">
        <v>44927</v>
      </c>
      <c r="R291" s="17">
        <v>2100</v>
      </c>
      <c r="S291" s="18"/>
      <c r="T291" s="18">
        <f t="shared" si="44"/>
        <v>2100</v>
      </c>
      <c r="U291" s="18"/>
      <c r="V291" s="18"/>
      <c r="W291" s="18">
        <f t="shared" si="45"/>
        <v>2100</v>
      </c>
      <c r="X291" s="18">
        <f t="shared" si="46"/>
        <v>378</v>
      </c>
      <c r="Y291" s="19">
        <v>0.05</v>
      </c>
      <c r="Z291" s="18">
        <f t="shared" si="47"/>
        <v>105</v>
      </c>
      <c r="AA291" s="18">
        <f t="shared" si="48"/>
        <v>2373</v>
      </c>
      <c r="AB291" s="18"/>
      <c r="AC291" s="18">
        <f t="shared" si="49"/>
        <v>2373</v>
      </c>
      <c r="AD291" s="18" t="s">
        <v>87</v>
      </c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24" t="s">
        <v>1052</v>
      </c>
      <c r="AR291" s="24">
        <v>2000</v>
      </c>
      <c r="AS291" s="24"/>
      <c r="AT291" s="24"/>
      <c r="AU291" s="24"/>
      <c r="AV291" s="24"/>
      <c r="AW291" s="18">
        <f t="shared" si="50"/>
        <v>2000</v>
      </c>
      <c r="AX291" s="18"/>
      <c r="AY291" s="19">
        <v>0.05</v>
      </c>
      <c r="AZ291" s="18">
        <f t="shared" si="51"/>
        <v>100</v>
      </c>
      <c r="BA291" s="18">
        <f t="shared" si="52"/>
        <v>1900</v>
      </c>
      <c r="BB291" s="18"/>
      <c r="BC291" s="18">
        <f t="shared" si="53"/>
        <v>-1900</v>
      </c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>
        <f t="shared" si="54"/>
        <v>100</v>
      </c>
    </row>
    <row r="292" spans="1:81" x14ac:dyDescent="0.3">
      <c r="A292" s="20"/>
      <c r="B292" s="20"/>
      <c r="C292" s="14">
        <v>44927</v>
      </c>
      <c r="D292" s="32" t="s">
        <v>174</v>
      </c>
      <c r="E292" s="16" t="s">
        <v>1056</v>
      </c>
      <c r="F292" s="15" t="s">
        <v>82</v>
      </c>
      <c r="G292" s="24"/>
      <c r="H292" s="33" t="s">
        <v>507</v>
      </c>
      <c r="I292" s="32" t="s">
        <v>917</v>
      </c>
      <c r="J292" s="16" t="s">
        <v>83</v>
      </c>
      <c r="K292" s="34">
        <v>44939</v>
      </c>
      <c r="L292" s="32" t="s">
        <v>84</v>
      </c>
      <c r="M292" s="32" t="s">
        <v>1042</v>
      </c>
      <c r="N292" s="24"/>
      <c r="O292" s="24" t="s">
        <v>86</v>
      </c>
      <c r="P292" s="34">
        <v>44944</v>
      </c>
      <c r="Q292" s="14">
        <v>44927</v>
      </c>
      <c r="R292" s="17">
        <v>2100</v>
      </c>
      <c r="S292" s="18"/>
      <c r="T292" s="18">
        <f t="shared" si="44"/>
        <v>2100</v>
      </c>
      <c r="U292" s="18"/>
      <c r="V292" s="18"/>
      <c r="W292" s="18">
        <f t="shared" si="45"/>
        <v>2100</v>
      </c>
      <c r="X292" s="18">
        <f t="shared" si="46"/>
        <v>378</v>
      </c>
      <c r="Y292" s="19">
        <v>0.05</v>
      </c>
      <c r="Z292" s="18">
        <f t="shared" si="47"/>
        <v>105</v>
      </c>
      <c r="AA292" s="18">
        <f t="shared" si="48"/>
        <v>2373</v>
      </c>
      <c r="AB292" s="18"/>
      <c r="AC292" s="18">
        <f t="shared" si="49"/>
        <v>2373</v>
      </c>
      <c r="AD292" s="18" t="s">
        <v>87</v>
      </c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24" t="s">
        <v>1052</v>
      </c>
      <c r="AR292" s="24">
        <v>2000</v>
      </c>
      <c r="AS292" s="24"/>
      <c r="AT292" s="24"/>
      <c r="AU292" s="24"/>
      <c r="AV292" s="24"/>
      <c r="AW292" s="18">
        <f t="shared" si="50"/>
        <v>2000</v>
      </c>
      <c r="AX292" s="18"/>
      <c r="AY292" s="19">
        <v>0.05</v>
      </c>
      <c r="AZ292" s="18">
        <f t="shared" si="51"/>
        <v>100</v>
      </c>
      <c r="BA292" s="18">
        <f t="shared" si="52"/>
        <v>1900</v>
      </c>
      <c r="BB292" s="18"/>
      <c r="BC292" s="18">
        <f t="shared" si="53"/>
        <v>-1900</v>
      </c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>
        <f t="shared" si="54"/>
        <v>100</v>
      </c>
    </row>
    <row r="293" spans="1:81" x14ac:dyDescent="0.3">
      <c r="A293" s="20"/>
      <c r="B293" s="20"/>
      <c r="C293" s="14">
        <v>44927</v>
      </c>
      <c r="D293" s="32" t="s">
        <v>175</v>
      </c>
      <c r="E293" s="16" t="s">
        <v>1056</v>
      </c>
      <c r="F293" s="15" t="s">
        <v>82</v>
      </c>
      <c r="G293" s="24"/>
      <c r="H293" s="33" t="s">
        <v>508</v>
      </c>
      <c r="I293" s="32" t="s">
        <v>918</v>
      </c>
      <c r="J293" s="16" t="s">
        <v>83</v>
      </c>
      <c r="K293" s="34">
        <v>44939</v>
      </c>
      <c r="L293" s="32" t="s">
        <v>84</v>
      </c>
      <c r="M293" s="32" t="s">
        <v>1042</v>
      </c>
      <c r="N293" s="24"/>
      <c r="O293" s="24" t="s">
        <v>86</v>
      </c>
      <c r="P293" s="34">
        <v>44950</v>
      </c>
      <c r="Q293" s="14">
        <v>44927</v>
      </c>
      <c r="R293" s="17">
        <v>2100</v>
      </c>
      <c r="S293" s="18"/>
      <c r="T293" s="18">
        <f t="shared" si="44"/>
        <v>2100</v>
      </c>
      <c r="U293" s="18"/>
      <c r="V293" s="18"/>
      <c r="W293" s="18">
        <f t="shared" si="45"/>
        <v>2100</v>
      </c>
      <c r="X293" s="18">
        <f t="shared" si="46"/>
        <v>378</v>
      </c>
      <c r="Y293" s="19">
        <v>0.05</v>
      </c>
      <c r="Z293" s="18">
        <f t="shared" si="47"/>
        <v>105</v>
      </c>
      <c r="AA293" s="18">
        <f t="shared" si="48"/>
        <v>2373</v>
      </c>
      <c r="AB293" s="18"/>
      <c r="AC293" s="18">
        <f t="shared" si="49"/>
        <v>2373</v>
      </c>
      <c r="AD293" s="18" t="s">
        <v>87</v>
      </c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24" t="s">
        <v>1052</v>
      </c>
      <c r="AR293" s="24">
        <v>2000</v>
      </c>
      <c r="AS293" s="24"/>
      <c r="AT293" s="24"/>
      <c r="AU293" s="24"/>
      <c r="AV293" s="24"/>
      <c r="AW293" s="18">
        <f t="shared" si="50"/>
        <v>2000</v>
      </c>
      <c r="AX293" s="18"/>
      <c r="AY293" s="19">
        <v>0.05</v>
      </c>
      <c r="AZ293" s="18">
        <f t="shared" si="51"/>
        <v>100</v>
      </c>
      <c r="BA293" s="18">
        <f t="shared" si="52"/>
        <v>1900</v>
      </c>
      <c r="BB293" s="18"/>
      <c r="BC293" s="18">
        <f t="shared" si="53"/>
        <v>-1900</v>
      </c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>
        <f t="shared" si="54"/>
        <v>100</v>
      </c>
    </row>
    <row r="294" spans="1:81" x14ac:dyDescent="0.3">
      <c r="A294" s="20"/>
      <c r="B294" s="20"/>
      <c r="C294" s="14">
        <v>44927</v>
      </c>
      <c r="D294" s="32" t="s">
        <v>141</v>
      </c>
      <c r="E294" s="16" t="s">
        <v>1056</v>
      </c>
      <c r="F294" s="15" t="s">
        <v>82</v>
      </c>
      <c r="G294" s="24"/>
      <c r="H294" s="33" t="s">
        <v>509</v>
      </c>
      <c r="I294" s="32" t="s">
        <v>919</v>
      </c>
      <c r="J294" s="16" t="s">
        <v>83</v>
      </c>
      <c r="K294" s="34">
        <v>44939</v>
      </c>
      <c r="L294" s="32" t="s">
        <v>84</v>
      </c>
      <c r="M294" s="32" t="s">
        <v>1042</v>
      </c>
      <c r="N294" s="24"/>
      <c r="O294" s="24" t="s">
        <v>86</v>
      </c>
      <c r="P294" s="34">
        <v>44944</v>
      </c>
      <c r="Q294" s="14">
        <v>44927</v>
      </c>
      <c r="R294" s="17">
        <v>2100</v>
      </c>
      <c r="S294" s="18"/>
      <c r="T294" s="18">
        <f t="shared" si="44"/>
        <v>2100</v>
      </c>
      <c r="U294" s="18"/>
      <c r="V294" s="18"/>
      <c r="W294" s="18">
        <f t="shared" si="45"/>
        <v>2100</v>
      </c>
      <c r="X294" s="18">
        <f t="shared" si="46"/>
        <v>378</v>
      </c>
      <c r="Y294" s="19">
        <v>0.05</v>
      </c>
      <c r="Z294" s="18">
        <f t="shared" si="47"/>
        <v>105</v>
      </c>
      <c r="AA294" s="18">
        <f t="shared" si="48"/>
        <v>2373</v>
      </c>
      <c r="AB294" s="18"/>
      <c r="AC294" s="18">
        <f t="shared" si="49"/>
        <v>2373</v>
      </c>
      <c r="AD294" s="18" t="s">
        <v>87</v>
      </c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24" t="s">
        <v>1052</v>
      </c>
      <c r="AR294" s="24">
        <v>2000</v>
      </c>
      <c r="AS294" s="24"/>
      <c r="AT294" s="24"/>
      <c r="AU294" s="24"/>
      <c r="AV294" s="24"/>
      <c r="AW294" s="18">
        <f t="shared" si="50"/>
        <v>2000</v>
      </c>
      <c r="AX294" s="18"/>
      <c r="AY294" s="19">
        <v>0.05</v>
      </c>
      <c r="AZ294" s="18">
        <f t="shared" si="51"/>
        <v>100</v>
      </c>
      <c r="BA294" s="18">
        <f t="shared" si="52"/>
        <v>1900</v>
      </c>
      <c r="BB294" s="18"/>
      <c r="BC294" s="18">
        <f t="shared" si="53"/>
        <v>-1900</v>
      </c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>
        <f t="shared" si="54"/>
        <v>100</v>
      </c>
    </row>
    <row r="295" spans="1:81" x14ac:dyDescent="0.3">
      <c r="A295" s="20"/>
      <c r="B295" s="20"/>
      <c r="C295" s="14">
        <v>44927</v>
      </c>
      <c r="D295" s="32" t="s">
        <v>176</v>
      </c>
      <c r="E295" s="16" t="s">
        <v>1056</v>
      </c>
      <c r="F295" s="15" t="s">
        <v>82</v>
      </c>
      <c r="G295" s="24"/>
      <c r="H295" s="33" t="s">
        <v>510</v>
      </c>
      <c r="I295" s="32" t="s">
        <v>920</v>
      </c>
      <c r="J295" s="16" t="s">
        <v>83</v>
      </c>
      <c r="K295" s="34">
        <v>44939</v>
      </c>
      <c r="L295" s="32" t="s">
        <v>84</v>
      </c>
      <c r="M295" s="32" t="s">
        <v>1041</v>
      </c>
      <c r="N295" s="24"/>
      <c r="O295" s="24" t="s">
        <v>86</v>
      </c>
      <c r="P295" s="34">
        <v>44944</v>
      </c>
      <c r="Q295" s="14">
        <v>44927</v>
      </c>
      <c r="R295" s="17">
        <v>2100</v>
      </c>
      <c r="S295" s="18"/>
      <c r="T295" s="18">
        <f t="shared" si="44"/>
        <v>2100</v>
      </c>
      <c r="U295" s="18"/>
      <c r="V295" s="18"/>
      <c r="W295" s="18">
        <f t="shared" si="45"/>
        <v>2100</v>
      </c>
      <c r="X295" s="18">
        <f t="shared" si="46"/>
        <v>378</v>
      </c>
      <c r="Y295" s="19">
        <v>0.05</v>
      </c>
      <c r="Z295" s="18">
        <f t="shared" si="47"/>
        <v>105</v>
      </c>
      <c r="AA295" s="18">
        <f t="shared" si="48"/>
        <v>2373</v>
      </c>
      <c r="AB295" s="18"/>
      <c r="AC295" s="18">
        <f t="shared" si="49"/>
        <v>2373</v>
      </c>
      <c r="AD295" s="18" t="s">
        <v>87</v>
      </c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24" t="s">
        <v>1052</v>
      </c>
      <c r="AR295" s="24">
        <v>2000</v>
      </c>
      <c r="AS295" s="24"/>
      <c r="AT295" s="24"/>
      <c r="AU295" s="24"/>
      <c r="AV295" s="24"/>
      <c r="AW295" s="18">
        <f t="shared" si="50"/>
        <v>2000</v>
      </c>
      <c r="AX295" s="18"/>
      <c r="AY295" s="19">
        <v>0.05</v>
      </c>
      <c r="AZ295" s="18">
        <f t="shared" si="51"/>
        <v>100</v>
      </c>
      <c r="BA295" s="18">
        <f t="shared" si="52"/>
        <v>1900</v>
      </c>
      <c r="BB295" s="18"/>
      <c r="BC295" s="18">
        <f t="shared" si="53"/>
        <v>-1900</v>
      </c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>
        <f t="shared" si="54"/>
        <v>100</v>
      </c>
    </row>
    <row r="296" spans="1:81" x14ac:dyDescent="0.3">
      <c r="A296" s="20"/>
      <c r="B296" s="20"/>
      <c r="C296" s="14">
        <v>44927</v>
      </c>
      <c r="D296" s="32" t="s">
        <v>106</v>
      </c>
      <c r="E296" s="16" t="s">
        <v>1056</v>
      </c>
      <c r="F296" s="15" t="s">
        <v>82</v>
      </c>
      <c r="G296" s="24"/>
      <c r="H296" s="33" t="s">
        <v>511</v>
      </c>
      <c r="I296" s="32" t="s">
        <v>921</v>
      </c>
      <c r="J296" s="16" t="s">
        <v>83</v>
      </c>
      <c r="K296" s="34">
        <v>44939</v>
      </c>
      <c r="L296" s="32" t="s">
        <v>84</v>
      </c>
      <c r="M296" s="32" t="s">
        <v>1042</v>
      </c>
      <c r="N296" s="24"/>
      <c r="O296" s="24" t="s">
        <v>86</v>
      </c>
      <c r="P296" s="34">
        <v>44945</v>
      </c>
      <c r="Q296" s="14">
        <v>44927</v>
      </c>
      <c r="R296" s="17">
        <v>2100</v>
      </c>
      <c r="S296" s="18"/>
      <c r="T296" s="18">
        <f t="shared" si="44"/>
        <v>2100</v>
      </c>
      <c r="U296" s="18"/>
      <c r="V296" s="18"/>
      <c r="W296" s="18">
        <f t="shared" si="45"/>
        <v>2100</v>
      </c>
      <c r="X296" s="18">
        <f t="shared" si="46"/>
        <v>378</v>
      </c>
      <c r="Y296" s="19">
        <v>0.05</v>
      </c>
      <c r="Z296" s="18">
        <f t="shared" si="47"/>
        <v>105</v>
      </c>
      <c r="AA296" s="18">
        <f t="shared" si="48"/>
        <v>2373</v>
      </c>
      <c r="AB296" s="18"/>
      <c r="AC296" s="18">
        <f t="shared" si="49"/>
        <v>2373</v>
      </c>
      <c r="AD296" s="18" t="s">
        <v>87</v>
      </c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24" t="s">
        <v>1052</v>
      </c>
      <c r="AR296" s="24">
        <v>2000</v>
      </c>
      <c r="AS296" s="24"/>
      <c r="AT296" s="24"/>
      <c r="AU296" s="24"/>
      <c r="AV296" s="24"/>
      <c r="AW296" s="18">
        <f t="shared" si="50"/>
        <v>2000</v>
      </c>
      <c r="AX296" s="18"/>
      <c r="AY296" s="19">
        <v>0.05</v>
      </c>
      <c r="AZ296" s="18">
        <f t="shared" si="51"/>
        <v>100</v>
      </c>
      <c r="BA296" s="18">
        <f t="shared" si="52"/>
        <v>1900</v>
      </c>
      <c r="BB296" s="18"/>
      <c r="BC296" s="18">
        <f t="shared" si="53"/>
        <v>-1900</v>
      </c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>
        <f t="shared" si="54"/>
        <v>100</v>
      </c>
    </row>
    <row r="297" spans="1:81" x14ac:dyDescent="0.3">
      <c r="A297" s="20"/>
      <c r="B297" s="20"/>
      <c r="C297" s="14">
        <v>44927</v>
      </c>
      <c r="D297" s="32" t="s">
        <v>177</v>
      </c>
      <c r="E297" s="16" t="s">
        <v>1056</v>
      </c>
      <c r="F297" s="15" t="s">
        <v>82</v>
      </c>
      <c r="G297" s="24"/>
      <c r="H297" s="33" t="s">
        <v>512</v>
      </c>
      <c r="I297" s="32" t="s">
        <v>922</v>
      </c>
      <c r="J297" s="16" t="s">
        <v>83</v>
      </c>
      <c r="K297" s="34">
        <v>44939</v>
      </c>
      <c r="L297" s="32" t="s">
        <v>84</v>
      </c>
      <c r="M297" s="32" t="s">
        <v>1041</v>
      </c>
      <c r="N297" s="24"/>
      <c r="O297" s="24" t="s">
        <v>86</v>
      </c>
      <c r="P297" s="34">
        <v>44947</v>
      </c>
      <c r="Q297" s="14">
        <v>44927</v>
      </c>
      <c r="R297" s="17">
        <v>2100</v>
      </c>
      <c r="S297" s="18"/>
      <c r="T297" s="18">
        <f t="shared" si="44"/>
        <v>2100</v>
      </c>
      <c r="U297" s="18"/>
      <c r="V297" s="18"/>
      <c r="W297" s="18">
        <f t="shared" si="45"/>
        <v>2100</v>
      </c>
      <c r="X297" s="18">
        <f t="shared" si="46"/>
        <v>378</v>
      </c>
      <c r="Y297" s="19">
        <v>0.05</v>
      </c>
      <c r="Z297" s="18">
        <f t="shared" si="47"/>
        <v>105</v>
      </c>
      <c r="AA297" s="18">
        <f t="shared" si="48"/>
        <v>2373</v>
      </c>
      <c r="AB297" s="18"/>
      <c r="AC297" s="18">
        <f t="shared" si="49"/>
        <v>2373</v>
      </c>
      <c r="AD297" s="18" t="s">
        <v>87</v>
      </c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24" t="s">
        <v>1052</v>
      </c>
      <c r="AR297" s="24">
        <v>2000</v>
      </c>
      <c r="AS297" s="24"/>
      <c r="AT297" s="24"/>
      <c r="AU297" s="24"/>
      <c r="AV297" s="24"/>
      <c r="AW297" s="18">
        <f t="shared" si="50"/>
        <v>2000</v>
      </c>
      <c r="AX297" s="18"/>
      <c r="AY297" s="19">
        <v>0.05</v>
      </c>
      <c r="AZ297" s="18">
        <f t="shared" si="51"/>
        <v>100</v>
      </c>
      <c r="BA297" s="18">
        <f t="shared" si="52"/>
        <v>1900</v>
      </c>
      <c r="BB297" s="18"/>
      <c r="BC297" s="18">
        <f t="shared" si="53"/>
        <v>-1900</v>
      </c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>
        <f t="shared" si="54"/>
        <v>100</v>
      </c>
    </row>
    <row r="298" spans="1:81" x14ac:dyDescent="0.3">
      <c r="A298" s="20"/>
      <c r="B298" s="20"/>
      <c r="C298" s="14">
        <v>44927</v>
      </c>
      <c r="D298" s="32" t="s">
        <v>178</v>
      </c>
      <c r="E298" s="16" t="s">
        <v>1056</v>
      </c>
      <c r="F298" s="15" t="s">
        <v>82</v>
      </c>
      <c r="G298" s="24"/>
      <c r="H298" s="33" t="s">
        <v>513</v>
      </c>
      <c r="I298" s="32" t="s">
        <v>923</v>
      </c>
      <c r="J298" s="16" t="s">
        <v>83</v>
      </c>
      <c r="K298" s="34">
        <v>44939</v>
      </c>
      <c r="L298" s="32" t="s">
        <v>84</v>
      </c>
      <c r="M298" s="32" t="s">
        <v>1042</v>
      </c>
      <c r="N298" s="24"/>
      <c r="O298" s="24" t="s">
        <v>86</v>
      </c>
      <c r="P298" s="34">
        <v>44942</v>
      </c>
      <c r="Q298" s="14">
        <v>44927</v>
      </c>
      <c r="R298" s="17">
        <v>2100</v>
      </c>
      <c r="S298" s="18"/>
      <c r="T298" s="18">
        <f t="shared" si="44"/>
        <v>2100</v>
      </c>
      <c r="U298" s="18"/>
      <c r="V298" s="18"/>
      <c r="W298" s="18">
        <f t="shared" si="45"/>
        <v>2100</v>
      </c>
      <c r="X298" s="18">
        <f t="shared" si="46"/>
        <v>378</v>
      </c>
      <c r="Y298" s="19">
        <v>0.05</v>
      </c>
      <c r="Z298" s="18">
        <f t="shared" si="47"/>
        <v>105</v>
      </c>
      <c r="AA298" s="18">
        <f t="shared" si="48"/>
        <v>2373</v>
      </c>
      <c r="AB298" s="18"/>
      <c r="AC298" s="18">
        <f t="shared" si="49"/>
        <v>2373</v>
      </c>
      <c r="AD298" s="18" t="s">
        <v>87</v>
      </c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24" t="s">
        <v>1052</v>
      </c>
      <c r="AR298" s="24">
        <v>2000</v>
      </c>
      <c r="AS298" s="24"/>
      <c r="AT298" s="24"/>
      <c r="AU298" s="24"/>
      <c r="AV298" s="24"/>
      <c r="AW298" s="18">
        <f t="shared" si="50"/>
        <v>2000</v>
      </c>
      <c r="AX298" s="18"/>
      <c r="AY298" s="19">
        <v>0.05</v>
      </c>
      <c r="AZ298" s="18">
        <f t="shared" si="51"/>
        <v>100</v>
      </c>
      <c r="BA298" s="18">
        <f t="shared" si="52"/>
        <v>1900</v>
      </c>
      <c r="BB298" s="18"/>
      <c r="BC298" s="18">
        <f t="shared" si="53"/>
        <v>-1900</v>
      </c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>
        <f t="shared" si="54"/>
        <v>100</v>
      </c>
    </row>
    <row r="299" spans="1:81" x14ac:dyDescent="0.3">
      <c r="A299" s="20"/>
      <c r="B299" s="20"/>
      <c r="C299" s="14">
        <v>44927</v>
      </c>
      <c r="D299" s="32" t="s">
        <v>179</v>
      </c>
      <c r="E299" s="16" t="s">
        <v>1056</v>
      </c>
      <c r="F299" s="15" t="s">
        <v>82</v>
      </c>
      <c r="G299" s="24"/>
      <c r="H299" s="33" t="s">
        <v>514</v>
      </c>
      <c r="I299" s="32" t="s">
        <v>924</v>
      </c>
      <c r="J299" s="16" t="s">
        <v>83</v>
      </c>
      <c r="K299" s="34">
        <v>44939</v>
      </c>
      <c r="L299" s="32" t="s">
        <v>84</v>
      </c>
      <c r="M299" s="32" t="s">
        <v>1042</v>
      </c>
      <c r="N299" s="24"/>
      <c r="O299" s="24" t="s">
        <v>86</v>
      </c>
      <c r="P299" s="34">
        <v>44943</v>
      </c>
      <c r="Q299" s="14">
        <v>44927</v>
      </c>
      <c r="R299" s="17">
        <v>2100</v>
      </c>
      <c r="S299" s="18"/>
      <c r="T299" s="18">
        <f t="shared" si="44"/>
        <v>2100</v>
      </c>
      <c r="U299" s="18"/>
      <c r="V299" s="18"/>
      <c r="W299" s="18">
        <f t="shared" si="45"/>
        <v>2100</v>
      </c>
      <c r="X299" s="18">
        <f t="shared" si="46"/>
        <v>378</v>
      </c>
      <c r="Y299" s="19">
        <v>0.05</v>
      </c>
      <c r="Z299" s="18">
        <f t="shared" si="47"/>
        <v>105</v>
      </c>
      <c r="AA299" s="18">
        <f t="shared" si="48"/>
        <v>2373</v>
      </c>
      <c r="AB299" s="18"/>
      <c r="AC299" s="18">
        <f t="shared" si="49"/>
        <v>2373</v>
      </c>
      <c r="AD299" s="18" t="s">
        <v>87</v>
      </c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24" t="s">
        <v>1052</v>
      </c>
      <c r="AR299" s="24">
        <v>2000</v>
      </c>
      <c r="AS299" s="24"/>
      <c r="AT299" s="24"/>
      <c r="AU299" s="24"/>
      <c r="AV299" s="24"/>
      <c r="AW299" s="18">
        <f t="shared" si="50"/>
        <v>2000</v>
      </c>
      <c r="AX299" s="18"/>
      <c r="AY299" s="19">
        <v>0.05</v>
      </c>
      <c r="AZ299" s="18">
        <f t="shared" si="51"/>
        <v>100</v>
      </c>
      <c r="BA299" s="18">
        <f t="shared" si="52"/>
        <v>1900</v>
      </c>
      <c r="BB299" s="18"/>
      <c r="BC299" s="18">
        <f t="shared" si="53"/>
        <v>-1900</v>
      </c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>
        <f t="shared" si="54"/>
        <v>100</v>
      </c>
    </row>
    <row r="300" spans="1:81" x14ac:dyDescent="0.3">
      <c r="A300" s="20"/>
      <c r="B300" s="20"/>
      <c r="C300" s="14">
        <v>44927</v>
      </c>
      <c r="D300" s="32" t="s">
        <v>81</v>
      </c>
      <c r="E300" s="16" t="s">
        <v>1056</v>
      </c>
      <c r="F300" s="15" t="s">
        <v>82</v>
      </c>
      <c r="G300" s="24"/>
      <c r="H300" s="33" t="s">
        <v>515</v>
      </c>
      <c r="I300" s="32" t="s">
        <v>925</v>
      </c>
      <c r="J300" s="16" t="s">
        <v>83</v>
      </c>
      <c r="K300" s="34">
        <v>44939</v>
      </c>
      <c r="L300" s="32" t="s">
        <v>84</v>
      </c>
      <c r="M300" s="32" t="s">
        <v>1042</v>
      </c>
      <c r="N300" s="24"/>
      <c r="O300" s="24" t="s">
        <v>86</v>
      </c>
      <c r="P300" s="34">
        <v>44947</v>
      </c>
      <c r="Q300" s="14">
        <v>44927</v>
      </c>
      <c r="R300" s="17">
        <v>2100</v>
      </c>
      <c r="S300" s="18"/>
      <c r="T300" s="18">
        <f t="shared" si="44"/>
        <v>2100</v>
      </c>
      <c r="U300" s="18"/>
      <c r="V300" s="18"/>
      <c r="W300" s="18">
        <f t="shared" si="45"/>
        <v>2100</v>
      </c>
      <c r="X300" s="18">
        <f t="shared" si="46"/>
        <v>378</v>
      </c>
      <c r="Y300" s="19">
        <v>0.05</v>
      </c>
      <c r="Z300" s="18">
        <f t="shared" si="47"/>
        <v>105</v>
      </c>
      <c r="AA300" s="18">
        <f t="shared" si="48"/>
        <v>2373</v>
      </c>
      <c r="AB300" s="18"/>
      <c r="AC300" s="18">
        <f t="shared" si="49"/>
        <v>2373</v>
      </c>
      <c r="AD300" s="18" t="s">
        <v>87</v>
      </c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24" t="s">
        <v>1052</v>
      </c>
      <c r="AR300" s="24">
        <v>2000</v>
      </c>
      <c r="AS300" s="24"/>
      <c r="AT300" s="24"/>
      <c r="AU300" s="24"/>
      <c r="AV300" s="24"/>
      <c r="AW300" s="18">
        <f t="shared" si="50"/>
        <v>2000</v>
      </c>
      <c r="AX300" s="18"/>
      <c r="AY300" s="19">
        <v>0.05</v>
      </c>
      <c r="AZ300" s="18">
        <f t="shared" si="51"/>
        <v>100</v>
      </c>
      <c r="BA300" s="18">
        <f t="shared" si="52"/>
        <v>1900</v>
      </c>
      <c r="BB300" s="18"/>
      <c r="BC300" s="18">
        <f t="shared" si="53"/>
        <v>-1900</v>
      </c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>
        <f t="shared" si="54"/>
        <v>100</v>
      </c>
    </row>
    <row r="301" spans="1:81" x14ac:dyDescent="0.3">
      <c r="A301" s="20"/>
      <c r="B301" s="20"/>
      <c r="C301" s="14">
        <v>44927</v>
      </c>
      <c r="D301" s="32" t="s">
        <v>81</v>
      </c>
      <c r="E301" s="16" t="s">
        <v>1056</v>
      </c>
      <c r="F301" s="15" t="s">
        <v>82</v>
      </c>
      <c r="G301" s="24"/>
      <c r="H301" s="33" t="s">
        <v>516</v>
      </c>
      <c r="I301" s="32" t="s">
        <v>926</v>
      </c>
      <c r="J301" s="16" t="s">
        <v>83</v>
      </c>
      <c r="K301" s="34">
        <v>44940</v>
      </c>
      <c r="L301" s="32" t="s">
        <v>84</v>
      </c>
      <c r="M301" s="32" t="s">
        <v>1044</v>
      </c>
      <c r="N301" s="24"/>
      <c r="O301" s="24" t="s">
        <v>86</v>
      </c>
      <c r="P301" s="34">
        <v>44956</v>
      </c>
      <c r="Q301" s="14">
        <v>44927</v>
      </c>
      <c r="R301" s="17">
        <v>2100</v>
      </c>
      <c r="S301" s="18"/>
      <c r="T301" s="18">
        <f t="shared" si="44"/>
        <v>2100</v>
      </c>
      <c r="U301" s="18"/>
      <c r="V301" s="18"/>
      <c r="W301" s="18">
        <f t="shared" si="45"/>
        <v>2100</v>
      </c>
      <c r="X301" s="18">
        <f t="shared" si="46"/>
        <v>378</v>
      </c>
      <c r="Y301" s="19">
        <v>0.05</v>
      </c>
      <c r="Z301" s="18">
        <f t="shared" si="47"/>
        <v>105</v>
      </c>
      <c r="AA301" s="18">
        <f t="shared" si="48"/>
        <v>2373</v>
      </c>
      <c r="AB301" s="18"/>
      <c r="AC301" s="18">
        <f t="shared" si="49"/>
        <v>2373</v>
      </c>
      <c r="AD301" s="18" t="s">
        <v>87</v>
      </c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24" t="s">
        <v>1052</v>
      </c>
      <c r="AR301" s="24">
        <v>2000</v>
      </c>
      <c r="AS301" s="24"/>
      <c r="AT301" s="24"/>
      <c r="AU301" s="24"/>
      <c r="AV301" s="24"/>
      <c r="AW301" s="18">
        <f t="shared" si="50"/>
        <v>2000</v>
      </c>
      <c r="AX301" s="18"/>
      <c r="AY301" s="19">
        <v>0.05</v>
      </c>
      <c r="AZ301" s="18">
        <f t="shared" si="51"/>
        <v>100</v>
      </c>
      <c r="BA301" s="18">
        <f t="shared" si="52"/>
        <v>1900</v>
      </c>
      <c r="BB301" s="18"/>
      <c r="BC301" s="18">
        <f t="shared" si="53"/>
        <v>-1900</v>
      </c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>
        <f t="shared" si="54"/>
        <v>100</v>
      </c>
    </row>
    <row r="302" spans="1:81" x14ac:dyDescent="0.3">
      <c r="A302" s="20"/>
      <c r="B302" s="20"/>
      <c r="C302" s="14">
        <v>44927</v>
      </c>
      <c r="D302" s="32" t="s">
        <v>81</v>
      </c>
      <c r="E302" s="16" t="s">
        <v>1056</v>
      </c>
      <c r="F302" s="15" t="s">
        <v>82</v>
      </c>
      <c r="G302" s="24"/>
      <c r="H302" s="33" t="s">
        <v>517</v>
      </c>
      <c r="I302" s="32" t="s">
        <v>927</v>
      </c>
      <c r="J302" s="16" t="s">
        <v>83</v>
      </c>
      <c r="K302" s="34">
        <v>44940</v>
      </c>
      <c r="L302" s="32" t="s">
        <v>84</v>
      </c>
      <c r="M302" s="32" t="s">
        <v>1042</v>
      </c>
      <c r="N302" s="24"/>
      <c r="O302" s="24" t="s">
        <v>86</v>
      </c>
      <c r="P302" s="34">
        <v>44942</v>
      </c>
      <c r="Q302" s="14">
        <v>44927</v>
      </c>
      <c r="R302" s="17">
        <v>2100</v>
      </c>
      <c r="S302" s="18"/>
      <c r="T302" s="18">
        <f t="shared" si="44"/>
        <v>2100</v>
      </c>
      <c r="U302" s="18"/>
      <c r="V302" s="18"/>
      <c r="W302" s="18">
        <f t="shared" si="45"/>
        <v>2100</v>
      </c>
      <c r="X302" s="18">
        <f t="shared" si="46"/>
        <v>378</v>
      </c>
      <c r="Y302" s="19">
        <v>0.05</v>
      </c>
      <c r="Z302" s="18">
        <f t="shared" si="47"/>
        <v>105</v>
      </c>
      <c r="AA302" s="18">
        <f t="shared" si="48"/>
        <v>2373</v>
      </c>
      <c r="AB302" s="18"/>
      <c r="AC302" s="18">
        <f t="shared" si="49"/>
        <v>2373</v>
      </c>
      <c r="AD302" s="18" t="s">
        <v>87</v>
      </c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24" t="s">
        <v>1052</v>
      </c>
      <c r="AR302" s="24">
        <v>2000</v>
      </c>
      <c r="AS302" s="24"/>
      <c r="AT302" s="24"/>
      <c r="AU302" s="24"/>
      <c r="AV302" s="24"/>
      <c r="AW302" s="18">
        <f t="shared" si="50"/>
        <v>2000</v>
      </c>
      <c r="AX302" s="18"/>
      <c r="AY302" s="19">
        <v>0.05</v>
      </c>
      <c r="AZ302" s="18">
        <f t="shared" si="51"/>
        <v>100</v>
      </c>
      <c r="BA302" s="18">
        <f t="shared" si="52"/>
        <v>1900</v>
      </c>
      <c r="BB302" s="18"/>
      <c r="BC302" s="18">
        <f t="shared" si="53"/>
        <v>-1900</v>
      </c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>
        <f t="shared" si="54"/>
        <v>100</v>
      </c>
    </row>
    <row r="303" spans="1:81" x14ac:dyDescent="0.3">
      <c r="A303" s="20"/>
      <c r="B303" s="20"/>
      <c r="C303" s="14">
        <v>44927</v>
      </c>
      <c r="D303" s="32" t="s">
        <v>137</v>
      </c>
      <c r="E303" s="16" t="s">
        <v>1056</v>
      </c>
      <c r="F303" s="15" t="s">
        <v>82</v>
      </c>
      <c r="G303" s="24"/>
      <c r="H303" s="33" t="s">
        <v>518</v>
      </c>
      <c r="I303" s="32" t="s">
        <v>928</v>
      </c>
      <c r="J303" s="16" t="s">
        <v>83</v>
      </c>
      <c r="K303" s="34">
        <v>44940</v>
      </c>
      <c r="L303" s="32" t="s">
        <v>84</v>
      </c>
      <c r="M303" s="32" t="s">
        <v>1042</v>
      </c>
      <c r="N303" s="24"/>
      <c r="O303" s="24" t="s">
        <v>86</v>
      </c>
      <c r="P303" s="34">
        <v>44947</v>
      </c>
      <c r="Q303" s="14">
        <v>44927</v>
      </c>
      <c r="R303" s="17">
        <v>2100</v>
      </c>
      <c r="S303" s="18"/>
      <c r="T303" s="18">
        <f t="shared" si="44"/>
        <v>2100</v>
      </c>
      <c r="U303" s="18"/>
      <c r="V303" s="18"/>
      <c r="W303" s="18">
        <f t="shared" si="45"/>
        <v>2100</v>
      </c>
      <c r="X303" s="18">
        <f t="shared" si="46"/>
        <v>378</v>
      </c>
      <c r="Y303" s="19">
        <v>0.05</v>
      </c>
      <c r="Z303" s="18">
        <f t="shared" si="47"/>
        <v>105</v>
      </c>
      <c r="AA303" s="18">
        <f t="shared" si="48"/>
        <v>2373</v>
      </c>
      <c r="AB303" s="18"/>
      <c r="AC303" s="18">
        <f t="shared" si="49"/>
        <v>2373</v>
      </c>
      <c r="AD303" s="18" t="s">
        <v>87</v>
      </c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24" t="s">
        <v>1052</v>
      </c>
      <c r="AR303" s="24">
        <v>2000</v>
      </c>
      <c r="AS303" s="24"/>
      <c r="AT303" s="24"/>
      <c r="AU303" s="24"/>
      <c r="AV303" s="24"/>
      <c r="AW303" s="18">
        <f t="shared" si="50"/>
        <v>2000</v>
      </c>
      <c r="AX303" s="18"/>
      <c r="AY303" s="19">
        <v>0.05</v>
      </c>
      <c r="AZ303" s="18">
        <f t="shared" si="51"/>
        <v>100</v>
      </c>
      <c r="BA303" s="18">
        <f t="shared" si="52"/>
        <v>1900</v>
      </c>
      <c r="BB303" s="18"/>
      <c r="BC303" s="18">
        <f t="shared" si="53"/>
        <v>-1900</v>
      </c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>
        <f t="shared" si="54"/>
        <v>100</v>
      </c>
    </row>
    <row r="304" spans="1:81" x14ac:dyDescent="0.3">
      <c r="A304" s="20"/>
      <c r="B304" s="20"/>
      <c r="C304" s="14">
        <v>44927</v>
      </c>
      <c r="D304" s="32" t="s">
        <v>95</v>
      </c>
      <c r="E304" s="16" t="s">
        <v>1056</v>
      </c>
      <c r="F304" s="15" t="s">
        <v>82</v>
      </c>
      <c r="G304" s="24"/>
      <c r="H304" s="33" t="s">
        <v>519</v>
      </c>
      <c r="I304" s="32" t="s">
        <v>929</v>
      </c>
      <c r="J304" s="16" t="s">
        <v>83</v>
      </c>
      <c r="K304" s="34">
        <v>44940</v>
      </c>
      <c r="L304" s="32" t="s">
        <v>84</v>
      </c>
      <c r="M304" s="32" t="s">
        <v>1042</v>
      </c>
      <c r="N304" s="24"/>
      <c r="O304" s="24" t="s">
        <v>86</v>
      </c>
      <c r="P304" s="34">
        <v>44944</v>
      </c>
      <c r="Q304" s="14">
        <v>44927</v>
      </c>
      <c r="R304" s="17">
        <v>2100</v>
      </c>
      <c r="S304" s="18"/>
      <c r="T304" s="18">
        <f t="shared" si="44"/>
        <v>2100</v>
      </c>
      <c r="U304" s="18"/>
      <c r="V304" s="18"/>
      <c r="W304" s="18">
        <f t="shared" si="45"/>
        <v>2100</v>
      </c>
      <c r="X304" s="18">
        <f t="shared" si="46"/>
        <v>378</v>
      </c>
      <c r="Y304" s="19">
        <v>0.05</v>
      </c>
      <c r="Z304" s="18">
        <f t="shared" si="47"/>
        <v>105</v>
      </c>
      <c r="AA304" s="18">
        <f t="shared" si="48"/>
        <v>2373</v>
      </c>
      <c r="AB304" s="18"/>
      <c r="AC304" s="18">
        <f t="shared" si="49"/>
        <v>2373</v>
      </c>
      <c r="AD304" s="18" t="s">
        <v>87</v>
      </c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24" t="s">
        <v>1052</v>
      </c>
      <c r="AR304" s="24">
        <v>2000</v>
      </c>
      <c r="AS304" s="24"/>
      <c r="AT304" s="24"/>
      <c r="AU304" s="24"/>
      <c r="AV304" s="24"/>
      <c r="AW304" s="18">
        <f t="shared" si="50"/>
        <v>2000</v>
      </c>
      <c r="AX304" s="18"/>
      <c r="AY304" s="19">
        <v>0.05</v>
      </c>
      <c r="AZ304" s="18">
        <f t="shared" si="51"/>
        <v>100</v>
      </c>
      <c r="BA304" s="18">
        <f t="shared" si="52"/>
        <v>1900</v>
      </c>
      <c r="BB304" s="18"/>
      <c r="BC304" s="18">
        <f t="shared" si="53"/>
        <v>-1900</v>
      </c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>
        <f t="shared" si="54"/>
        <v>100</v>
      </c>
    </row>
    <row r="305" spans="1:81" x14ac:dyDescent="0.3">
      <c r="A305" s="20"/>
      <c r="B305" s="20"/>
      <c r="C305" s="14">
        <v>44927</v>
      </c>
      <c r="D305" s="32" t="s">
        <v>100</v>
      </c>
      <c r="E305" s="16" t="s">
        <v>1056</v>
      </c>
      <c r="F305" s="15" t="s">
        <v>82</v>
      </c>
      <c r="G305" s="24"/>
      <c r="H305" s="33" t="s">
        <v>520</v>
      </c>
      <c r="I305" s="32" t="s">
        <v>930</v>
      </c>
      <c r="J305" s="16" t="s">
        <v>83</v>
      </c>
      <c r="K305" s="34">
        <v>44940</v>
      </c>
      <c r="L305" s="32" t="s">
        <v>84</v>
      </c>
      <c r="M305" s="32" t="s">
        <v>1042</v>
      </c>
      <c r="N305" s="24"/>
      <c r="O305" s="24" t="s">
        <v>86</v>
      </c>
      <c r="P305" s="34">
        <v>44943</v>
      </c>
      <c r="Q305" s="14">
        <v>44927</v>
      </c>
      <c r="R305" s="17">
        <v>2100</v>
      </c>
      <c r="S305" s="18"/>
      <c r="T305" s="18">
        <f t="shared" si="44"/>
        <v>2100</v>
      </c>
      <c r="U305" s="18"/>
      <c r="V305" s="18"/>
      <c r="W305" s="18">
        <f t="shared" si="45"/>
        <v>2100</v>
      </c>
      <c r="X305" s="18">
        <f t="shared" si="46"/>
        <v>378</v>
      </c>
      <c r="Y305" s="19">
        <v>0.05</v>
      </c>
      <c r="Z305" s="18">
        <f t="shared" si="47"/>
        <v>105</v>
      </c>
      <c r="AA305" s="18">
        <f t="shared" si="48"/>
        <v>2373</v>
      </c>
      <c r="AB305" s="18"/>
      <c r="AC305" s="18">
        <f t="shared" si="49"/>
        <v>2373</v>
      </c>
      <c r="AD305" s="18" t="s">
        <v>87</v>
      </c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24" t="s">
        <v>1052</v>
      </c>
      <c r="AR305" s="24">
        <v>2000</v>
      </c>
      <c r="AS305" s="24"/>
      <c r="AT305" s="24"/>
      <c r="AU305" s="24"/>
      <c r="AV305" s="24"/>
      <c r="AW305" s="18">
        <f t="shared" si="50"/>
        <v>2000</v>
      </c>
      <c r="AX305" s="18"/>
      <c r="AY305" s="19">
        <v>0.05</v>
      </c>
      <c r="AZ305" s="18">
        <f t="shared" si="51"/>
        <v>100</v>
      </c>
      <c r="BA305" s="18">
        <f t="shared" si="52"/>
        <v>1900</v>
      </c>
      <c r="BB305" s="18"/>
      <c r="BC305" s="18">
        <f t="shared" si="53"/>
        <v>-1900</v>
      </c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>
        <f t="shared" si="54"/>
        <v>100</v>
      </c>
    </row>
    <row r="306" spans="1:81" x14ac:dyDescent="0.3">
      <c r="A306" s="20"/>
      <c r="B306" s="20"/>
      <c r="C306" s="14">
        <v>44927</v>
      </c>
      <c r="D306" s="32" t="s">
        <v>81</v>
      </c>
      <c r="E306" s="16" t="s">
        <v>1056</v>
      </c>
      <c r="F306" s="15" t="s">
        <v>82</v>
      </c>
      <c r="G306" s="24"/>
      <c r="H306" s="33" t="s">
        <v>521</v>
      </c>
      <c r="I306" s="32" t="s">
        <v>931</v>
      </c>
      <c r="J306" s="16" t="s">
        <v>83</v>
      </c>
      <c r="K306" s="34">
        <v>44940</v>
      </c>
      <c r="L306" s="32" t="s">
        <v>84</v>
      </c>
      <c r="M306" s="32" t="s">
        <v>1042</v>
      </c>
      <c r="N306" s="24"/>
      <c r="O306" s="24" t="s">
        <v>86</v>
      </c>
      <c r="P306" s="34">
        <v>44942</v>
      </c>
      <c r="Q306" s="14">
        <v>44927</v>
      </c>
      <c r="R306" s="17">
        <v>2100</v>
      </c>
      <c r="S306" s="18"/>
      <c r="T306" s="18">
        <f t="shared" si="44"/>
        <v>2100</v>
      </c>
      <c r="U306" s="18"/>
      <c r="V306" s="18"/>
      <c r="W306" s="18">
        <f t="shared" si="45"/>
        <v>2100</v>
      </c>
      <c r="X306" s="18">
        <f t="shared" si="46"/>
        <v>378</v>
      </c>
      <c r="Y306" s="19">
        <v>0.05</v>
      </c>
      <c r="Z306" s="18">
        <f t="shared" si="47"/>
        <v>105</v>
      </c>
      <c r="AA306" s="18">
        <f t="shared" si="48"/>
        <v>2373</v>
      </c>
      <c r="AB306" s="18"/>
      <c r="AC306" s="18">
        <f t="shared" si="49"/>
        <v>2373</v>
      </c>
      <c r="AD306" s="18" t="s">
        <v>87</v>
      </c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24" t="s">
        <v>1052</v>
      </c>
      <c r="AR306" s="24">
        <v>2000</v>
      </c>
      <c r="AS306" s="24"/>
      <c r="AT306" s="24"/>
      <c r="AU306" s="24"/>
      <c r="AV306" s="24"/>
      <c r="AW306" s="18">
        <f t="shared" si="50"/>
        <v>2000</v>
      </c>
      <c r="AX306" s="18"/>
      <c r="AY306" s="19">
        <v>0.05</v>
      </c>
      <c r="AZ306" s="18">
        <f t="shared" si="51"/>
        <v>100</v>
      </c>
      <c r="BA306" s="18">
        <f t="shared" si="52"/>
        <v>1900</v>
      </c>
      <c r="BB306" s="18"/>
      <c r="BC306" s="18">
        <f t="shared" si="53"/>
        <v>-1900</v>
      </c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>
        <f t="shared" si="54"/>
        <v>100</v>
      </c>
    </row>
    <row r="307" spans="1:81" x14ac:dyDescent="0.3">
      <c r="A307" s="20"/>
      <c r="B307" s="20"/>
      <c r="C307" s="14">
        <v>44927</v>
      </c>
      <c r="D307" s="32" t="s">
        <v>126</v>
      </c>
      <c r="E307" s="16" t="s">
        <v>1056</v>
      </c>
      <c r="F307" s="15" t="s">
        <v>82</v>
      </c>
      <c r="G307" s="24"/>
      <c r="H307" s="33" t="s">
        <v>522</v>
      </c>
      <c r="I307" s="32" t="s">
        <v>932</v>
      </c>
      <c r="J307" s="16" t="s">
        <v>83</v>
      </c>
      <c r="K307" s="34">
        <v>44940</v>
      </c>
      <c r="L307" s="32" t="s">
        <v>84</v>
      </c>
      <c r="M307" s="32" t="s">
        <v>1042</v>
      </c>
      <c r="N307" s="24"/>
      <c r="O307" s="24" t="s">
        <v>86</v>
      </c>
      <c r="P307" s="34">
        <v>44951</v>
      </c>
      <c r="Q307" s="14">
        <v>44927</v>
      </c>
      <c r="R307" s="17">
        <v>2100</v>
      </c>
      <c r="S307" s="18"/>
      <c r="T307" s="18">
        <f t="shared" si="44"/>
        <v>2100</v>
      </c>
      <c r="U307" s="18"/>
      <c r="V307" s="18"/>
      <c r="W307" s="18">
        <f t="shared" si="45"/>
        <v>2100</v>
      </c>
      <c r="X307" s="18">
        <f t="shared" si="46"/>
        <v>378</v>
      </c>
      <c r="Y307" s="19">
        <v>0.05</v>
      </c>
      <c r="Z307" s="18">
        <f t="shared" si="47"/>
        <v>105</v>
      </c>
      <c r="AA307" s="18">
        <f t="shared" si="48"/>
        <v>2373</v>
      </c>
      <c r="AB307" s="18"/>
      <c r="AC307" s="18">
        <f t="shared" si="49"/>
        <v>2373</v>
      </c>
      <c r="AD307" s="18" t="s">
        <v>87</v>
      </c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24" t="s">
        <v>1052</v>
      </c>
      <c r="AR307" s="24">
        <v>2000</v>
      </c>
      <c r="AS307" s="24"/>
      <c r="AT307" s="24"/>
      <c r="AU307" s="24"/>
      <c r="AV307" s="24"/>
      <c r="AW307" s="18">
        <f t="shared" si="50"/>
        <v>2000</v>
      </c>
      <c r="AX307" s="18"/>
      <c r="AY307" s="19">
        <v>0.05</v>
      </c>
      <c r="AZ307" s="18">
        <f t="shared" si="51"/>
        <v>100</v>
      </c>
      <c r="BA307" s="18">
        <f t="shared" si="52"/>
        <v>1900</v>
      </c>
      <c r="BB307" s="18"/>
      <c r="BC307" s="18">
        <f t="shared" si="53"/>
        <v>-1900</v>
      </c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>
        <f t="shared" si="54"/>
        <v>100</v>
      </c>
    </row>
    <row r="308" spans="1:81" x14ac:dyDescent="0.3">
      <c r="A308" s="20"/>
      <c r="B308" s="20"/>
      <c r="C308" s="14">
        <v>44927</v>
      </c>
      <c r="D308" s="32" t="s">
        <v>81</v>
      </c>
      <c r="E308" s="16" t="s">
        <v>1056</v>
      </c>
      <c r="F308" s="15" t="s">
        <v>82</v>
      </c>
      <c r="G308" s="24"/>
      <c r="H308" s="33" t="s">
        <v>523</v>
      </c>
      <c r="I308" s="32" t="s">
        <v>933</v>
      </c>
      <c r="J308" s="16" t="s">
        <v>83</v>
      </c>
      <c r="K308" s="34">
        <v>44940</v>
      </c>
      <c r="L308" s="32" t="s">
        <v>84</v>
      </c>
      <c r="M308" s="32" t="s">
        <v>1042</v>
      </c>
      <c r="N308" s="24"/>
      <c r="O308" s="24" t="s">
        <v>86</v>
      </c>
      <c r="P308" s="34">
        <v>44945</v>
      </c>
      <c r="Q308" s="14">
        <v>44927</v>
      </c>
      <c r="R308" s="17">
        <v>2100</v>
      </c>
      <c r="S308" s="18"/>
      <c r="T308" s="18">
        <f t="shared" si="44"/>
        <v>2100</v>
      </c>
      <c r="U308" s="18"/>
      <c r="V308" s="18"/>
      <c r="W308" s="18">
        <f t="shared" si="45"/>
        <v>2100</v>
      </c>
      <c r="X308" s="18">
        <f t="shared" si="46"/>
        <v>378</v>
      </c>
      <c r="Y308" s="19">
        <v>0.05</v>
      </c>
      <c r="Z308" s="18">
        <f t="shared" si="47"/>
        <v>105</v>
      </c>
      <c r="AA308" s="18">
        <f t="shared" si="48"/>
        <v>2373</v>
      </c>
      <c r="AB308" s="18"/>
      <c r="AC308" s="18">
        <f t="shared" si="49"/>
        <v>2373</v>
      </c>
      <c r="AD308" s="18" t="s">
        <v>87</v>
      </c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24" t="s">
        <v>1052</v>
      </c>
      <c r="AR308" s="24">
        <v>2000</v>
      </c>
      <c r="AS308" s="24"/>
      <c r="AT308" s="24"/>
      <c r="AU308" s="24"/>
      <c r="AV308" s="24"/>
      <c r="AW308" s="18">
        <f t="shared" si="50"/>
        <v>2000</v>
      </c>
      <c r="AX308" s="18"/>
      <c r="AY308" s="19">
        <v>0.05</v>
      </c>
      <c r="AZ308" s="18">
        <f t="shared" si="51"/>
        <v>100</v>
      </c>
      <c r="BA308" s="18">
        <f t="shared" si="52"/>
        <v>1900</v>
      </c>
      <c r="BB308" s="18"/>
      <c r="BC308" s="18">
        <f t="shared" si="53"/>
        <v>-1900</v>
      </c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>
        <f t="shared" si="54"/>
        <v>100</v>
      </c>
    </row>
    <row r="309" spans="1:81" x14ac:dyDescent="0.3">
      <c r="A309" s="20"/>
      <c r="B309" s="20"/>
      <c r="C309" s="14">
        <v>44927</v>
      </c>
      <c r="D309" s="32" t="s">
        <v>180</v>
      </c>
      <c r="E309" s="16" t="s">
        <v>1056</v>
      </c>
      <c r="F309" s="15" t="s">
        <v>82</v>
      </c>
      <c r="G309" s="24"/>
      <c r="H309" s="33" t="s">
        <v>524</v>
      </c>
      <c r="I309" s="32" t="s">
        <v>934</v>
      </c>
      <c r="J309" s="16" t="s">
        <v>83</v>
      </c>
      <c r="K309" s="34">
        <v>44940</v>
      </c>
      <c r="L309" s="32" t="s">
        <v>84</v>
      </c>
      <c r="M309" s="32" t="s">
        <v>1042</v>
      </c>
      <c r="N309" s="24"/>
      <c r="O309" s="24" t="s">
        <v>86</v>
      </c>
      <c r="P309" s="34">
        <v>44956</v>
      </c>
      <c r="Q309" s="14">
        <v>44927</v>
      </c>
      <c r="R309" s="17">
        <v>2100</v>
      </c>
      <c r="S309" s="18"/>
      <c r="T309" s="18">
        <f t="shared" si="44"/>
        <v>2100</v>
      </c>
      <c r="U309" s="18"/>
      <c r="V309" s="18"/>
      <c r="W309" s="18">
        <f t="shared" si="45"/>
        <v>2100</v>
      </c>
      <c r="X309" s="18">
        <f t="shared" si="46"/>
        <v>378</v>
      </c>
      <c r="Y309" s="19">
        <v>0.05</v>
      </c>
      <c r="Z309" s="18">
        <f t="shared" si="47"/>
        <v>105</v>
      </c>
      <c r="AA309" s="18">
        <f t="shared" si="48"/>
        <v>2373</v>
      </c>
      <c r="AB309" s="18"/>
      <c r="AC309" s="18">
        <f t="shared" si="49"/>
        <v>2373</v>
      </c>
      <c r="AD309" s="18" t="s">
        <v>87</v>
      </c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24" t="s">
        <v>1052</v>
      </c>
      <c r="AR309" s="24">
        <v>2000</v>
      </c>
      <c r="AS309" s="24"/>
      <c r="AT309" s="24"/>
      <c r="AU309" s="24"/>
      <c r="AV309" s="24"/>
      <c r="AW309" s="18">
        <f t="shared" si="50"/>
        <v>2000</v>
      </c>
      <c r="AX309" s="18"/>
      <c r="AY309" s="19">
        <v>0.05</v>
      </c>
      <c r="AZ309" s="18">
        <f t="shared" si="51"/>
        <v>100</v>
      </c>
      <c r="BA309" s="18">
        <f t="shared" si="52"/>
        <v>1900</v>
      </c>
      <c r="BB309" s="18"/>
      <c r="BC309" s="18">
        <f t="shared" si="53"/>
        <v>-1900</v>
      </c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>
        <f t="shared" si="54"/>
        <v>100</v>
      </c>
    </row>
    <row r="310" spans="1:81" x14ac:dyDescent="0.3">
      <c r="A310" s="20"/>
      <c r="B310" s="20"/>
      <c r="C310" s="14">
        <v>44927</v>
      </c>
      <c r="D310" s="32" t="s">
        <v>103</v>
      </c>
      <c r="E310" s="16" t="s">
        <v>1056</v>
      </c>
      <c r="F310" s="15" t="s">
        <v>82</v>
      </c>
      <c r="G310" s="24"/>
      <c r="H310" s="33" t="s">
        <v>525</v>
      </c>
      <c r="I310" s="32" t="s">
        <v>935</v>
      </c>
      <c r="J310" s="16" t="s">
        <v>83</v>
      </c>
      <c r="K310" s="34">
        <v>44940</v>
      </c>
      <c r="L310" s="32" t="s">
        <v>84</v>
      </c>
      <c r="M310" s="32" t="s">
        <v>1042</v>
      </c>
      <c r="N310" s="24"/>
      <c r="O310" s="24" t="s">
        <v>86</v>
      </c>
      <c r="P310" s="34">
        <v>44943</v>
      </c>
      <c r="Q310" s="14">
        <v>44927</v>
      </c>
      <c r="R310" s="17">
        <v>2100</v>
      </c>
      <c r="S310" s="18"/>
      <c r="T310" s="18">
        <f t="shared" si="44"/>
        <v>2100</v>
      </c>
      <c r="U310" s="18"/>
      <c r="V310" s="18"/>
      <c r="W310" s="18">
        <f t="shared" si="45"/>
        <v>2100</v>
      </c>
      <c r="X310" s="18">
        <f t="shared" si="46"/>
        <v>378</v>
      </c>
      <c r="Y310" s="19">
        <v>0.05</v>
      </c>
      <c r="Z310" s="18">
        <f t="shared" si="47"/>
        <v>105</v>
      </c>
      <c r="AA310" s="18">
        <f t="shared" si="48"/>
        <v>2373</v>
      </c>
      <c r="AB310" s="18"/>
      <c r="AC310" s="18">
        <f t="shared" si="49"/>
        <v>2373</v>
      </c>
      <c r="AD310" s="18" t="s">
        <v>87</v>
      </c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24" t="s">
        <v>1052</v>
      </c>
      <c r="AR310" s="24">
        <v>2000</v>
      </c>
      <c r="AS310" s="24"/>
      <c r="AT310" s="24"/>
      <c r="AU310" s="24"/>
      <c r="AV310" s="24"/>
      <c r="AW310" s="18">
        <f t="shared" si="50"/>
        <v>2000</v>
      </c>
      <c r="AX310" s="18"/>
      <c r="AY310" s="19">
        <v>0.05</v>
      </c>
      <c r="AZ310" s="18">
        <f t="shared" si="51"/>
        <v>100</v>
      </c>
      <c r="BA310" s="18">
        <f t="shared" si="52"/>
        <v>1900</v>
      </c>
      <c r="BB310" s="18"/>
      <c r="BC310" s="18">
        <f t="shared" si="53"/>
        <v>-1900</v>
      </c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>
        <f t="shared" si="54"/>
        <v>100</v>
      </c>
    </row>
    <row r="311" spans="1:81" x14ac:dyDescent="0.3">
      <c r="A311" s="20"/>
      <c r="B311" s="20"/>
      <c r="C311" s="14">
        <v>44927</v>
      </c>
      <c r="D311" s="32" t="s">
        <v>125</v>
      </c>
      <c r="E311" s="16" t="s">
        <v>1056</v>
      </c>
      <c r="F311" s="15" t="s">
        <v>82</v>
      </c>
      <c r="G311" s="24"/>
      <c r="H311" s="33" t="s">
        <v>526</v>
      </c>
      <c r="I311" s="32" t="s">
        <v>936</v>
      </c>
      <c r="J311" s="16" t="s">
        <v>83</v>
      </c>
      <c r="K311" s="34">
        <v>44940</v>
      </c>
      <c r="L311" s="32" t="s">
        <v>84</v>
      </c>
      <c r="M311" s="32" t="s">
        <v>1042</v>
      </c>
      <c r="N311" s="24"/>
      <c r="O311" s="24" t="s">
        <v>86</v>
      </c>
      <c r="P311" s="34">
        <v>44950</v>
      </c>
      <c r="Q311" s="14">
        <v>44927</v>
      </c>
      <c r="R311" s="17">
        <v>2100</v>
      </c>
      <c r="S311" s="18"/>
      <c r="T311" s="18">
        <f t="shared" si="44"/>
        <v>2100</v>
      </c>
      <c r="U311" s="18"/>
      <c r="V311" s="18"/>
      <c r="W311" s="18">
        <f t="shared" si="45"/>
        <v>2100</v>
      </c>
      <c r="X311" s="18">
        <f t="shared" si="46"/>
        <v>378</v>
      </c>
      <c r="Y311" s="19">
        <v>0.05</v>
      </c>
      <c r="Z311" s="18">
        <f t="shared" si="47"/>
        <v>105</v>
      </c>
      <c r="AA311" s="18">
        <f t="shared" si="48"/>
        <v>2373</v>
      </c>
      <c r="AB311" s="18"/>
      <c r="AC311" s="18">
        <f t="shared" si="49"/>
        <v>2373</v>
      </c>
      <c r="AD311" s="18" t="s">
        <v>87</v>
      </c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24" t="s">
        <v>1052</v>
      </c>
      <c r="AR311" s="24">
        <v>2000</v>
      </c>
      <c r="AS311" s="24"/>
      <c r="AT311" s="24"/>
      <c r="AU311" s="24"/>
      <c r="AV311" s="24"/>
      <c r="AW311" s="18">
        <f t="shared" si="50"/>
        <v>2000</v>
      </c>
      <c r="AX311" s="18"/>
      <c r="AY311" s="19">
        <v>0.05</v>
      </c>
      <c r="AZ311" s="18">
        <f t="shared" si="51"/>
        <v>100</v>
      </c>
      <c r="BA311" s="18">
        <f t="shared" si="52"/>
        <v>1900</v>
      </c>
      <c r="BB311" s="18"/>
      <c r="BC311" s="18">
        <f t="shared" si="53"/>
        <v>-1900</v>
      </c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>
        <f t="shared" si="54"/>
        <v>100</v>
      </c>
    </row>
    <row r="312" spans="1:81" x14ac:dyDescent="0.3">
      <c r="A312" s="20"/>
      <c r="B312" s="20"/>
      <c r="C312" s="14">
        <v>44927</v>
      </c>
      <c r="D312" s="32" t="s">
        <v>181</v>
      </c>
      <c r="E312" s="16" t="s">
        <v>1056</v>
      </c>
      <c r="F312" s="15" t="s">
        <v>82</v>
      </c>
      <c r="G312" s="24"/>
      <c r="H312" s="33" t="s">
        <v>527</v>
      </c>
      <c r="I312" s="32" t="s">
        <v>937</v>
      </c>
      <c r="J312" s="16" t="s">
        <v>83</v>
      </c>
      <c r="K312" s="34">
        <v>44940</v>
      </c>
      <c r="L312" s="32" t="s">
        <v>84</v>
      </c>
      <c r="M312" s="32" t="s">
        <v>1042</v>
      </c>
      <c r="N312" s="24"/>
      <c r="O312" s="24" t="s">
        <v>86</v>
      </c>
      <c r="P312" s="34">
        <v>44949</v>
      </c>
      <c r="Q312" s="14">
        <v>44927</v>
      </c>
      <c r="R312" s="17">
        <v>2100</v>
      </c>
      <c r="S312" s="18"/>
      <c r="T312" s="18">
        <f t="shared" si="44"/>
        <v>2100</v>
      </c>
      <c r="U312" s="18"/>
      <c r="V312" s="18"/>
      <c r="W312" s="18">
        <f t="shared" si="45"/>
        <v>2100</v>
      </c>
      <c r="X312" s="18">
        <f t="shared" si="46"/>
        <v>378</v>
      </c>
      <c r="Y312" s="19">
        <v>0.05</v>
      </c>
      <c r="Z312" s="18">
        <f t="shared" si="47"/>
        <v>105</v>
      </c>
      <c r="AA312" s="18">
        <f t="shared" si="48"/>
        <v>2373</v>
      </c>
      <c r="AB312" s="18"/>
      <c r="AC312" s="18">
        <f t="shared" si="49"/>
        <v>2373</v>
      </c>
      <c r="AD312" s="18" t="s">
        <v>87</v>
      </c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24" t="s">
        <v>1052</v>
      </c>
      <c r="AR312" s="24">
        <v>2000</v>
      </c>
      <c r="AS312" s="24"/>
      <c r="AT312" s="24"/>
      <c r="AU312" s="24"/>
      <c r="AV312" s="24"/>
      <c r="AW312" s="18">
        <f t="shared" si="50"/>
        <v>2000</v>
      </c>
      <c r="AX312" s="18"/>
      <c r="AY312" s="19">
        <v>0.05</v>
      </c>
      <c r="AZ312" s="18">
        <f t="shared" si="51"/>
        <v>100</v>
      </c>
      <c r="BA312" s="18">
        <f t="shared" si="52"/>
        <v>1900</v>
      </c>
      <c r="BB312" s="18"/>
      <c r="BC312" s="18">
        <f t="shared" si="53"/>
        <v>-1900</v>
      </c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>
        <f t="shared" si="54"/>
        <v>100</v>
      </c>
    </row>
    <row r="313" spans="1:81" x14ac:dyDescent="0.3">
      <c r="A313" s="20"/>
      <c r="B313" s="20"/>
      <c r="C313" s="14">
        <v>44927</v>
      </c>
      <c r="D313" s="32" t="s">
        <v>81</v>
      </c>
      <c r="E313" s="16" t="s">
        <v>1056</v>
      </c>
      <c r="F313" s="15" t="s">
        <v>82</v>
      </c>
      <c r="G313" s="24"/>
      <c r="H313" s="33" t="s">
        <v>528</v>
      </c>
      <c r="I313" s="32" t="s">
        <v>938</v>
      </c>
      <c r="J313" s="16" t="s">
        <v>83</v>
      </c>
      <c r="K313" s="34">
        <v>44940</v>
      </c>
      <c r="L313" s="32" t="s">
        <v>84</v>
      </c>
      <c r="M313" s="32" t="s">
        <v>1042</v>
      </c>
      <c r="N313" s="24"/>
      <c r="O313" s="24" t="s">
        <v>86</v>
      </c>
      <c r="P313" s="34">
        <v>44947</v>
      </c>
      <c r="Q313" s="14">
        <v>44927</v>
      </c>
      <c r="R313" s="17">
        <v>2100</v>
      </c>
      <c r="S313" s="18"/>
      <c r="T313" s="18">
        <f t="shared" si="44"/>
        <v>2100</v>
      </c>
      <c r="U313" s="18"/>
      <c r="V313" s="18"/>
      <c r="W313" s="18">
        <f t="shared" si="45"/>
        <v>2100</v>
      </c>
      <c r="X313" s="18">
        <f t="shared" si="46"/>
        <v>378</v>
      </c>
      <c r="Y313" s="19">
        <v>0.05</v>
      </c>
      <c r="Z313" s="18">
        <f t="shared" si="47"/>
        <v>105</v>
      </c>
      <c r="AA313" s="18">
        <f t="shared" si="48"/>
        <v>2373</v>
      </c>
      <c r="AB313" s="18"/>
      <c r="AC313" s="18">
        <f t="shared" si="49"/>
        <v>2373</v>
      </c>
      <c r="AD313" s="18" t="s">
        <v>87</v>
      </c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24" t="s">
        <v>1052</v>
      </c>
      <c r="AR313" s="24">
        <v>2000</v>
      </c>
      <c r="AS313" s="24"/>
      <c r="AT313" s="24"/>
      <c r="AU313" s="24"/>
      <c r="AV313" s="24"/>
      <c r="AW313" s="18">
        <f t="shared" si="50"/>
        <v>2000</v>
      </c>
      <c r="AX313" s="18"/>
      <c r="AY313" s="19">
        <v>0.05</v>
      </c>
      <c r="AZ313" s="18">
        <f t="shared" si="51"/>
        <v>100</v>
      </c>
      <c r="BA313" s="18">
        <f t="shared" si="52"/>
        <v>1900</v>
      </c>
      <c r="BB313" s="18"/>
      <c r="BC313" s="18">
        <f t="shared" si="53"/>
        <v>-1900</v>
      </c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>
        <f t="shared" si="54"/>
        <v>100</v>
      </c>
    </row>
    <row r="314" spans="1:81" x14ac:dyDescent="0.3">
      <c r="A314" s="20"/>
      <c r="B314" s="20"/>
      <c r="C314" s="14">
        <v>44927</v>
      </c>
      <c r="D314" s="32" t="s">
        <v>96</v>
      </c>
      <c r="E314" s="16" t="s">
        <v>1056</v>
      </c>
      <c r="F314" s="15" t="s">
        <v>82</v>
      </c>
      <c r="G314" s="24"/>
      <c r="H314" s="33" t="s">
        <v>529</v>
      </c>
      <c r="I314" s="32" t="s">
        <v>939</v>
      </c>
      <c r="J314" s="16" t="s">
        <v>83</v>
      </c>
      <c r="K314" s="34">
        <v>44942</v>
      </c>
      <c r="L314" s="32" t="s">
        <v>84</v>
      </c>
      <c r="M314" s="32" t="s">
        <v>1042</v>
      </c>
      <c r="N314" s="24"/>
      <c r="O314" s="24" t="s">
        <v>86</v>
      </c>
      <c r="P314" s="34">
        <v>44946</v>
      </c>
      <c r="Q314" s="14">
        <v>44927</v>
      </c>
      <c r="R314" s="17">
        <v>2100</v>
      </c>
      <c r="S314" s="18"/>
      <c r="T314" s="18">
        <f t="shared" si="44"/>
        <v>2100</v>
      </c>
      <c r="U314" s="18"/>
      <c r="V314" s="18"/>
      <c r="W314" s="18">
        <f t="shared" si="45"/>
        <v>2100</v>
      </c>
      <c r="X314" s="18">
        <f t="shared" si="46"/>
        <v>378</v>
      </c>
      <c r="Y314" s="19">
        <v>0.05</v>
      </c>
      <c r="Z314" s="18">
        <f t="shared" si="47"/>
        <v>105</v>
      </c>
      <c r="AA314" s="18">
        <f t="shared" si="48"/>
        <v>2373</v>
      </c>
      <c r="AB314" s="18"/>
      <c r="AC314" s="18">
        <f t="shared" si="49"/>
        <v>2373</v>
      </c>
      <c r="AD314" s="18" t="s">
        <v>87</v>
      </c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24" t="s">
        <v>1052</v>
      </c>
      <c r="AR314" s="24">
        <v>2000</v>
      </c>
      <c r="AS314" s="24"/>
      <c r="AT314" s="24"/>
      <c r="AU314" s="24"/>
      <c r="AV314" s="24"/>
      <c r="AW314" s="18">
        <f t="shared" si="50"/>
        <v>2000</v>
      </c>
      <c r="AX314" s="18"/>
      <c r="AY314" s="19">
        <v>0.05</v>
      </c>
      <c r="AZ314" s="18">
        <f t="shared" si="51"/>
        <v>100</v>
      </c>
      <c r="BA314" s="18">
        <f t="shared" si="52"/>
        <v>1900</v>
      </c>
      <c r="BB314" s="18"/>
      <c r="BC314" s="18">
        <f t="shared" si="53"/>
        <v>-1900</v>
      </c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>
        <f t="shared" si="54"/>
        <v>100</v>
      </c>
    </row>
    <row r="315" spans="1:81" x14ac:dyDescent="0.3">
      <c r="A315" s="20"/>
      <c r="B315" s="20"/>
      <c r="C315" s="14">
        <v>44927</v>
      </c>
      <c r="D315" s="32" t="s">
        <v>182</v>
      </c>
      <c r="E315" s="16" t="s">
        <v>1056</v>
      </c>
      <c r="F315" s="15" t="s">
        <v>82</v>
      </c>
      <c r="G315" s="24"/>
      <c r="H315" s="33" t="s">
        <v>530</v>
      </c>
      <c r="I315" s="32" t="s">
        <v>940</v>
      </c>
      <c r="J315" s="16" t="s">
        <v>83</v>
      </c>
      <c r="K315" s="34">
        <v>44942</v>
      </c>
      <c r="L315" s="32" t="s">
        <v>84</v>
      </c>
      <c r="M315" s="32" t="s">
        <v>1042</v>
      </c>
      <c r="N315" s="24"/>
      <c r="O315" s="24" t="s">
        <v>86</v>
      </c>
      <c r="P315" s="34">
        <v>44951</v>
      </c>
      <c r="Q315" s="14">
        <v>44927</v>
      </c>
      <c r="R315" s="17">
        <v>2100</v>
      </c>
      <c r="S315" s="18"/>
      <c r="T315" s="18">
        <f t="shared" si="44"/>
        <v>2100</v>
      </c>
      <c r="U315" s="18"/>
      <c r="V315" s="18"/>
      <c r="W315" s="18">
        <f t="shared" si="45"/>
        <v>2100</v>
      </c>
      <c r="X315" s="18">
        <f t="shared" si="46"/>
        <v>378</v>
      </c>
      <c r="Y315" s="19">
        <v>0.05</v>
      </c>
      <c r="Z315" s="18">
        <f t="shared" si="47"/>
        <v>105</v>
      </c>
      <c r="AA315" s="18">
        <f t="shared" si="48"/>
        <v>2373</v>
      </c>
      <c r="AB315" s="18"/>
      <c r="AC315" s="18">
        <f t="shared" si="49"/>
        <v>2373</v>
      </c>
      <c r="AD315" s="18" t="s">
        <v>87</v>
      </c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24" t="s">
        <v>1052</v>
      </c>
      <c r="AR315" s="24">
        <v>2000</v>
      </c>
      <c r="AS315" s="24"/>
      <c r="AT315" s="24"/>
      <c r="AU315" s="24"/>
      <c r="AV315" s="24"/>
      <c r="AW315" s="18">
        <f t="shared" si="50"/>
        <v>2000</v>
      </c>
      <c r="AX315" s="18"/>
      <c r="AY315" s="19">
        <v>0.05</v>
      </c>
      <c r="AZ315" s="18">
        <f t="shared" si="51"/>
        <v>100</v>
      </c>
      <c r="BA315" s="18">
        <f t="shared" si="52"/>
        <v>1900</v>
      </c>
      <c r="BB315" s="18"/>
      <c r="BC315" s="18">
        <f t="shared" si="53"/>
        <v>-1900</v>
      </c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>
        <f t="shared" si="54"/>
        <v>100</v>
      </c>
    </row>
    <row r="316" spans="1:81" x14ac:dyDescent="0.3">
      <c r="A316" s="20"/>
      <c r="B316" s="20"/>
      <c r="C316" s="14">
        <v>44927</v>
      </c>
      <c r="D316" s="32" t="s">
        <v>128</v>
      </c>
      <c r="E316" s="16" t="s">
        <v>1056</v>
      </c>
      <c r="F316" s="15" t="s">
        <v>82</v>
      </c>
      <c r="G316" s="24"/>
      <c r="H316" s="33" t="s">
        <v>531</v>
      </c>
      <c r="I316" s="32" t="s">
        <v>941</v>
      </c>
      <c r="J316" s="16" t="s">
        <v>83</v>
      </c>
      <c r="K316" s="34">
        <v>44942</v>
      </c>
      <c r="L316" s="32" t="s">
        <v>84</v>
      </c>
      <c r="M316" s="32" t="s">
        <v>1042</v>
      </c>
      <c r="N316" s="24"/>
      <c r="O316" s="24" t="s">
        <v>86</v>
      </c>
      <c r="P316" s="34">
        <v>44947</v>
      </c>
      <c r="Q316" s="14">
        <v>44927</v>
      </c>
      <c r="R316" s="17">
        <v>2100</v>
      </c>
      <c r="S316" s="18"/>
      <c r="T316" s="18">
        <f t="shared" si="44"/>
        <v>2100</v>
      </c>
      <c r="U316" s="18"/>
      <c r="V316" s="18"/>
      <c r="W316" s="18">
        <f t="shared" si="45"/>
        <v>2100</v>
      </c>
      <c r="X316" s="18">
        <f t="shared" si="46"/>
        <v>378</v>
      </c>
      <c r="Y316" s="19">
        <v>0.05</v>
      </c>
      <c r="Z316" s="18">
        <f t="shared" si="47"/>
        <v>105</v>
      </c>
      <c r="AA316" s="18">
        <f t="shared" si="48"/>
        <v>2373</v>
      </c>
      <c r="AB316" s="18"/>
      <c r="AC316" s="18">
        <f t="shared" si="49"/>
        <v>2373</v>
      </c>
      <c r="AD316" s="18" t="s">
        <v>87</v>
      </c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24" t="s">
        <v>1052</v>
      </c>
      <c r="AR316" s="24">
        <v>2000</v>
      </c>
      <c r="AS316" s="24"/>
      <c r="AT316" s="24"/>
      <c r="AU316" s="24"/>
      <c r="AV316" s="24"/>
      <c r="AW316" s="18">
        <f t="shared" si="50"/>
        <v>2000</v>
      </c>
      <c r="AX316" s="18"/>
      <c r="AY316" s="19">
        <v>0.05</v>
      </c>
      <c r="AZ316" s="18">
        <f t="shared" si="51"/>
        <v>100</v>
      </c>
      <c r="BA316" s="18">
        <f t="shared" si="52"/>
        <v>1900</v>
      </c>
      <c r="BB316" s="18"/>
      <c r="BC316" s="18">
        <f t="shared" si="53"/>
        <v>-1900</v>
      </c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>
        <f t="shared" si="54"/>
        <v>100</v>
      </c>
    </row>
    <row r="317" spans="1:81" x14ac:dyDescent="0.3">
      <c r="A317" s="20"/>
      <c r="B317" s="20"/>
      <c r="C317" s="14">
        <v>44927</v>
      </c>
      <c r="D317" s="32" t="s">
        <v>183</v>
      </c>
      <c r="E317" s="16" t="s">
        <v>1056</v>
      </c>
      <c r="F317" s="15" t="s">
        <v>82</v>
      </c>
      <c r="G317" s="24"/>
      <c r="H317" s="33" t="s">
        <v>532</v>
      </c>
      <c r="I317" s="32" t="s">
        <v>942</v>
      </c>
      <c r="J317" s="16" t="s">
        <v>83</v>
      </c>
      <c r="K317" s="34">
        <v>44942</v>
      </c>
      <c r="L317" s="32" t="s">
        <v>84</v>
      </c>
      <c r="M317" s="32" t="s">
        <v>1042</v>
      </c>
      <c r="N317" s="24"/>
      <c r="O317" s="24" t="s">
        <v>86</v>
      </c>
      <c r="P317" s="34">
        <v>44953</v>
      </c>
      <c r="Q317" s="14">
        <v>44927</v>
      </c>
      <c r="R317" s="17">
        <v>2100</v>
      </c>
      <c r="S317" s="18"/>
      <c r="T317" s="18">
        <f t="shared" si="44"/>
        <v>2100</v>
      </c>
      <c r="U317" s="18"/>
      <c r="V317" s="18"/>
      <c r="W317" s="18">
        <f t="shared" si="45"/>
        <v>2100</v>
      </c>
      <c r="X317" s="18">
        <f t="shared" si="46"/>
        <v>378</v>
      </c>
      <c r="Y317" s="19">
        <v>0.05</v>
      </c>
      <c r="Z317" s="18">
        <f t="shared" si="47"/>
        <v>105</v>
      </c>
      <c r="AA317" s="18">
        <f t="shared" si="48"/>
        <v>2373</v>
      </c>
      <c r="AB317" s="18"/>
      <c r="AC317" s="18">
        <f t="shared" si="49"/>
        <v>2373</v>
      </c>
      <c r="AD317" s="18" t="s">
        <v>87</v>
      </c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24" t="s">
        <v>1052</v>
      </c>
      <c r="AR317" s="24">
        <v>2000</v>
      </c>
      <c r="AS317" s="24"/>
      <c r="AT317" s="24"/>
      <c r="AU317" s="24"/>
      <c r="AV317" s="24"/>
      <c r="AW317" s="18">
        <f t="shared" si="50"/>
        <v>2000</v>
      </c>
      <c r="AX317" s="18"/>
      <c r="AY317" s="19">
        <v>0.05</v>
      </c>
      <c r="AZ317" s="18">
        <f t="shared" si="51"/>
        <v>100</v>
      </c>
      <c r="BA317" s="18">
        <f t="shared" si="52"/>
        <v>1900</v>
      </c>
      <c r="BB317" s="18"/>
      <c r="BC317" s="18">
        <f t="shared" si="53"/>
        <v>-1900</v>
      </c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>
        <f t="shared" si="54"/>
        <v>100</v>
      </c>
    </row>
    <row r="318" spans="1:81" x14ac:dyDescent="0.3">
      <c r="A318" s="20"/>
      <c r="B318" s="20"/>
      <c r="C318" s="14">
        <v>44927</v>
      </c>
      <c r="D318" s="32" t="s">
        <v>123</v>
      </c>
      <c r="E318" s="16" t="s">
        <v>1056</v>
      </c>
      <c r="F318" s="15" t="s">
        <v>82</v>
      </c>
      <c r="G318" s="24"/>
      <c r="H318" s="33" t="s">
        <v>533</v>
      </c>
      <c r="I318" s="32" t="s">
        <v>943</v>
      </c>
      <c r="J318" s="16" t="s">
        <v>83</v>
      </c>
      <c r="K318" s="34">
        <v>44942</v>
      </c>
      <c r="L318" s="32" t="s">
        <v>84</v>
      </c>
      <c r="M318" s="32" t="s">
        <v>1042</v>
      </c>
      <c r="N318" s="24"/>
      <c r="O318" s="24" t="s">
        <v>86</v>
      </c>
      <c r="P318" s="34">
        <v>44944</v>
      </c>
      <c r="Q318" s="14">
        <v>44927</v>
      </c>
      <c r="R318" s="17">
        <v>2100</v>
      </c>
      <c r="S318" s="18"/>
      <c r="T318" s="18">
        <f t="shared" si="44"/>
        <v>2100</v>
      </c>
      <c r="U318" s="18"/>
      <c r="V318" s="18"/>
      <c r="W318" s="18">
        <f t="shared" si="45"/>
        <v>2100</v>
      </c>
      <c r="X318" s="18">
        <f t="shared" si="46"/>
        <v>378</v>
      </c>
      <c r="Y318" s="19">
        <v>0.05</v>
      </c>
      <c r="Z318" s="18">
        <f t="shared" si="47"/>
        <v>105</v>
      </c>
      <c r="AA318" s="18">
        <f t="shared" si="48"/>
        <v>2373</v>
      </c>
      <c r="AB318" s="18"/>
      <c r="AC318" s="18">
        <f t="shared" si="49"/>
        <v>2373</v>
      </c>
      <c r="AD318" s="18" t="s">
        <v>87</v>
      </c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24" t="s">
        <v>1052</v>
      </c>
      <c r="AR318" s="24">
        <v>2000</v>
      </c>
      <c r="AS318" s="24"/>
      <c r="AT318" s="24"/>
      <c r="AU318" s="24"/>
      <c r="AV318" s="24"/>
      <c r="AW318" s="18">
        <f t="shared" si="50"/>
        <v>2000</v>
      </c>
      <c r="AX318" s="18"/>
      <c r="AY318" s="19">
        <v>0.05</v>
      </c>
      <c r="AZ318" s="18">
        <f t="shared" si="51"/>
        <v>100</v>
      </c>
      <c r="BA318" s="18">
        <f t="shared" si="52"/>
        <v>1900</v>
      </c>
      <c r="BB318" s="18"/>
      <c r="BC318" s="18">
        <f t="shared" si="53"/>
        <v>-1900</v>
      </c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>
        <f t="shared" si="54"/>
        <v>100</v>
      </c>
    </row>
    <row r="319" spans="1:81" x14ac:dyDescent="0.3">
      <c r="A319" s="20"/>
      <c r="B319" s="20"/>
      <c r="C319" s="14">
        <v>44927</v>
      </c>
      <c r="D319" s="32" t="s">
        <v>95</v>
      </c>
      <c r="E319" s="16" t="s">
        <v>1056</v>
      </c>
      <c r="F319" s="15" t="s">
        <v>82</v>
      </c>
      <c r="G319" s="24"/>
      <c r="H319" s="33" t="s">
        <v>534</v>
      </c>
      <c r="I319" s="32" t="s">
        <v>944</v>
      </c>
      <c r="J319" s="16" t="s">
        <v>83</v>
      </c>
      <c r="K319" s="34">
        <v>44942</v>
      </c>
      <c r="L319" s="32" t="s">
        <v>84</v>
      </c>
      <c r="M319" s="32" t="s">
        <v>1042</v>
      </c>
      <c r="N319" s="24"/>
      <c r="O319" s="24" t="s">
        <v>86</v>
      </c>
      <c r="P319" s="34">
        <v>44951</v>
      </c>
      <c r="Q319" s="14">
        <v>44927</v>
      </c>
      <c r="R319" s="17">
        <v>2100</v>
      </c>
      <c r="S319" s="18"/>
      <c r="T319" s="18">
        <f t="shared" si="44"/>
        <v>2100</v>
      </c>
      <c r="U319" s="18"/>
      <c r="V319" s="18"/>
      <c r="W319" s="18">
        <f t="shared" si="45"/>
        <v>2100</v>
      </c>
      <c r="X319" s="18">
        <f t="shared" si="46"/>
        <v>378</v>
      </c>
      <c r="Y319" s="19">
        <v>0.05</v>
      </c>
      <c r="Z319" s="18">
        <f t="shared" si="47"/>
        <v>105</v>
      </c>
      <c r="AA319" s="18">
        <f t="shared" si="48"/>
        <v>2373</v>
      </c>
      <c r="AB319" s="18"/>
      <c r="AC319" s="18">
        <f t="shared" si="49"/>
        <v>2373</v>
      </c>
      <c r="AD319" s="18" t="s">
        <v>87</v>
      </c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24" t="s">
        <v>1052</v>
      </c>
      <c r="AR319" s="24">
        <v>2000</v>
      </c>
      <c r="AS319" s="24"/>
      <c r="AT319" s="24"/>
      <c r="AU319" s="24"/>
      <c r="AV319" s="24"/>
      <c r="AW319" s="18">
        <f t="shared" si="50"/>
        <v>2000</v>
      </c>
      <c r="AX319" s="18"/>
      <c r="AY319" s="19">
        <v>0.05</v>
      </c>
      <c r="AZ319" s="18">
        <f t="shared" si="51"/>
        <v>100</v>
      </c>
      <c r="BA319" s="18">
        <f t="shared" si="52"/>
        <v>1900</v>
      </c>
      <c r="BB319" s="18"/>
      <c r="BC319" s="18">
        <f t="shared" si="53"/>
        <v>-1900</v>
      </c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>
        <f t="shared" si="54"/>
        <v>100</v>
      </c>
    </row>
    <row r="320" spans="1:81" x14ac:dyDescent="0.3">
      <c r="A320" s="20"/>
      <c r="B320" s="20"/>
      <c r="C320" s="14">
        <v>44927</v>
      </c>
      <c r="D320" s="32" t="s">
        <v>103</v>
      </c>
      <c r="E320" s="16" t="s">
        <v>1056</v>
      </c>
      <c r="F320" s="15" t="s">
        <v>82</v>
      </c>
      <c r="G320" s="24"/>
      <c r="H320" s="33" t="s">
        <v>535</v>
      </c>
      <c r="I320" s="32" t="s">
        <v>945</v>
      </c>
      <c r="J320" s="16" t="s">
        <v>83</v>
      </c>
      <c r="K320" s="34">
        <v>44942</v>
      </c>
      <c r="L320" s="32" t="s">
        <v>84</v>
      </c>
      <c r="M320" s="32" t="s">
        <v>1041</v>
      </c>
      <c r="N320" s="24"/>
      <c r="O320" s="24" t="s">
        <v>86</v>
      </c>
      <c r="P320" s="34">
        <v>44951</v>
      </c>
      <c r="Q320" s="14">
        <v>44927</v>
      </c>
      <c r="R320" s="17">
        <v>2100</v>
      </c>
      <c r="S320" s="18"/>
      <c r="T320" s="18">
        <f t="shared" si="44"/>
        <v>2100</v>
      </c>
      <c r="U320" s="18"/>
      <c r="V320" s="18"/>
      <c r="W320" s="18">
        <f t="shared" si="45"/>
        <v>2100</v>
      </c>
      <c r="X320" s="18">
        <f t="shared" si="46"/>
        <v>378</v>
      </c>
      <c r="Y320" s="19">
        <v>0.05</v>
      </c>
      <c r="Z320" s="18">
        <f t="shared" si="47"/>
        <v>105</v>
      </c>
      <c r="AA320" s="18">
        <f t="shared" si="48"/>
        <v>2373</v>
      </c>
      <c r="AB320" s="18"/>
      <c r="AC320" s="18">
        <f t="shared" si="49"/>
        <v>2373</v>
      </c>
      <c r="AD320" s="18" t="s">
        <v>87</v>
      </c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24" t="s">
        <v>1052</v>
      </c>
      <c r="AR320" s="24">
        <v>2000</v>
      </c>
      <c r="AS320" s="24"/>
      <c r="AT320" s="24"/>
      <c r="AU320" s="24"/>
      <c r="AV320" s="24"/>
      <c r="AW320" s="18">
        <f t="shared" si="50"/>
        <v>2000</v>
      </c>
      <c r="AX320" s="18"/>
      <c r="AY320" s="19">
        <v>0.05</v>
      </c>
      <c r="AZ320" s="18">
        <f t="shared" si="51"/>
        <v>100</v>
      </c>
      <c r="BA320" s="18">
        <f t="shared" si="52"/>
        <v>1900</v>
      </c>
      <c r="BB320" s="18"/>
      <c r="BC320" s="18">
        <f t="shared" si="53"/>
        <v>-1900</v>
      </c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>
        <f t="shared" si="54"/>
        <v>100</v>
      </c>
    </row>
    <row r="321" spans="1:81" x14ac:dyDescent="0.3">
      <c r="A321" s="20"/>
      <c r="B321" s="20"/>
      <c r="C321" s="14">
        <v>44927</v>
      </c>
      <c r="D321" s="32" t="s">
        <v>81</v>
      </c>
      <c r="E321" s="16" t="s">
        <v>1056</v>
      </c>
      <c r="F321" s="15" t="s">
        <v>82</v>
      </c>
      <c r="G321" s="24"/>
      <c r="H321" s="33" t="s">
        <v>536</v>
      </c>
      <c r="I321" s="32" t="s">
        <v>946</v>
      </c>
      <c r="J321" s="16" t="s">
        <v>83</v>
      </c>
      <c r="K321" s="34">
        <v>44942</v>
      </c>
      <c r="L321" s="32" t="s">
        <v>84</v>
      </c>
      <c r="M321" s="32" t="s">
        <v>1042</v>
      </c>
      <c r="N321" s="24"/>
      <c r="O321" s="24" t="s">
        <v>86</v>
      </c>
      <c r="P321" s="34">
        <v>44945</v>
      </c>
      <c r="Q321" s="14">
        <v>44927</v>
      </c>
      <c r="R321" s="17">
        <v>2100</v>
      </c>
      <c r="S321" s="18"/>
      <c r="T321" s="18">
        <f t="shared" si="44"/>
        <v>2100</v>
      </c>
      <c r="U321" s="18"/>
      <c r="V321" s="18"/>
      <c r="W321" s="18">
        <f t="shared" si="45"/>
        <v>2100</v>
      </c>
      <c r="X321" s="18">
        <f t="shared" si="46"/>
        <v>378</v>
      </c>
      <c r="Y321" s="19">
        <v>0.05</v>
      </c>
      <c r="Z321" s="18">
        <f t="shared" si="47"/>
        <v>105</v>
      </c>
      <c r="AA321" s="18">
        <f t="shared" si="48"/>
        <v>2373</v>
      </c>
      <c r="AB321" s="18"/>
      <c r="AC321" s="18">
        <f t="shared" si="49"/>
        <v>2373</v>
      </c>
      <c r="AD321" s="18" t="s">
        <v>87</v>
      </c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24" t="s">
        <v>1052</v>
      </c>
      <c r="AR321" s="24">
        <v>2000</v>
      </c>
      <c r="AS321" s="24"/>
      <c r="AT321" s="24"/>
      <c r="AU321" s="24"/>
      <c r="AV321" s="24"/>
      <c r="AW321" s="18">
        <f t="shared" si="50"/>
        <v>2000</v>
      </c>
      <c r="AX321" s="18"/>
      <c r="AY321" s="19">
        <v>0.05</v>
      </c>
      <c r="AZ321" s="18">
        <f t="shared" si="51"/>
        <v>100</v>
      </c>
      <c r="BA321" s="18">
        <f t="shared" si="52"/>
        <v>1900</v>
      </c>
      <c r="BB321" s="18"/>
      <c r="BC321" s="18">
        <f t="shared" si="53"/>
        <v>-1900</v>
      </c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>
        <f t="shared" si="54"/>
        <v>100</v>
      </c>
    </row>
    <row r="322" spans="1:81" x14ac:dyDescent="0.3">
      <c r="A322" s="20"/>
      <c r="B322" s="20"/>
      <c r="C322" s="14">
        <v>44927</v>
      </c>
      <c r="D322" s="32" t="s">
        <v>126</v>
      </c>
      <c r="E322" s="16" t="s">
        <v>1056</v>
      </c>
      <c r="F322" s="15" t="s">
        <v>82</v>
      </c>
      <c r="G322" s="24"/>
      <c r="H322" s="33" t="s">
        <v>537</v>
      </c>
      <c r="I322" s="32" t="s">
        <v>947</v>
      </c>
      <c r="J322" s="16" t="s">
        <v>83</v>
      </c>
      <c r="K322" s="34">
        <v>44942</v>
      </c>
      <c r="L322" s="32" t="s">
        <v>84</v>
      </c>
      <c r="M322" s="32" t="s">
        <v>1042</v>
      </c>
      <c r="N322" s="24"/>
      <c r="O322" s="24" t="s">
        <v>86</v>
      </c>
      <c r="P322" s="34">
        <v>44945</v>
      </c>
      <c r="Q322" s="14">
        <v>44927</v>
      </c>
      <c r="R322" s="17">
        <v>2100</v>
      </c>
      <c r="S322" s="18"/>
      <c r="T322" s="18">
        <f t="shared" ref="T322:T385" si="55">R322-S322</f>
        <v>2100</v>
      </c>
      <c r="U322" s="18"/>
      <c r="V322" s="18"/>
      <c r="W322" s="18">
        <f t="shared" ref="W322:W385" si="56">R322+U322-V322</f>
        <v>2100</v>
      </c>
      <c r="X322" s="18">
        <f t="shared" ref="X322:X385" si="57">W322*18%</f>
        <v>378</v>
      </c>
      <c r="Y322" s="19">
        <v>0.05</v>
      </c>
      <c r="Z322" s="18">
        <f t="shared" ref="Z322:Z385" si="58">W322*Y322</f>
        <v>105</v>
      </c>
      <c r="AA322" s="18">
        <f t="shared" ref="AA322:AA385" si="59">W322+X322-Z322</f>
        <v>2373</v>
      </c>
      <c r="AB322" s="18"/>
      <c r="AC322" s="18">
        <f t="shared" ref="AC322:AC385" si="60">AA322-AB322</f>
        <v>2373</v>
      </c>
      <c r="AD322" s="18" t="s">
        <v>87</v>
      </c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24" t="s">
        <v>1052</v>
      </c>
      <c r="AR322" s="24">
        <v>2000</v>
      </c>
      <c r="AS322" s="24"/>
      <c r="AT322" s="24"/>
      <c r="AU322" s="24"/>
      <c r="AV322" s="24"/>
      <c r="AW322" s="18">
        <f t="shared" ref="AW322:AW385" si="61">AR322-AS322+AT322-AU322-AV322</f>
        <v>2000</v>
      </c>
      <c r="AX322" s="18"/>
      <c r="AY322" s="19">
        <v>0.05</v>
      </c>
      <c r="AZ322" s="18">
        <f t="shared" ref="AZ322:AZ385" si="62">AW322*AY322</f>
        <v>100</v>
      </c>
      <c r="BA322" s="18">
        <f t="shared" ref="BA322:BA385" si="63">AW322-AZ322</f>
        <v>1900</v>
      </c>
      <c r="BB322" s="18"/>
      <c r="BC322" s="18">
        <f t="shared" ref="BC322:BC385" si="64">BB322-BA322</f>
        <v>-1900</v>
      </c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>
        <f t="shared" ref="CC322:CC385" si="65">W322-AR322</f>
        <v>100</v>
      </c>
    </row>
    <row r="323" spans="1:81" x14ac:dyDescent="0.3">
      <c r="A323" s="20"/>
      <c r="B323" s="20"/>
      <c r="C323" s="14">
        <v>44927</v>
      </c>
      <c r="D323" s="32" t="s">
        <v>167</v>
      </c>
      <c r="E323" s="16" t="s">
        <v>1056</v>
      </c>
      <c r="F323" s="15" t="s">
        <v>82</v>
      </c>
      <c r="G323" s="24"/>
      <c r="H323" s="33" t="s">
        <v>538</v>
      </c>
      <c r="I323" s="32" t="s">
        <v>948</v>
      </c>
      <c r="J323" s="16" t="s">
        <v>83</v>
      </c>
      <c r="K323" s="34">
        <v>44942</v>
      </c>
      <c r="L323" s="32" t="s">
        <v>84</v>
      </c>
      <c r="M323" s="32" t="s">
        <v>1042</v>
      </c>
      <c r="N323" s="24"/>
      <c r="O323" s="24" t="s">
        <v>86</v>
      </c>
      <c r="P323" s="34">
        <v>44945</v>
      </c>
      <c r="Q323" s="14">
        <v>44927</v>
      </c>
      <c r="R323" s="17">
        <v>2100</v>
      </c>
      <c r="S323" s="18"/>
      <c r="T323" s="18">
        <f t="shared" si="55"/>
        <v>2100</v>
      </c>
      <c r="U323" s="18"/>
      <c r="V323" s="18"/>
      <c r="W323" s="18">
        <f t="shared" si="56"/>
        <v>2100</v>
      </c>
      <c r="X323" s="18">
        <f t="shared" si="57"/>
        <v>378</v>
      </c>
      <c r="Y323" s="19">
        <v>0.05</v>
      </c>
      <c r="Z323" s="18">
        <f t="shared" si="58"/>
        <v>105</v>
      </c>
      <c r="AA323" s="18">
        <f t="shared" si="59"/>
        <v>2373</v>
      </c>
      <c r="AB323" s="18"/>
      <c r="AC323" s="18">
        <f t="shared" si="60"/>
        <v>2373</v>
      </c>
      <c r="AD323" s="18" t="s">
        <v>87</v>
      </c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24" t="s">
        <v>1052</v>
      </c>
      <c r="AR323" s="24">
        <v>2000</v>
      </c>
      <c r="AS323" s="24"/>
      <c r="AT323" s="24"/>
      <c r="AU323" s="24"/>
      <c r="AV323" s="24"/>
      <c r="AW323" s="18">
        <f t="shared" si="61"/>
        <v>2000</v>
      </c>
      <c r="AX323" s="18"/>
      <c r="AY323" s="19">
        <v>0.05</v>
      </c>
      <c r="AZ323" s="18">
        <f t="shared" si="62"/>
        <v>100</v>
      </c>
      <c r="BA323" s="18">
        <f t="shared" si="63"/>
        <v>1900</v>
      </c>
      <c r="BB323" s="18"/>
      <c r="BC323" s="18">
        <f t="shared" si="64"/>
        <v>-1900</v>
      </c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>
        <f t="shared" si="65"/>
        <v>100</v>
      </c>
    </row>
    <row r="324" spans="1:81" x14ac:dyDescent="0.3">
      <c r="A324" s="20"/>
      <c r="B324" s="20"/>
      <c r="C324" s="14">
        <v>44927</v>
      </c>
      <c r="D324" s="32" t="s">
        <v>125</v>
      </c>
      <c r="E324" s="16" t="s">
        <v>1056</v>
      </c>
      <c r="F324" s="15" t="s">
        <v>82</v>
      </c>
      <c r="G324" s="24"/>
      <c r="H324" s="33" t="s">
        <v>539</v>
      </c>
      <c r="I324" s="32" t="s">
        <v>949</v>
      </c>
      <c r="J324" s="16" t="s">
        <v>83</v>
      </c>
      <c r="K324" s="34">
        <v>44942</v>
      </c>
      <c r="L324" s="32" t="s">
        <v>84</v>
      </c>
      <c r="M324" s="32" t="s">
        <v>85</v>
      </c>
      <c r="N324" s="24"/>
      <c r="O324" s="24" t="s">
        <v>86</v>
      </c>
      <c r="P324" s="34">
        <v>44947</v>
      </c>
      <c r="Q324" s="14">
        <v>44927</v>
      </c>
      <c r="R324" s="17">
        <v>2100</v>
      </c>
      <c r="S324" s="18"/>
      <c r="T324" s="18">
        <f t="shared" si="55"/>
        <v>2100</v>
      </c>
      <c r="U324" s="18"/>
      <c r="V324" s="18"/>
      <c r="W324" s="18">
        <f t="shared" si="56"/>
        <v>2100</v>
      </c>
      <c r="X324" s="18">
        <f t="shared" si="57"/>
        <v>378</v>
      </c>
      <c r="Y324" s="19">
        <v>0.05</v>
      </c>
      <c r="Z324" s="18">
        <f t="shared" si="58"/>
        <v>105</v>
      </c>
      <c r="AA324" s="18">
        <f t="shared" si="59"/>
        <v>2373</v>
      </c>
      <c r="AB324" s="18"/>
      <c r="AC324" s="18">
        <f t="shared" si="60"/>
        <v>2373</v>
      </c>
      <c r="AD324" s="18" t="s">
        <v>87</v>
      </c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24" t="s">
        <v>1052</v>
      </c>
      <c r="AR324" s="24">
        <v>2000</v>
      </c>
      <c r="AS324" s="24"/>
      <c r="AT324" s="24"/>
      <c r="AU324" s="24"/>
      <c r="AV324" s="24"/>
      <c r="AW324" s="18">
        <f t="shared" si="61"/>
        <v>2000</v>
      </c>
      <c r="AX324" s="18"/>
      <c r="AY324" s="19">
        <v>0.05</v>
      </c>
      <c r="AZ324" s="18">
        <f t="shared" si="62"/>
        <v>100</v>
      </c>
      <c r="BA324" s="18">
        <f t="shared" si="63"/>
        <v>1900</v>
      </c>
      <c r="BB324" s="18"/>
      <c r="BC324" s="18">
        <f t="shared" si="64"/>
        <v>-1900</v>
      </c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>
        <f t="shared" si="65"/>
        <v>100</v>
      </c>
    </row>
    <row r="325" spans="1:81" x14ac:dyDescent="0.3">
      <c r="A325" s="20"/>
      <c r="B325" s="20"/>
      <c r="C325" s="14">
        <v>44927</v>
      </c>
      <c r="D325" s="32" t="s">
        <v>143</v>
      </c>
      <c r="E325" s="16" t="s">
        <v>1056</v>
      </c>
      <c r="F325" s="15" t="s">
        <v>82</v>
      </c>
      <c r="G325" s="24"/>
      <c r="H325" s="33" t="s">
        <v>540</v>
      </c>
      <c r="I325" s="32" t="s">
        <v>950</v>
      </c>
      <c r="J325" s="16" t="s">
        <v>83</v>
      </c>
      <c r="K325" s="34">
        <v>44942</v>
      </c>
      <c r="L325" s="32" t="s">
        <v>84</v>
      </c>
      <c r="M325" s="32" t="s">
        <v>1042</v>
      </c>
      <c r="N325" s="24"/>
      <c r="O325" s="24" t="s">
        <v>86</v>
      </c>
      <c r="P325" s="34">
        <v>44950</v>
      </c>
      <c r="Q325" s="14">
        <v>44927</v>
      </c>
      <c r="R325" s="17">
        <v>2100</v>
      </c>
      <c r="S325" s="18"/>
      <c r="T325" s="18">
        <f t="shared" si="55"/>
        <v>2100</v>
      </c>
      <c r="U325" s="18"/>
      <c r="V325" s="18"/>
      <c r="W325" s="18">
        <f t="shared" si="56"/>
        <v>2100</v>
      </c>
      <c r="X325" s="18">
        <f t="shared" si="57"/>
        <v>378</v>
      </c>
      <c r="Y325" s="19">
        <v>0.05</v>
      </c>
      <c r="Z325" s="18">
        <f t="shared" si="58"/>
        <v>105</v>
      </c>
      <c r="AA325" s="18">
        <f t="shared" si="59"/>
        <v>2373</v>
      </c>
      <c r="AB325" s="18"/>
      <c r="AC325" s="18">
        <f t="shared" si="60"/>
        <v>2373</v>
      </c>
      <c r="AD325" s="18" t="s">
        <v>87</v>
      </c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24" t="s">
        <v>1052</v>
      </c>
      <c r="AR325" s="24">
        <v>2000</v>
      </c>
      <c r="AS325" s="24"/>
      <c r="AT325" s="24"/>
      <c r="AU325" s="24"/>
      <c r="AV325" s="24"/>
      <c r="AW325" s="18">
        <f t="shared" si="61"/>
        <v>2000</v>
      </c>
      <c r="AX325" s="18"/>
      <c r="AY325" s="19">
        <v>0.05</v>
      </c>
      <c r="AZ325" s="18">
        <f t="shared" si="62"/>
        <v>100</v>
      </c>
      <c r="BA325" s="18">
        <f t="shared" si="63"/>
        <v>1900</v>
      </c>
      <c r="BB325" s="18"/>
      <c r="BC325" s="18">
        <f t="shared" si="64"/>
        <v>-1900</v>
      </c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>
        <f t="shared" si="65"/>
        <v>100</v>
      </c>
    </row>
    <row r="326" spans="1:81" x14ac:dyDescent="0.3">
      <c r="A326" s="20"/>
      <c r="B326" s="20"/>
      <c r="C326" s="14">
        <v>44927</v>
      </c>
      <c r="D326" s="32" t="s">
        <v>184</v>
      </c>
      <c r="E326" s="16" t="s">
        <v>1056</v>
      </c>
      <c r="F326" s="15" t="s">
        <v>82</v>
      </c>
      <c r="G326" s="24"/>
      <c r="H326" s="33" t="s">
        <v>541</v>
      </c>
      <c r="I326" s="32" t="s">
        <v>951</v>
      </c>
      <c r="J326" s="16" t="s">
        <v>83</v>
      </c>
      <c r="K326" s="34">
        <v>44943</v>
      </c>
      <c r="L326" s="32" t="s">
        <v>84</v>
      </c>
      <c r="M326" s="32" t="s">
        <v>1042</v>
      </c>
      <c r="N326" s="24"/>
      <c r="O326" s="24" t="s">
        <v>86</v>
      </c>
      <c r="P326" s="34">
        <v>44949</v>
      </c>
      <c r="Q326" s="14">
        <v>44927</v>
      </c>
      <c r="R326" s="17">
        <v>2100</v>
      </c>
      <c r="S326" s="18"/>
      <c r="T326" s="18">
        <f t="shared" si="55"/>
        <v>2100</v>
      </c>
      <c r="U326" s="18"/>
      <c r="V326" s="18"/>
      <c r="W326" s="18">
        <f t="shared" si="56"/>
        <v>2100</v>
      </c>
      <c r="X326" s="18">
        <f t="shared" si="57"/>
        <v>378</v>
      </c>
      <c r="Y326" s="19">
        <v>0.05</v>
      </c>
      <c r="Z326" s="18">
        <f t="shared" si="58"/>
        <v>105</v>
      </c>
      <c r="AA326" s="18">
        <f t="shared" si="59"/>
        <v>2373</v>
      </c>
      <c r="AB326" s="18"/>
      <c r="AC326" s="18">
        <f t="shared" si="60"/>
        <v>2373</v>
      </c>
      <c r="AD326" s="18" t="s">
        <v>87</v>
      </c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24" t="s">
        <v>1052</v>
      </c>
      <c r="AR326" s="24">
        <v>2000</v>
      </c>
      <c r="AS326" s="24"/>
      <c r="AT326" s="24"/>
      <c r="AU326" s="24"/>
      <c r="AV326" s="24"/>
      <c r="AW326" s="18">
        <f t="shared" si="61"/>
        <v>2000</v>
      </c>
      <c r="AX326" s="18"/>
      <c r="AY326" s="19">
        <v>0.05</v>
      </c>
      <c r="AZ326" s="18">
        <f t="shared" si="62"/>
        <v>100</v>
      </c>
      <c r="BA326" s="18">
        <f t="shared" si="63"/>
        <v>1900</v>
      </c>
      <c r="BB326" s="18"/>
      <c r="BC326" s="18">
        <f t="shared" si="64"/>
        <v>-1900</v>
      </c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>
        <f t="shared" si="65"/>
        <v>100</v>
      </c>
    </row>
    <row r="327" spans="1:81" x14ac:dyDescent="0.3">
      <c r="A327" s="20"/>
      <c r="B327" s="20"/>
      <c r="C327" s="14">
        <v>44927</v>
      </c>
      <c r="D327" s="32" t="s">
        <v>185</v>
      </c>
      <c r="E327" s="16" t="s">
        <v>1056</v>
      </c>
      <c r="F327" s="15" t="s">
        <v>82</v>
      </c>
      <c r="G327" s="24"/>
      <c r="H327" s="33" t="s">
        <v>542</v>
      </c>
      <c r="I327" s="32" t="s">
        <v>952</v>
      </c>
      <c r="J327" s="16" t="s">
        <v>83</v>
      </c>
      <c r="K327" s="34">
        <v>44943</v>
      </c>
      <c r="L327" s="32" t="s">
        <v>84</v>
      </c>
      <c r="M327" s="32" t="s">
        <v>1042</v>
      </c>
      <c r="N327" s="24"/>
      <c r="O327" s="24" t="s">
        <v>86</v>
      </c>
      <c r="P327" s="34">
        <v>44947</v>
      </c>
      <c r="Q327" s="14">
        <v>44927</v>
      </c>
      <c r="R327" s="17">
        <v>2100</v>
      </c>
      <c r="S327" s="18"/>
      <c r="T327" s="18">
        <f t="shared" si="55"/>
        <v>2100</v>
      </c>
      <c r="U327" s="18"/>
      <c r="V327" s="18"/>
      <c r="W327" s="18">
        <f t="shared" si="56"/>
        <v>2100</v>
      </c>
      <c r="X327" s="18">
        <f t="shared" si="57"/>
        <v>378</v>
      </c>
      <c r="Y327" s="19">
        <v>0.05</v>
      </c>
      <c r="Z327" s="18">
        <f t="shared" si="58"/>
        <v>105</v>
      </c>
      <c r="AA327" s="18">
        <f t="shared" si="59"/>
        <v>2373</v>
      </c>
      <c r="AB327" s="18"/>
      <c r="AC327" s="18">
        <f t="shared" si="60"/>
        <v>2373</v>
      </c>
      <c r="AD327" s="18" t="s">
        <v>87</v>
      </c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24" t="s">
        <v>1052</v>
      </c>
      <c r="AR327" s="24">
        <v>2000</v>
      </c>
      <c r="AS327" s="24"/>
      <c r="AT327" s="24"/>
      <c r="AU327" s="24"/>
      <c r="AV327" s="24"/>
      <c r="AW327" s="18">
        <f t="shared" si="61"/>
        <v>2000</v>
      </c>
      <c r="AX327" s="18"/>
      <c r="AY327" s="19">
        <v>0.05</v>
      </c>
      <c r="AZ327" s="18">
        <f t="shared" si="62"/>
        <v>100</v>
      </c>
      <c r="BA327" s="18">
        <f t="shared" si="63"/>
        <v>1900</v>
      </c>
      <c r="BB327" s="18"/>
      <c r="BC327" s="18">
        <f t="shared" si="64"/>
        <v>-1900</v>
      </c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>
        <f t="shared" si="65"/>
        <v>100</v>
      </c>
    </row>
    <row r="328" spans="1:81" x14ac:dyDescent="0.3">
      <c r="A328" s="20"/>
      <c r="B328" s="20"/>
      <c r="C328" s="14">
        <v>44927</v>
      </c>
      <c r="D328" s="32" t="s">
        <v>186</v>
      </c>
      <c r="E328" s="16" t="s">
        <v>1056</v>
      </c>
      <c r="F328" s="15" t="s">
        <v>82</v>
      </c>
      <c r="G328" s="24"/>
      <c r="H328" s="33" t="s">
        <v>543</v>
      </c>
      <c r="I328" s="32" t="s">
        <v>953</v>
      </c>
      <c r="J328" s="16" t="s">
        <v>83</v>
      </c>
      <c r="K328" s="34">
        <v>44943</v>
      </c>
      <c r="L328" s="32" t="s">
        <v>84</v>
      </c>
      <c r="M328" s="32" t="s">
        <v>1042</v>
      </c>
      <c r="N328" s="24"/>
      <c r="O328" s="24" t="s">
        <v>86</v>
      </c>
      <c r="P328" s="34">
        <v>44945</v>
      </c>
      <c r="Q328" s="14">
        <v>44927</v>
      </c>
      <c r="R328" s="17">
        <v>2100</v>
      </c>
      <c r="S328" s="18"/>
      <c r="T328" s="18">
        <f t="shared" si="55"/>
        <v>2100</v>
      </c>
      <c r="U328" s="18"/>
      <c r="V328" s="18"/>
      <c r="W328" s="18">
        <f t="shared" si="56"/>
        <v>2100</v>
      </c>
      <c r="X328" s="18">
        <f t="shared" si="57"/>
        <v>378</v>
      </c>
      <c r="Y328" s="19">
        <v>0.05</v>
      </c>
      <c r="Z328" s="18">
        <f t="shared" si="58"/>
        <v>105</v>
      </c>
      <c r="AA328" s="18">
        <f t="shared" si="59"/>
        <v>2373</v>
      </c>
      <c r="AB328" s="18"/>
      <c r="AC328" s="18">
        <f t="shared" si="60"/>
        <v>2373</v>
      </c>
      <c r="AD328" s="18" t="s">
        <v>87</v>
      </c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24" t="s">
        <v>1052</v>
      </c>
      <c r="AR328" s="24">
        <v>2000</v>
      </c>
      <c r="AS328" s="24"/>
      <c r="AT328" s="24"/>
      <c r="AU328" s="24"/>
      <c r="AV328" s="24"/>
      <c r="AW328" s="18">
        <f t="shared" si="61"/>
        <v>2000</v>
      </c>
      <c r="AX328" s="18"/>
      <c r="AY328" s="19">
        <v>0.05</v>
      </c>
      <c r="AZ328" s="18">
        <f t="shared" si="62"/>
        <v>100</v>
      </c>
      <c r="BA328" s="18">
        <f t="shared" si="63"/>
        <v>1900</v>
      </c>
      <c r="BB328" s="18"/>
      <c r="BC328" s="18">
        <f t="shared" si="64"/>
        <v>-1900</v>
      </c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>
        <f t="shared" si="65"/>
        <v>100</v>
      </c>
    </row>
    <row r="329" spans="1:81" x14ac:dyDescent="0.3">
      <c r="A329" s="20"/>
      <c r="B329" s="20"/>
      <c r="C329" s="14">
        <v>44927</v>
      </c>
      <c r="D329" s="32" t="s">
        <v>131</v>
      </c>
      <c r="E329" s="16" t="s">
        <v>1056</v>
      </c>
      <c r="F329" s="15" t="s">
        <v>82</v>
      </c>
      <c r="G329" s="24"/>
      <c r="H329" s="33" t="s">
        <v>544</v>
      </c>
      <c r="I329" s="32" t="s">
        <v>954</v>
      </c>
      <c r="J329" s="16" t="s">
        <v>83</v>
      </c>
      <c r="K329" s="34">
        <v>44943</v>
      </c>
      <c r="L329" s="32" t="s">
        <v>84</v>
      </c>
      <c r="M329" s="32" t="s">
        <v>1042</v>
      </c>
      <c r="N329" s="24"/>
      <c r="O329" s="24" t="s">
        <v>86</v>
      </c>
      <c r="P329" s="34">
        <v>44956</v>
      </c>
      <c r="Q329" s="14">
        <v>44927</v>
      </c>
      <c r="R329" s="17">
        <v>2100</v>
      </c>
      <c r="S329" s="18"/>
      <c r="T329" s="18">
        <f t="shared" si="55"/>
        <v>2100</v>
      </c>
      <c r="U329" s="18"/>
      <c r="V329" s="18"/>
      <c r="W329" s="18">
        <f t="shared" si="56"/>
        <v>2100</v>
      </c>
      <c r="X329" s="18">
        <f t="shared" si="57"/>
        <v>378</v>
      </c>
      <c r="Y329" s="19">
        <v>0.05</v>
      </c>
      <c r="Z329" s="18">
        <f t="shared" si="58"/>
        <v>105</v>
      </c>
      <c r="AA329" s="18">
        <f t="shared" si="59"/>
        <v>2373</v>
      </c>
      <c r="AB329" s="18"/>
      <c r="AC329" s="18">
        <f t="shared" si="60"/>
        <v>2373</v>
      </c>
      <c r="AD329" s="18" t="s">
        <v>87</v>
      </c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24" t="s">
        <v>1052</v>
      </c>
      <c r="AR329" s="24">
        <v>2000</v>
      </c>
      <c r="AS329" s="24"/>
      <c r="AT329" s="24"/>
      <c r="AU329" s="24"/>
      <c r="AV329" s="24"/>
      <c r="AW329" s="18">
        <f t="shared" si="61"/>
        <v>2000</v>
      </c>
      <c r="AX329" s="18"/>
      <c r="AY329" s="19">
        <v>0.05</v>
      </c>
      <c r="AZ329" s="18">
        <f t="shared" si="62"/>
        <v>100</v>
      </c>
      <c r="BA329" s="18">
        <f t="shared" si="63"/>
        <v>1900</v>
      </c>
      <c r="BB329" s="18"/>
      <c r="BC329" s="18">
        <f t="shared" si="64"/>
        <v>-1900</v>
      </c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>
        <f t="shared" si="65"/>
        <v>100</v>
      </c>
    </row>
    <row r="330" spans="1:81" x14ac:dyDescent="0.3">
      <c r="A330" s="20"/>
      <c r="B330" s="20"/>
      <c r="C330" s="14">
        <v>44927</v>
      </c>
      <c r="D330" s="32" t="s">
        <v>101</v>
      </c>
      <c r="E330" s="16" t="s">
        <v>1056</v>
      </c>
      <c r="F330" s="15" t="s">
        <v>82</v>
      </c>
      <c r="G330" s="24"/>
      <c r="H330" s="33" t="s">
        <v>545</v>
      </c>
      <c r="I330" s="32" t="s">
        <v>955</v>
      </c>
      <c r="J330" s="16" t="s">
        <v>83</v>
      </c>
      <c r="K330" s="34">
        <v>44943</v>
      </c>
      <c r="L330" s="32" t="s">
        <v>84</v>
      </c>
      <c r="M330" s="32" t="s">
        <v>1042</v>
      </c>
      <c r="N330" s="24"/>
      <c r="O330" s="24" t="s">
        <v>86</v>
      </c>
      <c r="P330" s="34">
        <v>44951</v>
      </c>
      <c r="Q330" s="14">
        <v>44927</v>
      </c>
      <c r="R330" s="17">
        <v>2100</v>
      </c>
      <c r="S330" s="18"/>
      <c r="T330" s="18">
        <f t="shared" si="55"/>
        <v>2100</v>
      </c>
      <c r="U330" s="18"/>
      <c r="V330" s="18"/>
      <c r="W330" s="18">
        <f t="shared" si="56"/>
        <v>2100</v>
      </c>
      <c r="X330" s="18">
        <f t="shared" si="57"/>
        <v>378</v>
      </c>
      <c r="Y330" s="19">
        <v>0.05</v>
      </c>
      <c r="Z330" s="18">
        <f t="shared" si="58"/>
        <v>105</v>
      </c>
      <c r="AA330" s="18">
        <f t="shared" si="59"/>
        <v>2373</v>
      </c>
      <c r="AB330" s="18"/>
      <c r="AC330" s="18">
        <f t="shared" si="60"/>
        <v>2373</v>
      </c>
      <c r="AD330" s="18" t="s">
        <v>87</v>
      </c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24" t="s">
        <v>1052</v>
      </c>
      <c r="AR330" s="24">
        <v>2000</v>
      </c>
      <c r="AS330" s="24"/>
      <c r="AT330" s="24"/>
      <c r="AU330" s="24"/>
      <c r="AV330" s="24"/>
      <c r="AW330" s="18">
        <f t="shared" si="61"/>
        <v>2000</v>
      </c>
      <c r="AX330" s="18"/>
      <c r="AY330" s="19">
        <v>0.05</v>
      </c>
      <c r="AZ330" s="18">
        <f t="shared" si="62"/>
        <v>100</v>
      </c>
      <c r="BA330" s="18">
        <f t="shared" si="63"/>
        <v>1900</v>
      </c>
      <c r="BB330" s="18"/>
      <c r="BC330" s="18">
        <f t="shared" si="64"/>
        <v>-1900</v>
      </c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>
        <f t="shared" si="65"/>
        <v>100</v>
      </c>
    </row>
    <row r="331" spans="1:81" x14ac:dyDescent="0.3">
      <c r="A331" s="20"/>
      <c r="B331" s="20"/>
      <c r="C331" s="14">
        <v>44927</v>
      </c>
      <c r="D331" s="32" t="s">
        <v>125</v>
      </c>
      <c r="E331" s="16" t="s">
        <v>1056</v>
      </c>
      <c r="F331" s="15" t="s">
        <v>82</v>
      </c>
      <c r="G331" s="24"/>
      <c r="H331" s="33" t="s">
        <v>546</v>
      </c>
      <c r="I331" s="32" t="s">
        <v>956</v>
      </c>
      <c r="J331" s="16" t="s">
        <v>83</v>
      </c>
      <c r="K331" s="34">
        <v>44944</v>
      </c>
      <c r="L331" s="32" t="s">
        <v>84</v>
      </c>
      <c r="M331" s="32" t="s">
        <v>1042</v>
      </c>
      <c r="N331" s="24"/>
      <c r="O331" s="24" t="s">
        <v>86</v>
      </c>
      <c r="P331" s="34">
        <v>44956</v>
      </c>
      <c r="Q331" s="14">
        <v>44927</v>
      </c>
      <c r="R331" s="17">
        <v>2100</v>
      </c>
      <c r="S331" s="18"/>
      <c r="T331" s="18">
        <f t="shared" si="55"/>
        <v>2100</v>
      </c>
      <c r="U331" s="18"/>
      <c r="V331" s="18"/>
      <c r="W331" s="18">
        <f t="shared" si="56"/>
        <v>2100</v>
      </c>
      <c r="X331" s="18">
        <f t="shared" si="57"/>
        <v>378</v>
      </c>
      <c r="Y331" s="19">
        <v>0.05</v>
      </c>
      <c r="Z331" s="18">
        <f t="shared" si="58"/>
        <v>105</v>
      </c>
      <c r="AA331" s="18">
        <f t="shared" si="59"/>
        <v>2373</v>
      </c>
      <c r="AB331" s="18"/>
      <c r="AC331" s="18">
        <f t="shared" si="60"/>
        <v>2373</v>
      </c>
      <c r="AD331" s="18" t="s">
        <v>87</v>
      </c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24" t="s">
        <v>1052</v>
      </c>
      <c r="AR331" s="24">
        <v>2000</v>
      </c>
      <c r="AS331" s="24"/>
      <c r="AT331" s="24"/>
      <c r="AU331" s="24"/>
      <c r="AV331" s="24"/>
      <c r="AW331" s="18">
        <f t="shared" si="61"/>
        <v>2000</v>
      </c>
      <c r="AX331" s="18"/>
      <c r="AY331" s="19">
        <v>0.05</v>
      </c>
      <c r="AZ331" s="18">
        <f t="shared" si="62"/>
        <v>100</v>
      </c>
      <c r="BA331" s="18">
        <f t="shared" si="63"/>
        <v>1900</v>
      </c>
      <c r="BB331" s="18"/>
      <c r="BC331" s="18">
        <f t="shared" si="64"/>
        <v>-1900</v>
      </c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>
        <f t="shared" si="65"/>
        <v>100</v>
      </c>
    </row>
    <row r="332" spans="1:81" x14ac:dyDescent="0.3">
      <c r="A332" s="20"/>
      <c r="B332" s="20"/>
      <c r="C332" s="14">
        <v>44927</v>
      </c>
      <c r="D332" s="32" t="s">
        <v>81</v>
      </c>
      <c r="E332" s="16" t="s">
        <v>1056</v>
      </c>
      <c r="F332" s="15" t="s">
        <v>82</v>
      </c>
      <c r="G332" s="24"/>
      <c r="H332" s="33" t="s">
        <v>547</v>
      </c>
      <c r="I332" s="32" t="s">
        <v>957</v>
      </c>
      <c r="J332" s="16" t="s">
        <v>83</v>
      </c>
      <c r="K332" s="34">
        <v>44944</v>
      </c>
      <c r="L332" s="32" t="s">
        <v>84</v>
      </c>
      <c r="M332" s="32" t="s">
        <v>1042</v>
      </c>
      <c r="N332" s="24"/>
      <c r="O332" s="24" t="s">
        <v>86</v>
      </c>
      <c r="P332" s="34">
        <v>44946</v>
      </c>
      <c r="Q332" s="14">
        <v>44927</v>
      </c>
      <c r="R332" s="17">
        <v>2100</v>
      </c>
      <c r="S332" s="18"/>
      <c r="T332" s="18">
        <f t="shared" si="55"/>
        <v>2100</v>
      </c>
      <c r="U332" s="18"/>
      <c r="V332" s="18"/>
      <c r="W332" s="18">
        <f t="shared" si="56"/>
        <v>2100</v>
      </c>
      <c r="X332" s="18">
        <f t="shared" si="57"/>
        <v>378</v>
      </c>
      <c r="Y332" s="19">
        <v>0.05</v>
      </c>
      <c r="Z332" s="18">
        <f t="shared" si="58"/>
        <v>105</v>
      </c>
      <c r="AA332" s="18">
        <f t="shared" si="59"/>
        <v>2373</v>
      </c>
      <c r="AB332" s="18"/>
      <c r="AC332" s="18">
        <f t="shared" si="60"/>
        <v>2373</v>
      </c>
      <c r="AD332" s="18" t="s">
        <v>87</v>
      </c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24" t="s">
        <v>1052</v>
      </c>
      <c r="AR332" s="24">
        <v>2000</v>
      </c>
      <c r="AS332" s="24"/>
      <c r="AT332" s="24"/>
      <c r="AU332" s="24"/>
      <c r="AV332" s="24"/>
      <c r="AW332" s="18">
        <f t="shared" si="61"/>
        <v>2000</v>
      </c>
      <c r="AX332" s="18"/>
      <c r="AY332" s="19">
        <v>0.05</v>
      </c>
      <c r="AZ332" s="18">
        <f t="shared" si="62"/>
        <v>100</v>
      </c>
      <c r="BA332" s="18">
        <f t="shared" si="63"/>
        <v>1900</v>
      </c>
      <c r="BB332" s="18"/>
      <c r="BC332" s="18">
        <f t="shared" si="64"/>
        <v>-1900</v>
      </c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>
        <f t="shared" si="65"/>
        <v>100</v>
      </c>
    </row>
    <row r="333" spans="1:81" x14ac:dyDescent="0.3">
      <c r="A333" s="20"/>
      <c r="B333" s="20"/>
      <c r="C333" s="14">
        <v>44927</v>
      </c>
      <c r="D333" s="32" t="s">
        <v>187</v>
      </c>
      <c r="E333" s="16" t="s">
        <v>1056</v>
      </c>
      <c r="F333" s="15" t="s">
        <v>82</v>
      </c>
      <c r="G333" s="24"/>
      <c r="H333" s="33" t="s">
        <v>548</v>
      </c>
      <c r="I333" s="32" t="s">
        <v>958</v>
      </c>
      <c r="J333" s="16" t="s">
        <v>83</v>
      </c>
      <c r="K333" s="34">
        <v>44944</v>
      </c>
      <c r="L333" s="32" t="s">
        <v>84</v>
      </c>
      <c r="M333" s="32" t="s">
        <v>1042</v>
      </c>
      <c r="N333" s="24"/>
      <c r="O333" s="24" t="s">
        <v>86</v>
      </c>
      <c r="P333" s="34">
        <v>44946</v>
      </c>
      <c r="Q333" s="14">
        <v>44927</v>
      </c>
      <c r="R333" s="17">
        <v>2100</v>
      </c>
      <c r="S333" s="18"/>
      <c r="T333" s="18">
        <f t="shared" si="55"/>
        <v>2100</v>
      </c>
      <c r="U333" s="18"/>
      <c r="V333" s="18"/>
      <c r="W333" s="18">
        <f t="shared" si="56"/>
        <v>2100</v>
      </c>
      <c r="X333" s="18">
        <f t="shared" si="57"/>
        <v>378</v>
      </c>
      <c r="Y333" s="19">
        <v>0.05</v>
      </c>
      <c r="Z333" s="18">
        <f t="shared" si="58"/>
        <v>105</v>
      </c>
      <c r="AA333" s="18">
        <f t="shared" si="59"/>
        <v>2373</v>
      </c>
      <c r="AB333" s="18"/>
      <c r="AC333" s="18">
        <f t="shared" si="60"/>
        <v>2373</v>
      </c>
      <c r="AD333" s="18" t="s">
        <v>87</v>
      </c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24" t="s">
        <v>1052</v>
      </c>
      <c r="AR333" s="24">
        <v>2000</v>
      </c>
      <c r="AS333" s="24"/>
      <c r="AT333" s="24"/>
      <c r="AU333" s="24"/>
      <c r="AV333" s="24"/>
      <c r="AW333" s="18">
        <f t="shared" si="61"/>
        <v>2000</v>
      </c>
      <c r="AX333" s="18"/>
      <c r="AY333" s="19">
        <v>0.05</v>
      </c>
      <c r="AZ333" s="18">
        <f t="shared" si="62"/>
        <v>100</v>
      </c>
      <c r="BA333" s="18">
        <f t="shared" si="63"/>
        <v>1900</v>
      </c>
      <c r="BB333" s="18"/>
      <c r="BC333" s="18">
        <f t="shared" si="64"/>
        <v>-1900</v>
      </c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>
        <f t="shared" si="65"/>
        <v>100</v>
      </c>
    </row>
    <row r="334" spans="1:81" x14ac:dyDescent="0.3">
      <c r="A334" s="20"/>
      <c r="B334" s="20"/>
      <c r="C334" s="14">
        <v>44927</v>
      </c>
      <c r="D334" s="32" t="s">
        <v>100</v>
      </c>
      <c r="E334" s="16" t="s">
        <v>1056</v>
      </c>
      <c r="F334" s="15" t="s">
        <v>82</v>
      </c>
      <c r="G334" s="24"/>
      <c r="H334" s="33" t="s">
        <v>549</v>
      </c>
      <c r="I334" s="32" t="s">
        <v>959</v>
      </c>
      <c r="J334" s="16" t="s">
        <v>83</v>
      </c>
      <c r="K334" s="34">
        <v>44944</v>
      </c>
      <c r="L334" s="32" t="s">
        <v>84</v>
      </c>
      <c r="M334" s="32" t="s">
        <v>1042</v>
      </c>
      <c r="N334" s="24"/>
      <c r="O334" s="24" t="s">
        <v>86</v>
      </c>
      <c r="P334" s="34">
        <v>44945</v>
      </c>
      <c r="Q334" s="14">
        <v>44927</v>
      </c>
      <c r="R334" s="17">
        <v>2100</v>
      </c>
      <c r="S334" s="18"/>
      <c r="T334" s="18">
        <f t="shared" si="55"/>
        <v>2100</v>
      </c>
      <c r="U334" s="18"/>
      <c r="V334" s="18"/>
      <c r="W334" s="18">
        <f t="shared" si="56"/>
        <v>2100</v>
      </c>
      <c r="X334" s="18">
        <f t="shared" si="57"/>
        <v>378</v>
      </c>
      <c r="Y334" s="19">
        <v>0.05</v>
      </c>
      <c r="Z334" s="18">
        <f t="shared" si="58"/>
        <v>105</v>
      </c>
      <c r="AA334" s="18">
        <f t="shared" si="59"/>
        <v>2373</v>
      </c>
      <c r="AB334" s="18"/>
      <c r="AC334" s="18">
        <f t="shared" si="60"/>
        <v>2373</v>
      </c>
      <c r="AD334" s="18" t="s">
        <v>87</v>
      </c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24" t="s">
        <v>1052</v>
      </c>
      <c r="AR334" s="24">
        <v>2000</v>
      </c>
      <c r="AS334" s="24"/>
      <c r="AT334" s="24"/>
      <c r="AU334" s="24"/>
      <c r="AV334" s="24"/>
      <c r="AW334" s="18">
        <f t="shared" si="61"/>
        <v>2000</v>
      </c>
      <c r="AX334" s="18"/>
      <c r="AY334" s="19">
        <v>0.05</v>
      </c>
      <c r="AZ334" s="18">
        <f t="shared" si="62"/>
        <v>100</v>
      </c>
      <c r="BA334" s="18">
        <f t="shared" si="63"/>
        <v>1900</v>
      </c>
      <c r="BB334" s="18"/>
      <c r="BC334" s="18">
        <f t="shared" si="64"/>
        <v>-1900</v>
      </c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>
        <f t="shared" si="65"/>
        <v>100</v>
      </c>
    </row>
    <row r="335" spans="1:81" x14ac:dyDescent="0.3">
      <c r="A335" s="20"/>
      <c r="B335" s="20"/>
      <c r="C335" s="14">
        <v>44927</v>
      </c>
      <c r="D335" s="32" t="s">
        <v>132</v>
      </c>
      <c r="E335" s="16" t="s">
        <v>1056</v>
      </c>
      <c r="F335" s="15" t="s">
        <v>82</v>
      </c>
      <c r="G335" s="24"/>
      <c r="H335" s="33" t="s">
        <v>550</v>
      </c>
      <c r="I335" s="32" t="s">
        <v>960</v>
      </c>
      <c r="J335" s="16" t="s">
        <v>83</v>
      </c>
      <c r="K335" s="34">
        <v>44944</v>
      </c>
      <c r="L335" s="32" t="s">
        <v>84</v>
      </c>
      <c r="M335" s="32" t="s">
        <v>1042</v>
      </c>
      <c r="N335" s="24"/>
      <c r="O335" s="24" t="s">
        <v>86</v>
      </c>
      <c r="P335" s="34">
        <v>44953</v>
      </c>
      <c r="Q335" s="14">
        <v>44927</v>
      </c>
      <c r="R335" s="17">
        <v>2100</v>
      </c>
      <c r="S335" s="18"/>
      <c r="T335" s="18">
        <f t="shared" si="55"/>
        <v>2100</v>
      </c>
      <c r="U335" s="18"/>
      <c r="V335" s="18"/>
      <c r="W335" s="18">
        <f t="shared" si="56"/>
        <v>2100</v>
      </c>
      <c r="X335" s="18">
        <f t="shared" si="57"/>
        <v>378</v>
      </c>
      <c r="Y335" s="19">
        <v>0.05</v>
      </c>
      <c r="Z335" s="18">
        <f t="shared" si="58"/>
        <v>105</v>
      </c>
      <c r="AA335" s="18">
        <f t="shared" si="59"/>
        <v>2373</v>
      </c>
      <c r="AB335" s="18"/>
      <c r="AC335" s="18">
        <f t="shared" si="60"/>
        <v>2373</v>
      </c>
      <c r="AD335" s="18" t="s">
        <v>87</v>
      </c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24" t="s">
        <v>1052</v>
      </c>
      <c r="AR335" s="24">
        <v>2000</v>
      </c>
      <c r="AS335" s="24"/>
      <c r="AT335" s="24"/>
      <c r="AU335" s="24"/>
      <c r="AV335" s="24"/>
      <c r="AW335" s="18">
        <f t="shared" si="61"/>
        <v>2000</v>
      </c>
      <c r="AX335" s="18"/>
      <c r="AY335" s="19">
        <v>0.05</v>
      </c>
      <c r="AZ335" s="18">
        <f t="shared" si="62"/>
        <v>100</v>
      </c>
      <c r="BA335" s="18">
        <f t="shared" si="63"/>
        <v>1900</v>
      </c>
      <c r="BB335" s="18"/>
      <c r="BC335" s="18">
        <f t="shared" si="64"/>
        <v>-1900</v>
      </c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>
        <f t="shared" si="65"/>
        <v>100</v>
      </c>
    </row>
    <row r="336" spans="1:81" x14ac:dyDescent="0.3">
      <c r="A336" s="20"/>
      <c r="B336" s="20"/>
      <c r="C336" s="14">
        <v>44927</v>
      </c>
      <c r="D336" s="32" t="s">
        <v>106</v>
      </c>
      <c r="E336" s="16" t="s">
        <v>1056</v>
      </c>
      <c r="F336" s="15" t="s">
        <v>82</v>
      </c>
      <c r="G336" s="24"/>
      <c r="H336" s="33" t="s">
        <v>551</v>
      </c>
      <c r="I336" s="32" t="s">
        <v>961</v>
      </c>
      <c r="J336" s="16" t="s">
        <v>83</v>
      </c>
      <c r="K336" s="34">
        <v>44945</v>
      </c>
      <c r="L336" s="32" t="s">
        <v>84</v>
      </c>
      <c r="M336" s="32" t="s">
        <v>1042</v>
      </c>
      <c r="N336" s="24"/>
      <c r="O336" s="24" t="s">
        <v>86</v>
      </c>
      <c r="P336" s="34">
        <v>44947</v>
      </c>
      <c r="Q336" s="14">
        <v>44927</v>
      </c>
      <c r="R336" s="17">
        <v>2100</v>
      </c>
      <c r="S336" s="18"/>
      <c r="T336" s="18">
        <f t="shared" si="55"/>
        <v>2100</v>
      </c>
      <c r="U336" s="18"/>
      <c r="V336" s="18"/>
      <c r="W336" s="18">
        <f t="shared" si="56"/>
        <v>2100</v>
      </c>
      <c r="X336" s="18">
        <f t="shared" si="57"/>
        <v>378</v>
      </c>
      <c r="Y336" s="19">
        <v>0.05</v>
      </c>
      <c r="Z336" s="18">
        <f t="shared" si="58"/>
        <v>105</v>
      </c>
      <c r="AA336" s="18">
        <f t="shared" si="59"/>
        <v>2373</v>
      </c>
      <c r="AB336" s="18"/>
      <c r="AC336" s="18">
        <f t="shared" si="60"/>
        <v>2373</v>
      </c>
      <c r="AD336" s="18" t="s">
        <v>87</v>
      </c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24" t="s">
        <v>1052</v>
      </c>
      <c r="AR336" s="24">
        <v>2000</v>
      </c>
      <c r="AS336" s="24"/>
      <c r="AT336" s="24"/>
      <c r="AU336" s="24"/>
      <c r="AV336" s="24"/>
      <c r="AW336" s="18">
        <f t="shared" si="61"/>
        <v>2000</v>
      </c>
      <c r="AX336" s="18"/>
      <c r="AY336" s="19">
        <v>0.05</v>
      </c>
      <c r="AZ336" s="18">
        <f t="shared" si="62"/>
        <v>100</v>
      </c>
      <c r="BA336" s="18">
        <f t="shared" si="63"/>
        <v>1900</v>
      </c>
      <c r="BB336" s="18"/>
      <c r="BC336" s="18">
        <f t="shared" si="64"/>
        <v>-1900</v>
      </c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>
        <f t="shared" si="65"/>
        <v>100</v>
      </c>
    </row>
    <row r="337" spans="1:81" x14ac:dyDescent="0.3">
      <c r="A337" s="20"/>
      <c r="B337" s="20"/>
      <c r="C337" s="14">
        <v>44927</v>
      </c>
      <c r="D337" s="32" t="s">
        <v>81</v>
      </c>
      <c r="E337" s="16" t="s">
        <v>1056</v>
      </c>
      <c r="F337" s="15" t="s">
        <v>82</v>
      </c>
      <c r="G337" s="24"/>
      <c r="H337" s="33" t="s">
        <v>552</v>
      </c>
      <c r="I337" s="32" t="s">
        <v>962</v>
      </c>
      <c r="J337" s="16" t="s">
        <v>83</v>
      </c>
      <c r="K337" s="34">
        <v>44945</v>
      </c>
      <c r="L337" s="32" t="s">
        <v>84</v>
      </c>
      <c r="M337" s="32" t="s">
        <v>1042</v>
      </c>
      <c r="N337" s="24"/>
      <c r="O337" s="24" t="s">
        <v>86</v>
      </c>
      <c r="P337" s="34">
        <v>44945</v>
      </c>
      <c r="Q337" s="14">
        <v>44927</v>
      </c>
      <c r="R337" s="17">
        <v>2100</v>
      </c>
      <c r="S337" s="18"/>
      <c r="T337" s="18">
        <f t="shared" si="55"/>
        <v>2100</v>
      </c>
      <c r="U337" s="18"/>
      <c r="V337" s="18"/>
      <c r="W337" s="18">
        <f t="shared" si="56"/>
        <v>2100</v>
      </c>
      <c r="X337" s="18">
        <f t="shared" si="57"/>
        <v>378</v>
      </c>
      <c r="Y337" s="19">
        <v>0.05</v>
      </c>
      <c r="Z337" s="18">
        <f t="shared" si="58"/>
        <v>105</v>
      </c>
      <c r="AA337" s="18">
        <f t="shared" si="59"/>
        <v>2373</v>
      </c>
      <c r="AB337" s="18"/>
      <c r="AC337" s="18">
        <f t="shared" si="60"/>
        <v>2373</v>
      </c>
      <c r="AD337" s="18" t="s">
        <v>87</v>
      </c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24" t="s">
        <v>1052</v>
      </c>
      <c r="AR337" s="24">
        <v>2000</v>
      </c>
      <c r="AS337" s="24"/>
      <c r="AT337" s="24"/>
      <c r="AU337" s="24"/>
      <c r="AV337" s="24"/>
      <c r="AW337" s="18">
        <f t="shared" si="61"/>
        <v>2000</v>
      </c>
      <c r="AX337" s="18"/>
      <c r="AY337" s="19">
        <v>0.05</v>
      </c>
      <c r="AZ337" s="18">
        <f t="shared" si="62"/>
        <v>100</v>
      </c>
      <c r="BA337" s="18">
        <f t="shared" si="63"/>
        <v>1900</v>
      </c>
      <c r="BB337" s="18"/>
      <c r="BC337" s="18">
        <f t="shared" si="64"/>
        <v>-1900</v>
      </c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>
        <f t="shared" si="65"/>
        <v>100</v>
      </c>
    </row>
    <row r="338" spans="1:81" x14ac:dyDescent="0.3">
      <c r="A338" s="20"/>
      <c r="B338" s="20"/>
      <c r="C338" s="14">
        <v>44927</v>
      </c>
      <c r="D338" s="32" t="s">
        <v>126</v>
      </c>
      <c r="E338" s="16" t="s">
        <v>1056</v>
      </c>
      <c r="F338" s="15" t="s">
        <v>82</v>
      </c>
      <c r="G338" s="24"/>
      <c r="H338" s="33" t="s">
        <v>553</v>
      </c>
      <c r="I338" s="32" t="s">
        <v>963</v>
      </c>
      <c r="J338" s="16" t="s">
        <v>83</v>
      </c>
      <c r="K338" s="34">
        <v>44945</v>
      </c>
      <c r="L338" s="32" t="s">
        <v>84</v>
      </c>
      <c r="M338" s="32" t="s">
        <v>1042</v>
      </c>
      <c r="N338" s="24"/>
      <c r="O338" s="24" t="s">
        <v>86</v>
      </c>
      <c r="P338" s="34">
        <v>44949</v>
      </c>
      <c r="Q338" s="14">
        <v>44927</v>
      </c>
      <c r="R338" s="17">
        <v>2100</v>
      </c>
      <c r="S338" s="18"/>
      <c r="T338" s="18">
        <f t="shared" si="55"/>
        <v>2100</v>
      </c>
      <c r="U338" s="18"/>
      <c r="V338" s="18"/>
      <c r="W338" s="18">
        <f t="shared" si="56"/>
        <v>2100</v>
      </c>
      <c r="X338" s="18">
        <f t="shared" si="57"/>
        <v>378</v>
      </c>
      <c r="Y338" s="19">
        <v>0.05</v>
      </c>
      <c r="Z338" s="18">
        <f t="shared" si="58"/>
        <v>105</v>
      </c>
      <c r="AA338" s="18">
        <f t="shared" si="59"/>
        <v>2373</v>
      </c>
      <c r="AB338" s="18"/>
      <c r="AC338" s="18">
        <f t="shared" si="60"/>
        <v>2373</v>
      </c>
      <c r="AD338" s="18" t="s">
        <v>87</v>
      </c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24" t="s">
        <v>1052</v>
      </c>
      <c r="AR338" s="24">
        <v>2000</v>
      </c>
      <c r="AS338" s="24"/>
      <c r="AT338" s="24"/>
      <c r="AU338" s="24"/>
      <c r="AV338" s="24"/>
      <c r="AW338" s="18">
        <f t="shared" si="61"/>
        <v>2000</v>
      </c>
      <c r="AX338" s="18"/>
      <c r="AY338" s="19">
        <v>0.05</v>
      </c>
      <c r="AZ338" s="18">
        <f t="shared" si="62"/>
        <v>100</v>
      </c>
      <c r="BA338" s="18">
        <f t="shared" si="63"/>
        <v>1900</v>
      </c>
      <c r="BB338" s="18"/>
      <c r="BC338" s="18">
        <f t="shared" si="64"/>
        <v>-1900</v>
      </c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>
        <f t="shared" si="65"/>
        <v>100</v>
      </c>
    </row>
    <row r="339" spans="1:81" x14ac:dyDescent="0.3">
      <c r="A339" s="20"/>
      <c r="B339" s="20"/>
      <c r="C339" s="14">
        <v>44927</v>
      </c>
      <c r="D339" s="32" t="s">
        <v>81</v>
      </c>
      <c r="E339" s="16" t="s">
        <v>1056</v>
      </c>
      <c r="F339" s="15" t="s">
        <v>82</v>
      </c>
      <c r="G339" s="24"/>
      <c r="H339" s="33" t="s">
        <v>554</v>
      </c>
      <c r="I339" s="32" t="s">
        <v>964</v>
      </c>
      <c r="J339" s="16" t="s">
        <v>83</v>
      </c>
      <c r="K339" s="34">
        <v>44945</v>
      </c>
      <c r="L339" s="32" t="s">
        <v>84</v>
      </c>
      <c r="M339" s="32" t="s">
        <v>1042</v>
      </c>
      <c r="N339" s="24"/>
      <c r="O339" s="24" t="s">
        <v>86</v>
      </c>
      <c r="P339" s="34">
        <v>44947</v>
      </c>
      <c r="Q339" s="14">
        <v>44927</v>
      </c>
      <c r="R339" s="17">
        <v>2100</v>
      </c>
      <c r="S339" s="18"/>
      <c r="T339" s="18">
        <f t="shared" si="55"/>
        <v>2100</v>
      </c>
      <c r="U339" s="18"/>
      <c r="V339" s="18"/>
      <c r="W339" s="18">
        <f t="shared" si="56"/>
        <v>2100</v>
      </c>
      <c r="X339" s="18">
        <f t="shared" si="57"/>
        <v>378</v>
      </c>
      <c r="Y339" s="19">
        <v>0.05</v>
      </c>
      <c r="Z339" s="18">
        <f t="shared" si="58"/>
        <v>105</v>
      </c>
      <c r="AA339" s="18">
        <f t="shared" si="59"/>
        <v>2373</v>
      </c>
      <c r="AB339" s="18"/>
      <c r="AC339" s="18">
        <f t="shared" si="60"/>
        <v>2373</v>
      </c>
      <c r="AD339" s="18" t="s">
        <v>87</v>
      </c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24" t="s">
        <v>1052</v>
      </c>
      <c r="AR339" s="24">
        <v>2000</v>
      </c>
      <c r="AS339" s="24"/>
      <c r="AT339" s="24"/>
      <c r="AU339" s="24"/>
      <c r="AV339" s="24"/>
      <c r="AW339" s="18">
        <f t="shared" si="61"/>
        <v>2000</v>
      </c>
      <c r="AX339" s="18"/>
      <c r="AY339" s="19">
        <v>0.05</v>
      </c>
      <c r="AZ339" s="18">
        <f t="shared" si="62"/>
        <v>100</v>
      </c>
      <c r="BA339" s="18">
        <f t="shared" si="63"/>
        <v>1900</v>
      </c>
      <c r="BB339" s="18"/>
      <c r="BC339" s="18">
        <f t="shared" si="64"/>
        <v>-1900</v>
      </c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>
        <f t="shared" si="65"/>
        <v>100</v>
      </c>
    </row>
    <row r="340" spans="1:81" x14ac:dyDescent="0.3">
      <c r="A340" s="20"/>
      <c r="B340" s="20"/>
      <c r="C340" s="14">
        <v>44927</v>
      </c>
      <c r="D340" s="32" t="s">
        <v>93</v>
      </c>
      <c r="E340" s="16" t="s">
        <v>1056</v>
      </c>
      <c r="F340" s="15" t="s">
        <v>82</v>
      </c>
      <c r="G340" s="24"/>
      <c r="H340" s="33" t="s">
        <v>555</v>
      </c>
      <c r="I340" s="32" t="s">
        <v>965</v>
      </c>
      <c r="J340" s="16" t="s">
        <v>83</v>
      </c>
      <c r="K340" s="34">
        <v>44945</v>
      </c>
      <c r="L340" s="32" t="s">
        <v>84</v>
      </c>
      <c r="M340" s="32" t="s">
        <v>1042</v>
      </c>
      <c r="N340" s="24"/>
      <c r="O340" s="24" t="s">
        <v>86</v>
      </c>
      <c r="P340" s="34">
        <v>44947</v>
      </c>
      <c r="Q340" s="14">
        <v>44927</v>
      </c>
      <c r="R340" s="17">
        <v>2100</v>
      </c>
      <c r="S340" s="18"/>
      <c r="T340" s="18">
        <f t="shared" si="55"/>
        <v>2100</v>
      </c>
      <c r="U340" s="18"/>
      <c r="V340" s="18"/>
      <c r="W340" s="18">
        <f t="shared" si="56"/>
        <v>2100</v>
      </c>
      <c r="X340" s="18">
        <f t="shared" si="57"/>
        <v>378</v>
      </c>
      <c r="Y340" s="19">
        <v>0.05</v>
      </c>
      <c r="Z340" s="18">
        <f t="shared" si="58"/>
        <v>105</v>
      </c>
      <c r="AA340" s="18">
        <f t="shared" si="59"/>
        <v>2373</v>
      </c>
      <c r="AB340" s="18"/>
      <c r="AC340" s="18">
        <f t="shared" si="60"/>
        <v>2373</v>
      </c>
      <c r="AD340" s="18" t="s">
        <v>87</v>
      </c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24" t="s">
        <v>1052</v>
      </c>
      <c r="AR340" s="24">
        <v>2000</v>
      </c>
      <c r="AS340" s="24"/>
      <c r="AT340" s="24"/>
      <c r="AU340" s="24"/>
      <c r="AV340" s="24"/>
      <c r="AW340" s="18">
        <f t="shared" si="61"/>
        <v>2000</v>
      </c>
      <c r="AX340" s="18"/>
      <c r="AY340" s="19">
        <v>0.05</v>
      </c>
      <c r="AZ340" s="18">
        <f t="shared" si="62"/>
        <v>100</v>
      </c>
      <c r="BA340" s="18">
        <f t="shared" si="63"/>
        <v>1900</v>
      </c>
      <c r="BB340" s="18"/>
      <c r="BC340" s="18">
        <f t="shared" si="64"/>
        <v>-1900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>
        <f t="shared" si="65"/>
        <v>100</v>
      </c>
    </row>
    <row r="341" spans="1:81" x14ac:dyDescent="0.3">
      <c r="A341" s="20"/>
      <c r="B341" s="20"/>
      <c r="C341" s="14">
        <v>44927</v>
      </c>
      <c r="D341" s="32" t="s">
        <v>100</v>
      </c>
      <c r="E341" s="16" t="s">
        <v>1056</v>
      </c>
      <c r="F341" s="15" t="s">
        <v>82</v>
      </c>
      <c r="G341" s="24"/>
      <c r="H341" s="33" t="s">
        <v>556</v>
      </c>
      <c r="I341" s="32" t="s">
        <v>966</v>
      </c>
      <c r="J341" s="16" t="s">
        <v>83</v>
      </c>
      <c r="K341" s="34">
        <v>44945</v>
      </c>
      <c r="L341" s="32" t="s">
        <v>84</v>
      </c>
      <c r="M341" s="32" t="s">
        <v>1042</v>
      </c>
      <c r="N341" s="24"/>
      <c r="O341" s="24" t="s">
        <v>86</v>
      </c>
      <c r="P341" s="34">
        <v>44947</v>
      </c>
      <c r="Q341" s="14">
        <v>44927</v>
      </c>
      <c r="R341" s="17">
        <v>2100</v>
      </c>
      <c r="S341" s="18"/>
      <c r="T341" s="18">
        <f t="shared" si="55"/>
        <v>2100</v>
      </c>
      <c r="U341" s="18"/>
      <c r="V341" s="18"/>
      <c r="W341" s="18">
        <f t="shared" si="56"/>
        <v>2100</v>
      </c>
      <c r="X341" s="18">
        <f t="shared" si="57"/>
        <v>378</v>
      </c>
      <c r="Y341" s="19">
        <v>0.05</v>
      </c>
      <c r="Z341" s="18">
        <f t="shared" si="58"/>
        <v>105</v>
      </c>
      <c r="AA341" s="18">
        <f t="shared" si="59"/>
        <v>2373</v>
      </c>
      <c r="AB341" s="18"/>
      <c r="AC341" s="18">
        <f t="shared" si="60"/>
        <v>2373</v>
      </c>
      <c r="AD341" s="18" t="s">
        <v>87</v>
      </c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24" t="s">
        <v>1052</v>
      </c>
      <c r="AR341" s="24">
        <v>2000</v>
      </c>
      <c r="AS341" s="24"/>
      <c r="AT341" s="24"/>
      <c r="AU341" s="24"/>
      <c r="AV341" s="24"/>
      <c r="AW341" s="18">
        <f t="shared" si="61"/>
        <v>2000</v>
      </c>
      <c r="AX341" s="18"/>
      <c r="AY341" s="19">
        <v>0.05</v>
      </c>
      <c r="AZ341" s="18">
        <f t="shared" si="62"/>
        <v>100</v>
      </c>
      <c r="BA341" s="18">
        <f t="shared" si="63"/>
        <v>1900</v>
      </c>
      <c r="BB341" s="18"/>
      <c r="BC341" s="18">
        <f t="shared" si="64"/>
        <v>-1900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>
        <f t="shared" si="65"/>
        <v>100</v>
      </c>
    </row>
    <row r="342" spans="1:81" x14ac:dyDescent="0.3">
      <c r="A342" s="20"/>
      <c r="B342" s="20"/>
      <c r="C342" s="14">
        <v>44927</v>
      </c>
      <c r="D342" s="32" t="s">
        <v>188</v>
      </c>
      <c r="E342" s="16" t="s">
        <v>1056</v>
      </c>
      <c r="F342" s="15" t="s">
        <v>82</v>
      </c>
      <c r="G342" s="24"/>
      <c r="H342" s="33" t="s">
        <v>557</v>
      </c>
      <c r="I342" s="32" t="s">
        <v>967</v>
      </c>
      <c r="J342" s="16" t="s">
        <v>83</v>
      </c>
      <c r="K342" s="34">
        <v>44945</v>
      </c>
      <c r="L342" s="32" t="s">
        <v>84</v>
      </c>
      <c r="M342" s="32" t="s">
        <v>1042</v>
      </c>
      <c r="N342" s="24"/>
      <c r="O342" s="24" t="s">
        <v>86</v>
      </c>
      <c r="P342" s="34">
        <v>44947</v>
      </c>
      <c r="Q342" s="14">
        <v>44927</v>
      </c>
      <c r="R342" s="17">
        <v>2100</v>
      </c>
      <c r="S342" s="18"/>
      <c r="T342" s="18">
        <f t="shared" si="55"/>
        <v>2100</v>
      </c>
      <c r="U342" s="18"/>
      <c r="V342" s="18"/>
      <c r="W342" s="18">
        <f t="shared" si="56"/>
        <v>2100</v>
      </c>
      <c r="X342" s="18">
        <f t="shared" si="57"/>
        <v>378</v>
      </c>
      <c r="Y342" s="19">
        <v>0.05</v>
      </c>
      <c r="Z342" s="18">
        <f t="shared" si="58"/>
        <v>105</v>
      </c>
      <c r="AA342" s="18">
        <f t="shared" si="59"/>
        <v>2373</v>
      </c>
      <c r="AB342" s="18"/>
      <c r="AC342" s="18">
        <f t="shared" si="60"/>
        <v>2373</v>
      </c>
      <c r="AD342" s="18" t="s">
        <v>87</v>
      </c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24" t="s">
        <v>1052</v>
      </c>
      <c r="AR342" s="24">
        <v>2000</v>
      </c>
      <c r="AS342" s="24"/>
      <c r="AT342" s="24"/>
      <c r="AU342" s="24"/>
      <c r="AV342" s="24"/>
      <c r="AW342" s="18">
        <f t="shared" si="61"/>
        <v>2000</v>
      </c>
      <c r="AX342" s="18"/>
      <c r="AY342" s="19">
        <v>0.05</v>
      </c>
      <c r="AZ342" s="18">
        <f t="shared" si="62"/>
        <v>100</v>
      </c>
      <c r="BA342" s="18">
        <f t="shared" si="63"/>
        <v>1900</v>
      </c>
      <c r="BB342" s="18"/>
      <c r="BC342" s="18">
        <f t="shared" si="64"/>
        <v>-1900</v>
      </c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>
        <f t="shared" si="65"/>
        <v>100</v>
      </c>
    </row>
    <row r="343" spans="1:81" x14ac:dyDescent="0.3">
      <c r="A343" s="20"/>
      <c r="B343" s="20"/>
      <c r="C343" s="14">
        <v>44927</v>
      </c>
      <c r="D343" s="32" t="s">
        <v>100</v>
      </c>
      <c r="E343" s="16" t="s">
        <v>1056</v>
      </c>
      <c r="F343" s="15" t="s">
        <v>82</v>
      </c>
      <c r="G343" s="24"/>
      <c r="H343" s="33" t="s">
        <v>558</v>
      </c>
      <c r="I343" s="32" t="s">
        <v>968</v>
      </c>
      <c r="J343" s="16" t="s">
        <v>83</v>
      </c>
      <c r="K343" s="34">
        <v>44945</v>
      </c>
      <c r="L343" s="32" t="s">
        <v>84</v>
      </c>
      <c r="M343" s="32" t="s">
        <v>1042</v>
      </c>
      <c r="N343" s="24"/>
      <c r="O343" s="24" t="s">
        <v>86</v>
      </c>
      <c r="P343" s="34">
        <v>44950</v>
      </c>
      <c r="Q343" s="14">
        <v>44927</v>
      </c>
      <c r="R343" s="17">
        <v>2100</v>
      </c>
      <c r="S343" s="18"/>
      <c r="T343" s="18">
        <f t="shared" si="55"/>
        <v>2100</v>
      </c>
      <c r="U343" s="18"/>
      <c r="V343" s="18"/>
      <c r="W343" s="18">
        <f t="shared" si="56"/>
        <v>2100</v>
      </c>
      <c r="X343" s="18">
        <f t="shared" si="57"/>
        <v>378</v>
      </c>
      <c r="Y343" s="19">
        <v>0.05</v>
      </c>
      <c r="Z343" s="18">
        <f t="shared" si="58"/>
        <v>105</v>
      </c>
      <c r="AA343" s="18">
        <f t="shared" si="59"/>
        <v>2373</v>
      </c>
      <c r="AB343" s="18"/>
      <c r="AC343" s="18">
        <f t="shared" si="60"/>
        <v>2373</v>
      </c>
      <c r="AD343" s="18" t="s">
        <v>87</v>
      </c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24" t="s">
        <v>1052</v>
      </c>
      <c r="AR343" s="24">
        <v>2000</v>
      </c>
      <c r="AS343" s="24"/>
      <c r="AT343" s="24"/>
      <c r="AU343" s="24"/>
      <c r="AV343" s="24"/>
      <c r="AW343" s="18">
        <f t="shared" si="61"/>
        <v>2000</v>
      </c>
      <c r="AX343" s="18"/>
      <c r="AY343" s="19">
        <v>0.05</v>
      </c>
      <c r="AZ343" s="18">
        <f t="shared" si="62"/>
        <v>100</v>
      </c>
      <c r="BA343" s="18">
        <f t="shared" si="63"/>
        <v>1900</v>
      </c>
      <c r="BB343" s="18"/>
      <c r="BC343" s="18">
        <f t="shared" si="64"/>
        <v>-1900</v>
      </c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>
        <f t="shared" si="65"/>
        <v>100</v>
      </c>
    </row>
    <row r="344" spans="1:81" x14ac:dyDescent="0.3">
      <c r="A344" s="20"/>
      <c r="B344" s="20"/>
      <c r="C344" s="14">
        <v>44927</v>
      </c>
      <c r="D344" s="32" t="s">
        <v>189</v>
      </c>
      <c r="E344" s="16" t="s">
        <v>1056</v>
      </c>
      <c r="F344" s="15" t="s">
        <v>82</v>
      </c>
      <c r="G344" s="24"/>
      <c r="H344" s="33" t="s">
        <v>559</v>
      </c>
      <c r="I344" s="32" t="s">
        <v>969</v>
      </c>
      <c r="J344" s="16" t="s">
        <v>83</v>
      </c>
      <c r="K344" s="34">
        <v>44946</v>
      </c>
      <c r="L344" s="32" t="s">
        <v>84</v>
      </c>
      <c r="M344" s="32" t="s">
        <v>1042</v>
      </c>
      <c r="N344" s="24"/>
      <c r="O344" s="24" t="s">
        <v>86</v>
      </c>
      <c r="P344" s="34">
        <v>44956</v>
      </c>
      <c r="Q344" s="14">
        <v>44927</v>
      </c>
      <c r="R344" s="17">
        <v>2100</v>
      </c>
      <c r="S344" s="18"/>
      <c r="T344" s="18">
        <f t="shared" si="55"/>
        <v>2100</v>
      </c>
      <c r="U344" s="18"/>
      <c r="V344" s="18"/>
      <c r="W344" s="18">
        <f t="shared" si="56"/>
        <v>2100</v>
      </c>
      <c r="X344" s="18">
        <f t="shared" si="57"/>
        <v>378</v>
      </c>
      <c r="Y344" s="19">
        <v>0.05</v>
      </c>
      <c r="Z344" s="18">
        <f t="shared" si="58"/>
        <v>105</v>
      </c>
      <c r="AA344" s="18">
        <f t="shared" si="59"/>
        <v>2373</v>
      </c>
      <c r="AB344" s="18"/>
      <c r="AC344" s="18">
        <f t="shared" si="60"/>
        <v>2373</v>
      </c>
      <c r="AD344" s="18" t="s">
        <v>87</v>
      </c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24" t="s">
        <v>1052</v>
      </c>
      <c r="AR344" s="24">
        <v>2000</v>
      </c>
      <c r="AS344" s="24"/>
      <c r="AT344" s="24"/>
      <c r="AU344" s="24"/>
      <c r="AV344" s="24"/>
      <c r="AW344" s="18">
        <f t="shared" si="61"/>
        <v>2000</v>
      </c>
      <c r="AX344" s="18"/>
      <c r="AY344" s="19">
        <v>0.05</v>
      </c>
      <c r="AZ344" s="18">
        <f t="shared" si="62"/>
        <v>100</v>
      </c>
      <c r="BA344" s="18">
        <f t="shared" si="63"/>
        <v>1900</v>
      </c>
      <c r="BB344" s="18"/>
      <c r="BC344" s="18">
        <f t="shared" si="64"/>
        <v>-1900</v>
      </c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>
        <f t="shared" si="65"/>
        <v>100</v>
      </c>
    </row>
    <row r="345" spans="1:81" x14ac:dyDescent="0.3">
      <c r="A345" s="20"/>
      <c r="B345" s="20"/>
      <c r="C345" s="14">
        <v>44927</v>
      </c>
      <c r="D345" s="32" t="s">
        <v>90</v>
      </c>
      <c r="E345" s="16" t="s">
        <v>1056</v>
      </c>
      <c r="F345" s="15" t="s">
        <v>82</v>
      </c>
      <c r="G345" s="24"/>
      <c r="H345" s="33" t="s">
        <v>560</v>
      </c>
      <c r="I345" s="32" t="s">
        <v>970</v>
      </c>
      <c r="J345" s="16" t="s">
        <v>83</v>
      </c>
      <c r="K345" s="34">
        <v>44946</v>
      </c>
      <c r="L345" s="32" t="s">
        <v>84</v>
      </c>
      <c r="M345" s="32" t="s">
        <v>1042</v>
      </c>
      <c r="N345" s="24"/>
      <c r="O345" s="24" t="s">
        <v>86</v>
      </c>
      <c r="P345" s="34">
        <v>44953</v>
      </c>
      <c r="Q345" s="14">
        <v>44927</v>
      </c>
      <c r="R345" s="17">
        <v>2100</v>
      </c>
      <c r="S345" s="18"/>
      <c r="T345" s="18">
        <f t="shared" si="55"/>
        <v>2100</v>
      </c>
      <c r="U345" s="18"/>
      <c r="V345" s="18"/>
      <c r="W345" s="18">
        <f t="shared" si="56"/>
        <v>2100</v>
      </c>
      <c r="X345" s="18">
        <f t="shared" si="57"/>
        <v>378</v>
      </c>
      <c r="Y345" s="19">
        <v>0.05</v>
      </c>
      <c r="Z345" s="18">
        <f t="shared" si="58"/>
        <v>105</v>
      </c>
      <c r="AA345" s="18">
        <f t="shared" si="59"/>
        <v>2373</v>
      </c>
      <c r="AB345" s="18"/>
      <c r="AC345" s="18">
        <f t="shared" si="60"/>
        <v>2373</v>
      </c>
      <c r="AD345" s="18" t="s">
        <v>87</v>
      </c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24" t="s">
        <v>1052</v>
      </c>
      <c r="AR345" s="24">
        <v>2000</v>
      </c>
      <c r="AS345" s="24"/>
      <c r="AT345" s="24"/>
      <c r="AU345" s="24"/>
      <c r="AV345" s="24"/>
      <c r="AW345" s="18">
        <f t="shared" si="61"/>
        <v>2000</v>
      </c>
      <c r="AX345" s="18"/>
      <c r="AY345" s="19">
        <v>0.05</v>
      </c>
      <c r="AZ345" s="18">
        <f t="shared" si="62"/>
        <v>100</v>
      </c>
      <c r="BA345" s="18">
        <f t="shared" si="63"/>
        <v>1900</v>
      </c>
      <c r="BB345" s="18"/>
      <c r="BC345" s="18">
        <f t="shared" si="64"/>
        <v>-1900</v>
      </c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>
        <f t="shared" si="65"/>
        <v>100</v>
      </c>
    </row>
    <row r="346" spans="1:81" x14ac:dyDescent="0.3">
      <c r="A346" s="20"/>
      <c r="B346" s="20"/>
      <c r="C346" s="14">
        <v>44927</v>
      </c>
      <c r="D346" s="32" t="s">
        <v>81</v>
      </c>
      <c r="E346" s="16" t="s">
        <v>1056</v>
      </c>
      <c r="F346" s="15" t="s">
        <v>82</v>
      </c>
      <c r="G346" s="24"/>
      <c r="H346" s="33" t="s">
        <v>561</v>
      </c>
      <c r="I346" s="32" t="s">
        <v>971</v>
      </c>
      <c r="J346" s="16" t="s">
        <v>83</v>
      </c>
      <c r="K346" s="34">
        <v>44946</v>
      </c>
      <c r="L346" s="32" t="s">
        <v>84</v>
      </c>
      <c r="M346" s="32" t="s">
        <v>1042</v>
      </c>
      <c r="N346" s="24"/>
      <c r="O346" s="24" t="s">
        <v>86</v>
      </c>
      <c r="P346" s="34">
        <v>44950</v>
      </c>
      <c r="Q346" s="14">
        <v>44927</v>
      </c>
      <c r="R346" s="17">
        <v>2100</v>
      </c>
      <c r="S346" s="18"/>
      <c r="T346" s="18">
        <f t="shared" si="55"/>
        <v>2100</v>
      </c>
      <c r="U346" s="18"/>
      <c r="V346" s="18"/>
      <c r="W346" s="18">
        <f t="shared" si="56"/>
        <v>2100</v>
      </c>
      <c r="X346" s="18">
        <f t="shared" si="57"/>
        <v>378</v>
      </c>
      <c r="Y346" s="19">
        <v>0.05</v>
      </c>
      <c r="Z346" s="18">
        <f t="shared" si="58"/>
        <v>105</v>
      </c>
      <c r="AA346" s="18">
        <f t="shared" si="59"/>
        <v>2373</v>
      </c>
      <c r="AB346" s="18"/>
      <c r="AC346" s="18">
        <f t="shared" si="60"/>
        <v>2373</v>
      </c>
      <c r="AD346" s="18" t="s">
        <v>87</v>
      </c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24" t="s">
        <v>1052</v>
      </c>
      <c r="AR346" s="24">
        <v>2000</v>
      </c>
      <c r="AS346" s="24"/>
      <c r="AT346" s="24"/>
      <c r="AU346" s="24"/>
      <c r="AV346" s="24"/>
      <c r="AW346" s="18">
        <f t="shared" si="61"/>
        <v>2000</v>
      </c>
      <c r="AX346" s="18"/>
      <c r="AY346" s="19">
        <v>0.05</v>
      </c>
      <c r="AZ346" s="18">
        <f t="shared" si="62"/>
        <v>100</v>
      </c>
      <c r="BA346" s="18">
        <f t="shared" si="63"/>
        <v>1900</v>
      </c>
      <c r="BB346" s="18"/>
      <c r="BC346" s="18">
        <f t="shared" si="64"/>
        <v>-1900</v>
      </c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>
        <f t="shared" si="65"/>
        <v>100</v>
      </c>
    </row>
    <row r="347" spans="1:81" x14ac:dyDescent="0.3">
      <c r="A347" s="20"/>
      <c r="B347" s="20"/>
      <c r="C347" s="14">
        <v>44927</v>
      </c>
      <c r="D347" s="32" t="s">
        <v>98</v>
      </c>
      <c r="E347" s="16" t="s">
        <v>1056</v>
      </c>
      <c r="F347" s="15" t="s">
        <v>82</v>
      </c>
      <c r="G347" s="24"/>
      <c r="H347" s="33" t="s">
        <v>562</v>
      </c>
      <c r="I347" s="32" t="s">
        <v>972</v>
      </c>
      <c r="J347" s="16" t="s">
        <v>83</v>
      </c>
      <c r="K347" s="34">
        <v>44946</v>
      </c>
      <c r="L347" s="32" t="s">
        <v>84</v>
      </c>
      <c r="M347" s="32" t="s">
        <v>1042</v>
      </c>
      <c r="N347" s="24"/>
      <c r="O347" s="24" t="s">
        <v>86</v>
      </c>
      <c r="P347" s="34">
        <v>44950</v>
      </c>
      <c r="Q347" s="14">
        <v>44927</v>
      </c>
      <c r="R347" s="17">
        <v>2100</v>
      </c>
      <c r="S347" s="18"/>
      <c r="T347" s="18">
        <f t="shared" si="55"/>
        <v>2100</v>
      </c>
      <c r="U347" s="18"/>
      <c r="V347" s="18"/>
      <c r="W347" s="18">
        <f t="shared" si="56"/>
        <v>2100</v>
      </c>
      <c r="X347" s="18">
        <f t="shared" si="57"/>
        <v>378</v>
      </c>
      <c r="Y347" s="19">
        <v>0.05</v>
      </c>
      <c r="Z347" s="18">
        <f t="shared" si="58"/>
        <v>105</v>
      </c>
      <c r="AA347" s="18">
        <f t="shared" si="59"/>
        <v>2373</v>
      </c>
      <c r="AB347" s="18"/>
      <c r="AC347" s="18">
        <f t="shared" si="60"/>
        <v>2373</v>
      </c>
      <c r="AD347" s="18" t="s">
        <v>87</v>
      </c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24" t="s">
        <v>1052</v>
      </c>
      <c r="AR347" s="24">
        <v>2000</v>
      </c>
      <c r="AS347" s="24"/>
      <c r="AT347" s="24"/>
      <c r="AU347" s="24"/>
      <c r="AV347" s="24"/>
      <c r="AW347" s="18">
        <f t="shared" si="61"/>
        <v>2000</v>
      </c>
      <c r="AX347" s="18"/>
      <c r="AY347" s="19">
        <v>0.05</v>
      </c>
      <c r="AZ347" s="18">
        <f t="shared" si="62"/>
        <v>100</v>
      </c>
      <c r="BA347" s="18">
        <f t="shared" si="63"/>
        <v>1900</v>
      </c>
      <c r="BB347" s="18"/>
      <c r="BC347" s="18">
        <f t="shared" si="64"/>
        <v>-1900</v>
      </c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>
        <f t="shared" si="65"/>
        <v>100</v>
      </c>
    </row>
    <row r="348" spans="1:81" x14ac:dyDescent="0.3">
      <c r="A348" s="20"/>
      <c r="B348" s="20"/>
      <c r="C348" s="14">
        <v>44927</v>
      </c>
      <c r="D348" s="32" t="s">
        <v>103</v>
      </c>
      <c r="E348" s="16" t="s">
        <v>1056</v>
      </c>
      <c r="F348" s="15" t="s">
        <v>82</v>
      </c>
      <c r="G348" s="24"/>
      <c r="H348" s="33" t="s">
        <v>563</v>
      </c>
      <c r="I348" s="32" t="s">
        <v>973</v>
      </c>
      <c r="J348" s="16" t="s">
        <v>83</v>
      </c>
      <c r="K348" s="34">
        <v>44946</v>
      </c>
      <c r="L348" s="32" t="s">
        <v>84</v>
      </c>
      <c r="M348" s="32" t="s">
        <v>1042</v>
      </c>
      <c r="N348" s="24"/>
      <c r="O348" s="24" t="s">
        <v>86</v>
      </c>
      <c r="P348" s="34">
        <v>44947</v>
      </c>
      <c r="Q348" s="14">
        <v>44927</v>
      </c>
      <c r="R348" s="17">
        <v>2100</v>
      </c>
      <c r="S348" s="18"/>
      <c r="T348" s="18">
        <f t="shared" si="55"/>
        <v>2100</v>
      </c>
      <c r="U348" s="18"/>
      <c r="V348" s="18"/>
      <c r="W348" s="18">
        <f t="shared" si="56"/>
        <v>2100</v>
      </c>
      <c r="X348" s="18">
        <f t="shared" si="57"/>
        <v>378</v>
      </c>
      <c r="Y348" s="19">
        <v>0.05</v>
      </c>
      <c r="Z348" s="18">
        <f t="shared" si="58"/>
        <v>105</v>
      </c>
      <c r="AA348" s="18">
        <f t="shared" si="59"/>
        <v>2373</v>
      </c>
      <c r="AB348" s="18"/>
      <c r="AC348" s="18">
        <f t="shared" si="60"/>
        <v>2373</v>
      </c>
      <c r="AD348" s="18" t="s">
        <v>87</v>
      </c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24" t="s">
        <v>1052</v>
      </c>
      <c r="AR348" s="24">
        <v>2000</v>
      </c>
      <c r="AS348" s="24"/>
      <c r="AT348" s="24"/>
      <c r="AU348" s="24"/>
      <c r="AV348" s="24"/>
      <c r="AW348" s="18">
        <f t="shared" si="61"/>
        <v>2000</v>
      </c>
      <c r="AX348" s="18"/>
      <c r="AY348" s="19">
        <v>0.05</v>
      </c>
      <c r="AZ348" s="18">
        <f t="shared" si="62"/>
        <v>100</v>
      </c>
      <c r="BA348" s="18">
        <f t="shared" si="63"/>
        <v>1900</v>
      </c>
      <c r="BB348" s="18"/>
      <c r="BC348" s="18">
        <f t="shared" si="64"/>
        <v>-1900</v>
      </c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>
        <f t="shared" si="65"/>
        <v>100</v>
      </c>
    </row>
    <row r="349" spans="1:81" x14ac:dyDescent="0.3">
      <c r="A349" s="20"/>
      <c r="B349" s="20"/>
      <c r="C349" s="14">
        <v>44927</v>
      </c>
      <c r="D349" s="32" t="s">
        <v>93</v>
      </c>
      <c r="E349" s="16" t="s">
        <v>1056</v>
      </c>
      <c r="F349" s="15" t="s">
        <v>82</v>
      </c>
      <c r="G349" s="24"/>
      <c r="H349" s="33" t="s">
        <v>564</v>
      </c>
      <c r="I349" s="32" t="s">
        <v>974</v>
      </c>
      <c r="J349" s="16" t="s">
        <v>83</v>
      </c>
      <c r="K349" s="34">
        <v>44946</v>
      </c>
      <c r="L349" s="32" t="s">
        <v>84</v>
      </c>
      <c r="M349" s="32" t="s">
        <v>1042</v>
      </c>
      <c r="N349" s="24"/>
      <c r="O349" s="24" t="s">
        <v>86</v>
      </c>
      <c r="P349" s="34">
        <v>44947</v>
      </c>
      <c r="Q349" s="14">
        <v>44927</v>
      </c>
      <c r="R349" s="17">
        <v>2100</v>
      </c>
      <c r="S349" s="18"/>
      <c r="T349" s="18">
        <f t="shared" si="55"/>
        <v>2100</v>
      </c>
      <c r="U349" s="18"/>
      <c r="V349" s="18"/>
      <c r="W349" s="18">
        <f t="shared" si="56"/>
        <v>2100</v>
      </c>
      <c r="X349" s="18">
        <f t="shared" si="57"/>
        <v>378</v>
      </c>
      <c r="Y349" s="19">
        <v>0.05</v>
      </c>
      <c r="Z349" s="18">
        <f t="shared" si="58"/>
        <v>105</v>
      </c>
      <c r="AA349" s="18">
        <f t="shared" si="59"/>
        <v>2373</v>
      </c>
      <c r="AB349" s="18"/>
      <c r="AC349" s="18">
        <f t="shared" si="60"/>
        <v>2373</v>
      </c>
      <c r="AD349" s="18" t="s">
        <v>87</v>
      </c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24" t="s">
        <v>1052</v>
      </c>
      <c r="AR349" s="24">
        <v>2000</v>
      </c>
      <c r="AS349" s="24"/>
      <c r="AT349" s="24"/>
      <c r="AU349" s="24"/>
      <c r="AV349" s="24"/>
      <c r="AW349" s="18">
        <f t="shared" si="61"/>
        <v>2000</v>
      </c>
      <c r="AX349" s="18"/>
      <c r="AY349" s="19">
        <v>0.05</v>
      </c>
      <c r="AZ349" s="18">
        <f t="shared" si="62"/>
        <v>100</v>
      </c>
      <c r="BA349" s="18">
        <f t="shared" si="63"/>
        <v>1900</v>
      </c>
      <c r="BB349" s="18"/>
      <c r="BC349" s="18">
        <f t="shared" si="64"/>
        <v>-1900</v>
      </c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>
        <f t="shared" si="65"/>
        <v>100</v>
      </c>
    </row>
    <row r="350" spans="1:81" x14ac:dyDescent="0.3">
      <c r="A350" s="20"/>
      <c r="B350" s="20"/>
      <c r="C350" s="14">
        <v>44927</v>
      </c>
      <c r="D350" s="32" t="s">
        <v>90</v>
      </c>
      <c r="E350" s="16" t="s">
        <v>1056</v>
      </c>
      <c r="F350" s="15" t="s">
        <v>82</v>
      </c>
      <c r="G350" s="24"/>
      <c r="H350" s="33" t="s">
        <v>565</v>
      </c>
      <c r="I350" s="32" t="s">
        <v>975</v>
      </c>
      <c r="J350" s="16" t="s">
        <v>83</v>
      </c>
      <c r="K350" s="34">
        <v>44946</v>
      </c>
      <c r="L350" s="32" t="s">
        <v>84</v>
      </c>
      <c r="M350" s="32" t="s">
        <v>1042</v>
      </c>
      <c r="N350" s="24"/>
      <c r="O350" s="24" t="s">
        <v>86</v>
      </c>
      <c r="P350" s="34">
        <v>44956</v>
      </c>
      <c r="Q350" s="14">
        <v>44927</v>
      </c>
      <c r="R350" s="17">
        <v>2100</v>
      </c>
      <c r="S350" s="18"/>
      <c r="T350" s="18">
        <f t="shared" si="55"/>
        <v>2100</v>
      </c>
      <c r="U350" s="18"/>
      <c r="V350" s="18"/>
      <c r="W350" s="18">
        <f t="shared" si="56"/>
        <v>2100</v>
      </c>
      <c r="X350" s="18">
        <f t="shared" si="57"/>
        <v>378</v>
      </c>
      <c r="Y350" s="19">
        <v>0.05</v>
      </c>
      <c r="Z350" s="18">
        <f t="shared" si="58"/>
        <v>105</v>
      </c>
      <c r="AA350" s="18">
        <f t="shared" si="59"/>
        <v>2373</v>
      </c>
      <c r="AB350" s="18"/>
      <c r="AC350" s="18">
        <f t="shared" si="60"/>
        <v>2373</v>
      </c>
      <c r="AD350" s="18" t="s">
        <v>87</v>
      </c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24" t="s">
        <v>1052</v>
      </c>
      <c r="AR350" s="24">
        <v>2000</v>
      </c>
      <c r="AS350" s="24"/>
      <c r="AT350" s="24"/>
      <c r="AU350" s="24"/>
      <c r="AV350" s="24"/>
      <c r="AW350" s="18">
        <f t="shared" si="61"/>
        <v>2000</v>
      </c>
      <c r="AX350" s="18"/>
      <c r="AY350" s="19">
        <v>0.05</v>
      </c>
      <c r="AZ350" s="18">
        <f t="shared" si="62"/>
        <v>100</v>
      </c>
      <c r="BA350" s="18">
        <f t="shared" si="63"/>
        <v>1900</v>
      </c>
      <c r="BB350" s="18"/>
      <c r="BC350" s="18">
        <f t="shared" si="64"/>
        <v>-1900</v>
      </c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>
        <f t="shared" si="65"/>
        <v>100</v>
      </c>
    </row>
    <row r="351" spans="1:81" x14ac:dyDescent="0.3">
      <c r="A351" s="20"/>
      <c r="B351" s="20"/>
      <c r="C351" s="14">
        <v>44927</v>
      </c>
      <c r="D351" s="32" t="s">
        <v>190</v>
      </c>
      <c r="E351" s="16" t="s">
        <v>1056</v>
      </c>
      <c r="F351" s="15" t="s">
        <v>82</v>
      </c>
      <c r="G351" s="24"/>
      <c r="H351" s="33" t="s">
        <v>566</v>
      </c>
      <c r="I351" s="32" t="s">
        <v>976</v>
      </c>
      <c r="J351" s="16" t="s">
        <v>83</v>
      </c>
      <c r="K351" s="34">
        <v>44946</v>
      </c>
      <c r="L351" s="32" t="s">
        <v>84</v>
      </c>
      <c r="M351" s="32" t="s">
        <v>1042</v>
      </c>
      <c r="N351" s="24"/>
      <c r="O351" s="24" t="s">
        <v>86</v>
      </c>
      <c r="P351" s="34">
        <v>44949</v>
      </c>
      <c r="Q351" s="14">
        <v>44927</v>
      </c>
      <c r="R351" s="17">
        <v>2100</v>
      </c>
      <c r="S351" s="18"/>
      <c r="T351" s="18">
        <f t="shared" si="55"/>
        <v>2100</v>
      </c>
      <c r="U351" s="18"/>
      <c r="V351" s="18"/>
      <c r="W351" s="18">
        <f t="shared" si="56"/>
        <v>2100</v>
      </c>
      <c r="X351" s="18">
        <f t="shared" si="57"/>
        <v>378</v>
      </c>
      <c r="Y351" s="19">
        <v>0.05</v>
      </c>
      <c r="Z351" s="18">
        <f t="shared" si="58"/>
        <v>105</v>
      </c>
      <c r="AA351" s="18">
        <f t="shared" si="59"/>
        <v>2373</v>
      </c>
      <c r="AB351" s="18"/>
      <c r="AC351" s="18">
        <f t="shared" si="60"/>
        <v>2373</v>
      </c>
      <c r="AD351" s="18" t="s">
        <v>87</v>
      </c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24" t="s">
        <v>1052</v>
      </c>
      <c r="AR351" s="24">
        <v>2000</v>
      </c>
      <c r="AS351" s="24"/>
      <c r="AT351" s="24"/>
      <c r="AU351" s="24"/>
      <c r="AV351" s="24"/>
      <c r="AW351" s="18">
        <f t="shared" si="61"/>
        <v>2000</v>
      </c>
      <c r="AX351" s="18"/>
      <c r="AY351" s="19">
        <v>0.05</v>
      </c>
      <c r="AZ351" s="18">
        <f t="shared" si="62"/>
        <v>100</v>
      </c>
      <c r="BA351" s="18">
        <f t="shared" si="63"/>
        <v>1900</v>
      </c>
      <c r="BB351" s="18"/>
      <c r="BC351" s="18">
        <f t="shared" si="64"/>
        <v>-1900</v>
      </c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>
        <f t="shared" si="65"/>
        <v>100</v>
      </c>
    </row>
    <row r="352" spans="1:81" x14ac:dyDescent="0.3">
      <c r="A352" s="20"/>
      <c r="B352" s="20"/>
      <c r="C352" s="14">
        <v>44927</v>
      </c>
      <c r="D352" s="32" t="s">
        <v>191</v>
      </c>
      <c r="E352" s="16" t="s">
        <v>1056</v>
      </c>
      <c r="F352" s="15" t="s">
        <v>82</v>
      </c>
      <c r="G352" s="24"/>
      <c r="H352" s="33" t="s">
        <v>567</v>
      </c>
      <c r="I352" s="32" t="s">
        <v>977</v>
      </c>
      <c r="J352" s="16" t="s">
        <v>83</v>
      </c>
      <c r="K352" s="34">
        <v>44946</v>
      </c>
      <c r="L352" s="32" t="s">
        <v>84</v>
      </c>
      <c r="M352" s="32" t="s">
        <v>1042</v>
      </c>
      <c r="N352" s="24"/>
      <c r="O352" s="24" t="s">
        <v>86</v>
      </c>
      <c r="P352" s="34">
        <v>44953</v>
      </c>
      <c r="Q352" s="14">
        <v>44927</v>
      </c>
      <c r="R352" s="17">
        <v>2100</v>
      </c>
      <c r="S352" s="18"/>
      <c r="T352" s="18">
        <f t="shared" si="55"/>
        <v>2100</v>
      </c>
      <c r="U352" s="18"/>
      <c r="V352" s="18"/>
      <c r="W352" s="18">
        <f t="shared" si="56"/>
        <v>2100</v>
      </c>
      <c r="X352" s="18">
        <f t="shared" si="57"/>
        <v>378</v>
      </c>
      <c r="Y352" s="19">
        <v>0.05</v>
      </c>
      <c r="Z352" s="18">
        <f t="shared" si="58"/>
        <v>105</v>
      </c>
      <c r="AA352" s="18">
        <f t="shared" si="59"/>
        <v>2373</v>
      </c>
      <c r="AB352" s="18"/>
      <c r="AC352" s="18">
        <f t="shared" si="60"/>
        <v>2373</v>
      </c>
      <c r="AD352" s="18" t="s">
        <v>87</v>
      </c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24" t="s">
        <v>1052</v>
      </c>
      <c r="AR352" s="24">
        <v>2000</v>
      </c>
      <c r="AS352" s="24"/>
      <c r="AT352" s="24"/>
      <c r="AU352" s="24"/>
      <c r="AV352" s="24"/>
      <c r="AW352" s="18">
        <f t="shared" si="61"/>
        <v>2000</v>
      </c>
      <c r="AX352" s="18"/>
      <c r="AY352" s="19">
        <v>0.05</v>
      </c>
      <c r="AZ352" s="18">
        <f t="shared" si="62"/>
        <v>100</v>
      </c>
      <c r="BA352" s="18">
        <f t="shared" si="63"/>
        <v>1900</v>
      </c>
      <c r="BB352" s="18"/>
      <c r="BC352" s="18">
        <f t="shared" si="64"/>
        <v>-1900</v>
      </c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>
        <f t="shared" si="65"/>
        <v>100</v>
      </c>
    </row>
    <row r="353" spans="1:81" x14ac:dyDescent="0.3">
      <c r="A353" s="20"/>
      <c r="B353" s="20"/>
      <c r="C353" s="14">
        <v>44927</v>
      </c>
      <c r="D353" s="32" t="s">
        <v>143</v>
      </c>
      <c r="E353" s="16" t="s">
        <v>1056</v>
      </c>
      <c r="F353" s="15" t="s">
        <v>82</v>
      </c>
      <c r="G353" s="24"/>
      <c r="H353" s="33" t="s">
        <v>568</v>
      </c>
      <c r="I353" s="32" t="s">
        <v>978</v>
      </c>
      <c r="J353" s="16" t="s">
        <v>83</v>
      </c>
      <c r="K353" s="34">
        <v>44946</v>
      </c>
      <c r="L353" s="32" t="s">
        <v>84</v>
      </c>
      <c r="M353" s="32" t="s">
        <v>1042</v>
      </c>
      <c r="N353" s="24"/>
      <c r="O353" s="24" t="s">
        <v>86</v>
      </c>
      <c r="P353" s="34">
        <v>44951</v>
      </c>
      <c r="Q353" s="14">
        <v>44927</v>
      </c>
      <c r="R353" s="17">
        <v>2100</v>
      </c>
      <c r="S353" s="18"/>
      <c r="T353" s="18">
        <f t="shared" si="55"/>
        <v>2100</v>
      </c>
      <c r="U353" s="18"/>
      <c r="V353" s="18"/>
      <c r="W353" s="18">
        <f t="shared" si="56"/>
        <v>2100</v>
      </c>
      <c r="X353" s="18">
        <f t="shared" si="57"/>
        <v>378</v>
      </c>
      <c r="Y353" s="19">
        <v>0.05</v>
      </c>
      <c r="Z353" s="18">
        <f t="shared" si="58"/>
        <v>105</v>
      </c>
      <c r="AA353" s="18">
        <f t="shared" si="59"/>
        <v>2373</v>
      </c>
      <c r="AB353" s="18"/>
      <c r="AC353" s="18">
        <f t="shared" si="60"/>
        <v>2373</v>
      </c>
      <c r="AD353" s="18" t="s">
        <v>87</v>
      </c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24" t="s">
        <v>1052</v>
      </c>
      <c r="AR353" s="24">
        <v>2000</v>
      </c>
      <c r="AS353" s="24"/>
      <c r="AT353" s="24"/>
      <c r="AU353" s="24"/>
      <c r="AV353" s="24"/>
      <c r="AW353" s="18">
        <f t="shared" si="61"/>
        <v>2000</v>
      </c>
      <c r="AX353" s="18"/>
      <c r="AY353" s="19">
        <v>0.05</v>
      </c>
      <c r="AZ353" s="18">
        <f t="shared" si="62"/>
        <v>100</v>
      </c>
      <c r="BA353" s="18">
        <f t="shared" si="63"/>
        <v>1900</v>
      </c>
      <c r="BB353" s="18"/>
      <c r="BC353" s="18">
        <f t="shared" si="64"/>
        <v>-1900</v>
      </c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>
        <f t="shared" si="65"/>
        <v>100</v>
      </c>
    </row>
    <row r="354" spans="1:81" x14ac:dyDescent="0.3">
      <c r="A354" s="20"/>
      <c r="B354" s="20"/>
      <c r="C354" s="14">
        <v>44927</v>
      </c>
      <c r="D354" s="32" t="s">
        <v>125</v>
      </c>
      <c r="E354" s="16" t="s">
        <v>1056</v>
      </c>
      <c r="F354" s="15" t="s">
        <v>82</v>
      </c>
      <c r="G354" s="24"/>
      <c r="H354" s="33" t="s">
        <v>569</v>
      </c>
      <c r="I354" s="32" t="s">
        <v>979</v>
      </c>
      <c r="J354" s="16" t="s">
        <v>83</v>
      </c>
      <c r="K354" s="34">
        <v>44947</v>
      </c>
      <c r="L354" s="32" t="s">
        <v>84</v>
      </c>
      <c r="M354" s="32" t="s">
        <v>1042</v>
      </c>
      <c r="N354" s="24"/>
      <c r="O354" s="24" t="s">
        <v>86</v>
      </c>
      <c r="P354" s="34">
        <v>44950</v>
      </c>
      <c r="Q354" s="14">
        <v>44927</v>
      </c>
      <c r="R354" s="17">
        <v>2100</v>
      </c>
      <c r="S354" s="18"/>
      <c r="T354" s="18">
        <f t="shared" si="55"/>
        <v>2100</v>
      </c>
      <c r="U354" s="18"/>
      <c r="V354" s="18"/>
      <c r="W354" s="18">
        <f t="shared" si="56"/>
        <v>2100</v>
      </c>
      <c r="X354" s="18">
        <f t="shared" si="57"/>
        <v>378</v>
      </c>
      <c r="Y354" s="19">
        <v>0.05</v>
      </c>
      <c r="Z354" s="18">
        <f t="shared" si="58"/>
        <v>105</v>
      </c>
      <c r="AA354" s="18">
        <f t="shared" si="59"/>
        <v>2373</v>
      </c>
      <c r="AB354" s="18"/>
      <c r="AC354" s="18">
        <f t="shared" si="60"/>
        <v>2373</v>
      </c>
      <c r="AD354" s="18" t="s">
        <v>87</v>
      </c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24" t="s">
        <v>1052</v>
      </c>
      <c r="AR354" s="24">
        <v>2000</v>
      </c>
      <c r="AS354" s="24"/>
      <c r="AT354" s="24"/>
      <c r="AU354" s="24"/>
      <c r="AV354" s="24"/>
      <c r="AW354" s="18">
        <f t="shared" si="61"/>
        <v>2000</v>
      </c>
      <c r="AX354" s="18"/>
      <c r="AY354" s="19">
        <v>0.05</v>
      </c>
      <c r="AZ354" s="18">
        <f t="shared" si="62"/>
        <v>100</v>
      </c>
      <c r="BA354" s="18">
        <f t="shared" si="63"/>
        <v>1900</v>
      </c>
      <c r="BB354" s="18"/>
      <c r="BC354" s="18">
        <f t="shared" si="64"/>
        <v>-1900</v>
      </c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>
        <f t="shared" si="65"/>
        <v>100</v>
      </c>
    </row>
    <row r="355" spans="1:81" x14ac:dyDescent="0.3">
      <c r="A355" s="20"/>
      <c r="B355" s="20"/>
      <c r="C355" s="14">
        <v>44927</v>
      </c>
      <c r="D355" s="32" t="s">
        <v>192</v>
      </c>
      <c r="E355" s="16" t="s">
        <v>1056</v>
      </c>
      <c r="F355" s="15" t="s">
        <v>82</v>
      </c>
      <c r="G355" s="24"/>
      <c r="H355" s="33" t="s">
        <v>570</v>
      </c>
      <c r="I355" s="32" t="s">
        <v>980</v>
      </c>
      <c r="J355" s="16" t="s">
        <v>83</v>
      </c>
      <c r="K355" s="34">
        <v>44947</v>
      </c>
      <c r="L355" s="32" t="s">
        <v>84</v>
      </c>
      <c r="M355" s="32" t="s">
        <v>1042</v>
      </c>
      <c r="N355" s="24"/>
      <c r="O355" s="24" t="s">
        <v>86</v>
      </c>
      <c r="P355" s="34">
        <v>44953</v>
      </c>
      <c r="Q355" s="14">
        <v>44927</v>
      </c>
      <c r="R355" s="17">
        <v>2100</v>
      </c>
      <c r="S355" s="18"/>
      <c r="T355" s="18">
        <f t="shared" si="55"/>
        <v>2100</v>
      </c>
      <c r="U355" s="18"/>
      <c r="V355" s="18"/>
      <c r="W355" s="18">
        <f t="shared" si="56"/>
        <v>2100</v>
      </c>
      <c r="X355" s="18">
        <f t="shared" si="57"/>
        <v>378</v>
      </c>
      <c r="Y355" s="19">
        <v>0.05</v>
      </c>
      <c r="Z355" s="18">
        <f t="shared" si="58"/>
        <v>105</v>
      </c>
      <c r="AA355" s="18">
        <f t="shared" si="59"/>
        <v>2373</v>
      </c>
      <c r="AB355" s="18"/>
      <c r="AC355" s="18">
        <f t="shared" si="60"/>
        <v>2373</v>
      </c>
      <c r="AD355" s="18" t="s">
        <v>87</v>
      </c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24" t="s">
        <v>1052</v>
      </c>
      <c r="AR355" s="24">
        <v>2000</v>
      </c>
      <c r="AS355" s="24"/>
      <c r="AT355" s="24"/>
      <c r="AU355" s="24"/>
      <c r="AV355" s="24"/>
      <c r="AW355" s="18">
        <f t="shared" si="61"/>
        <v>2000</v>
      </c>
      <c r="AX355" s="18"/>
      <c r="AY355" s="19">
        <v>0.05</v>
      </c>
      <c r="AZ355" s="18">
        <f t="shared" si="62"/>
        <v>100</v>
      </c>
      <c r="BA355" s="18">
        <f t="shared" si="63"/>
        <v>1900</v>
      </c>
      <c r="BB355" s="18"/>
      <c r="BC355" s="18">
        <f t="shared" si="64"/>
        <v>-1900</v>
      </c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>
        <f t="shared" si="65"/>
        <v>100</v>
      </c>
    </row>
    <row r="356" spans="1:81" x14ac:dyDescent="0.3">
      <c r="A356" s="20"/>
      <c r="B356" s="20"/>
      <c r="C356" s="14">
        <v>44927</v>
      </c>
      <c r="D356" s="32" t="s">
        <v>193</v>
      </c>
      <c r="E356" s="16" t="s">
        <v>1056</v>
      </c>
      <c r="F356" s="15" t="s">
        <v>82</v>
      </c>
      <c r="G356" s="24"/>
      <c r="H356" s="33" t="s">
        <v>571</v>
      </c>
      <c r="I356" s="32" t="s">
        <v>981</v>
      </c>
      <c r="J356" s="16" t="s">
        <v>83</v>
      </c>
      <c r="K356" s="34">
        <v>44947</v>
      </c>
      <c r="L356" s="32" t="s">
        <v>84</v>
      </c>
      <c r="M356" s="32" t="s">
        <v>1042</v>
      </c>
      <c r="N356" s="24"/>
      <c r="O356" s="24" t="s">
        <v>86</v>
      </c>
      <c r="P356" s="34">
        <v>44956</v>
      </c>
      <c r="Q356" s="14">
        <v>44927</v>
      </c>
      <c r="R356" s="17">
        <v>2100</v>
      </c>
      <c r="S356" s="18"/>
      <c r="T356" s="18">
        <f t="shared" si="55"/>
        <v>2100</v>
      </c>
      <c r="U356" s="18"/>
      <c r="V356" s="18"/>
      <c r="W356" s="18">
        <f t="shared" si="56"/>
        <v>2100</v>
      </c>
      <c r="X356" s="18">
        <f t="shared" si="57"/>
        <v>378</v>
      </c>
      <c r="Y356" s="19">
        <v>0.05</v>
      </c>
      <c r="Z356" s="18">
        <f t="shared" si="58"/>
        <v>105</v>
      </c>
      <c r="AA356" s="18">
        <f t="shared" si="59"/>
        <v>2373</v>
      </c>
      <c r="AB356" s="18"/>
      <c r="AC356" s="18">
        <f t="shared" si="60"/>
        <v>2373</v>
      </c>
      <c r="AD356" s="18" t="s">
        <v>87</v>
      </c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24" t="s">
        <v>1052</v>
      </c>
      <c r="AR356" s="24">
        <v>2000</v>
      </c>
      <c r="AS356" s="24"/>
      <c r="AT356" s="24"/>
      <c r="AU356" s="24"/>
      <c r="AV356" s="24"/>
      <c r="AW356" s="18">
        <f t="shared" si="61"/>
        <v>2000</v>
      </c>
      <c r="AX356" s="18"/>
      <c r="AY356" s="19">
        <v>0.05</v>
      </c>
      <c r="AZ356" s="18">
        <f t="shared" si="62"/>
        <v>100</v>
      </c>
      <c r="BA356" s="18">
        <f t="shared" si="63"/>
        <v>1900</v>
      </c>
      <c r="BB356" s="18"/>
      <c r="BC356" s="18">
        <f t="shared" si="64"/>
        <v>-1900</v>
      </c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>
        <f t="shared" si="65"/>
        <v>100</v>
      </c>
    </row>
    <row r="357" spans="1:81" x14ac:dyDescent="0.3">
      <c r="A357" s="20"/>
      <c r="B357" s="20"/>
      <c r="C357" s="14">
        <v>44927</v>
      </c>
      <c r="D357" s="32" t="s">
        <v>142</v>
      </c>
      <c r="E357" s="16" t="s">
        <v>1056</v>
      </c>
      <c r="F357" s="15" t="s">
        <v>82</v>
      </c>
      <c r="G357" s="24"/>
      <c r="H357" s="33" t="s">
        <v>572</v>
      </c>
      <c r="I357" s="32" t="s">
        <v>982</v>
      </c>
      <c r="J357" s="16" t="s">
        <v>83</v>
      </c>
      <c r="K357" s="34">
        <v>44947</v>
      </c>
      <c r="L357" s="32" t="s">
        <v>84</v>
      </c>
      <c r="M357" s="32" t="s">
        <v>1042</v>
      </c>
      <c r="N357" s="24"/>
      <c r="O357" s="24" t="s">
        <v>86</v>
      </c>
      <c r="P357" s="34">
        <v>44956</v>
      </c>
      <c r="Q357" s="14">
        <v>44927</v>
      </c>
      <c r="R357" s="17">
        <v>2100</v>
      </c>
      <c r="S357" s="18"/>
      <c r="T357" s="18">
        <f t="shared" si="55"/>
        <v>2100</v>
      </c>
      <c r="U357" s="18"/>
      <c r="V357" s="18"/>
      <c r="W357" s="18">
        <f t="shared" si="56"/>
        <v>2100</v>
      </c>
      <c r="X357" s="18">
        <f t="shared" si="57"/>
        <v>378</v>
      </c>
      <c r="Y357" s="19">
        <v>0.05</v>
      </c>
      <c r="Z357" s="18">
        <f t="shared" si="58"/>
        <v>105</v>
      </c>
      <c r="AA357" s="18">
        <f t="shared" si="59"/>
        <v>2373</v>
      </c>
      <c r="AB357" s="18"/>
      <c r="AC357" s="18">
        <f t="shared" si="60"/>
        <v>2373</v>
      </c>
      <c r="AD357" s="18" t="s">
        <v>87</v>
      </c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24" t="s">
        <v>1052</v>
      </c>
      <c r="AR357" s="24">
        <v>2000</v>
      </c>
      <c r="AS357" s="24"/>
      <c r="AT357" s="24"/>
      <c r="AU357" s="24"/>
      <c r="AV357" s="24"/>
      <c r="AW357" s="18">
        <f t="shared" si="61"/>
        <v>2000</v>
      </c>
      <c r="AX357" s="18"/>
      <c r="AY357" s="19">
        <v>0.05</v>
      </c>
      <c r="AZ357" s="18">
        <f t="shared" si="62"/>
        <v>100</v>
      </c>
      <c r="BA357" s="18">
        <f t="shared" si="63"/>
        <v>1900</v>
      </c>
      <c r="BB357" s="18"/>
      <c r="BC357" s="18">
        <f t="shared" si="64"/>
        <v>-1900</v>
      </c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>
        <f t="shared" si="65"/>
        <v>100</v>
      </c>
    </row>
    <row r="358" spans="1:81" x14ac:dyDescent="0.3">
      <c r="A358" s="20"/>
      <c r="B358" s="20"/>
      <c r="C358" s="14">
        <v>44927</v>
      </c>
      <c r="D358" s="32" t="s">
        <v>81</v>
      </c>
      <c r="E358" s="16" t="s">
        <v>1056</v>
      </c>
      <c r="F358" s="15" t="s">
        <v>82</v>
      </c>
      <c r="G358" s="24"/>
      <c r="H358" s="33" t="s">
        <v>573</v>
      </c>
      <c r="I358" s="32" t="s">
        <v>983</v>
      </c>
      <c r="J358" s="16" t="s">
        <v>83</v>
      </c>
      <c r="K358" s="34">
        <v>44947</v>
      </c>
      <c r="L358" s="32" t="s">
        <v>84</v>
      </c>
      <c r="M358" s="32" t="s">
        <v>1042</v>
      </c>
      <c r="N358" s="24"/>
      <c r="O358" s="24" t="s">
        <v>86</v>
      </c>
      <c r="P358" s="34">
        <v>44956</v>
      </c>
      <c r="Q358" s="14">
        <v>44927</v>
      </c>
      <c r="R358" s="17">
        <v>2100</v>
      </c>
      <c r="S358" s="18"/>
      <c r="T358" s="18">
        <f t="shared" si="55"/>
        <v>2100</v>
      </c>
      <c r="U358" s="18"/>
      <c r="V358" s="18"/>
      <c r="W358" s="18">
        <f t="shared" si="56"/>
        <v>2100</v>
      </c>
      <c r="X358" s="18">
        <f t="shared" si="57"/>
        <v>378</v>
      </c>
      <c r="Y358" s="19">
        <v>0.05</v>
      </c>
      <c r="Z358" s="18">
        <f t="shared" si="58"/>
        <v>105</v>
      </c>
      <c r="AA358" s="18">
        <f t="shared" si="59"/>
        <v>2373</v>
      </c>
      <c r="AB358" s="18"/>
      <c r="AC358" s="18">
        <f t="shared" si="60"/>
        <v>2373</v>
      </c>
      <c r="AD358" s="18" t="s">
        <v>87</v>
      </c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24" t="s">
        <v>1052</v>
      </c>
      <c r="AR358" s="24">
        <v>2000</v>
      </c>
      <c r="AS358" s="24"/>
      <c r="AT358" s="24"/>
      <c r="AU358" s="24"/>
      <c r="AV358" s="24"/>
      <c r="AW358" s="18">
        <f t="shared" si="61"/>
        <v>2000</v>
      </c>
      <c r="AX358" s="18"/>
      <c r="AY358" s="19">
        <v>0.05</v>
      </c>
      <c r="AZ358" s="18">
        <f t="shared" si="62"/>
        <v>100</v>
      </c>
      <c r="BA358" s="18">
        <f t="shared" si="63"/>
        <v>1900</v>
      </c>
      <c r="BB358" s="18"/>
      <c r="BC358" s="18">
        <f t="shared" si="64"/>
        <v>-1900</v>
      </c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>
        <f t="shared" si="65"/>
        <v>100</v>
      </c>
    </row>
    <row r="359" spans="1:81" x14ac:dyDescent="0.3">
      <c r="A359" s="20"/>
      <c r="B359" s="20"/>
      <c r="C359" s="14">
        <v>44927</v>
      </c>
      <c r="D359" s="32" t="s">
        <v>81</v>
      </c>
      <c r="E359" s="16" t="s">
        <v>1056</v>
      </c>
      <c r="F359" s="15" t="s">
        <v>82</v>
      </c>
      <c r="G359" s="24"/>
      <c r="H359" s="33" t="s">
        <v>574</v>
      </c>
      <c r="I359" s="32" t="s">
        <v>984</v>
      </c>
      <c r="J359" s="16" t="s">
        <v>83</v>
      </c>
      <c r="K359" s="34">
        <v>44947</v>
      </c>
      <c r="L359" s="32" t="s">
        <v>84</v>
      </c>
      <c r="M359" s="32" t="s">
        <v>1042</v>
      </c>
      <c r="N359" s="24"/>
      <c r="O359" s="24" t="s">
        <v>86</v>
      </c>
      <c r="P359" s="34">
        <v>44951</v>
      </c>
      <c r="Q359" s="14">
        <v>44927</v>
      </c>
      <c r="R359" s="17">
        <v>2100</v>
      </c>
      <c r="S359" s="18"/>
      <c r="T359" s="18">
        <f t="shared" si="55"/>
        <v>2100</v>
      </c>
      <c r="U359" s="18"/>
      <c r="V359" s="18"/>
      <c r="W359" s="18">
        <f t="shared" si="56"/>
        <v>2100</v>
      </c>
      <c r="X359" s="18">
        <f t="shared" si="57"/>
        <v>378</v>
      </c>
      <c r="Y359" s="19">
        <v>0.05</v>
      </c>
      <c r="Z359" s="18">
        <f t="shared" si="58"/>
        <v>105</v>
      </c>
      <c r="AA359" s="18">
        <f t="shared" si="59"/>
        <v>2373</v>
      </c>
      <c r="AB359" s="18"/>
      <c r="AC359" s="18">
        <f t="shared" si="60"/>
        <v>2373</v>
      </c>
      <c r="AD359" s="18" t="s">
        <v>87</v>
      </c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24" t="s">
        <v>1052</v>
      </c>
      <c r="AR359" s="24">
        <v>2000</v>
      </c>
      <c r="AS359" s="24"/>
      <c r="AT359" s="24"/>
      <c r="AU359" s="24"/>
      <c r="AV359" s="24"/>
      <c r="AW359" s="18">
        <f t="shared" si="61"/>
        <v>2000</v>
      </c>
      <c r="AX359" s="18"/>
      <c r="AY359" s="19">
        <v>0.05</v>
      </c>
      <c r="AZ359" s="18">
        <f t="shared" si="62"/>
        <v>100</v>
      </c>
      <c r="BA359" s="18">
        <f t="shared" si="63"/>
        <v>1900</v>
      </c>
      <c r="BB359" s="18"/>
      <c r="BC359" s="18">
        <f t="shared" si="64"/>
        <v>-1900</v>
      </c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>
        <f t="shared" si="65"/>
        <v>100</v>
      </c>
    </row>
    <row r="360" spans="1:81" x14ac:dyDescent="0.3">
      <c r="A360" s="20"/>
      <c r="B360" s="20"/>
      <c r="C360" s="14">
        <v>44927</v>
      </c>
      <c r="D360" s="32" t="s">
        <v>167</v>
      </c>
      <c r="E360" s="16" t="s">
        <v>1056</v>
      </c>
      <c r="F360" s="15" t="s">
        <v>82</v>
      </c>
      <c r="G360" s="24"/>
      <c r="H360" s="33" t="s">
        <v>575</v>
      </c>
      <c r="I360" s="32" t="s">
        <v>985</v>
      </c>
      <c r="J360" s="16" t="s">
        <v>83</v>
      </c>
      <c r="K360" s="34">
        <v>44947</v>
      </c>
      <c r="L360" s="32" t="s">
        <v>84</v>
      </c>
      <c r="M360" s="32" t="s">
        <v>1042</v>
      </c>
      <c r="N360" s="24"/>
      <c r="O360" s="24" t="s">
        <v>86</v>
      </c>
      <c r="P360" s="34">
        <v>44949</v>
      </c>
      <c r="Q360" s="14">
        <v>44927</v>
      </c>
      <c r="R360" s="17">
        <v>2100</v>
      </c>
      <c r="S360" s="18"/>
      <c r="T360" s="18">
        <f t="shared" si="55"/>
        <v>2100</v>
      </c>
      <c r="U360" s="18"/>
      <c r="V360" s="18"/>
      <c r="W360" s="18">
        <f t="shared" si="56"/>
        <v>2100</v>
      </c>
      <c r="X360" s="18">
        <f t="shared" si="57"/>
        <v>378</v>
      </c>
      <c r="Y360" s="19">
        <v>0.05</v>
      </c>
      <c r="Z360" s="18">
        <f t="shared" si="58"/>
        <v>105</v>
      </c>
      <c r="AA360" s="18">
        <f t="shared" si="59"/>
        <v>2373</v>
      </c>
      <c r="AB360" s="18"/>
      <c r="AC360" s="18">
        <f t="shared" si="60"/>
        <v>2373</v>
      </c>
      <c r="AD360" s="18" t="s">
        <v>87</v>
      </c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24" t="s">
        <v>1052</v>
      </c>
      <c r="AR360" s="24">
        <v>2000</v>
      </c>
      <c r="AS360" s="24"/>
      <c r="AT360" s="24"/>
      <c r="AU360" s="24"/>
      <c r="AV360" s="24"/>
      <c r="AW360" s="18">
        <f t="shared" si="61"/>
        <v>2000</v>
      </c>
      <c r="AX360" s="18"/>
      <c r="AY360" s="19">
        <v>0.05</v>
      </c>
      <c r="AZ360" s="18">
        <f t="shared" si="62"/>
        <v>100</v>
      </c>
      <c r="BA360" s="18">
        <f t="shared" si="63"/>
        <v>1900</v>
      </c>
      <c r="BB360" s="18"/>
      <c r="BC360" s="18">
        <f t="shared" si="64"/>
        <v>-1900</v>
      </c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>
        <f t="shared" si="65"/>
        <v>100</v>
      </c>
    </row>
    <row r="361" spans="1:81" x14ac:dyDescent="0.3">
      <c r="A361" s="20"/>
      <c r="B361" s="20"/>
      <c r="C361" s="14">
        <v>44927</v>
      </c>
      <c r="D361" s="32" t="s">
        <v>194</v>
      </c>
      <c r="E361" s="16" t="s">
        <v>1056</v>
      </c>
      <c r="F361" s="15" t="s">
        <v>82</v>
      </c>
      <c r="G361" s="24"/>
      <c r="H361" s="33" t="s">
        <v>576</v>
      </c>
      <c r="I361" s="32" t="s">
        <v>986</v>
      </c>
      <c r="J361" s="16" t="s">
        <v>83</v>
      </c>
      <c r="K361" s="34">
        <v>44947</v>
      </c>
      <c r="L361" s="32" t="s">
        <v>84</v>
      </c>
      <c r="M361" s="32" t="s">
        <v>1041</v>
      </c>
      <c r="N361" s="24"/>
      <c r="O361" s="24" t="s">
        <v>86</v>
      </c>
      <c r="P361" s="34">
        <v>44949</v>
      </c>
      <c r="Q361" s="14">
        <v>44927</v>
      </c>
      <c r="R361" s="17">
        <v>2100</v>
      </c>
      <c r="S361" s="18"/>
      <c r="T361" s="18">
        <f t="shared" si="55"/>
        <v>2100</v>
      </c>
      <c r="U361" s="18"/>
      <c r="V361" s="18"/>
      <c r="W361" s="18">
        <f t="shared" si="56"/>
        <v>2100</v>
      </c>
      <c r="X361" s="18">
        <f t="shared" si="57"/>
        <v>378</v>
      </c>
      <c r="Y361" s="19">
        <v>0.05</v>
      </c>
      <c r="Z361" s="18">
        <f t="shared" si="58"/>
        <v>105</v>
      </c>
      <c r="AA361" s="18">
        <f t="shared" si="59"/>
        <v>2373</v>
      </c>
      <c r="AB361" s="18"/>
      <c r="AC361" s="18">
        <f t="shared" si="60"/>
        <v>2373</v>
      </c>
      <c r="AD361" s="18" t="s">
        <v>87</v>
      </c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24" t="s">
        <v>1052</v>
      </c>
      <c r="AR361" s="24">
        <v>2000</v>
      </c>
      <c r="AS361" s="24"/>
      <c r="AT361" s="24"/>
      <c r="AU361" s="24"/>
      <c r="AV361" s="24"/>
      <c r="AW361" s="18">
        <f t="shared" si="61"/>
        <v>2000</v>
      </c>
      <c r="AX361" s="18"/>
      <c r="AY361" s="19">
        <v>0.05</v>
      </c>
      <c r="AZ361" s="18">
        <f t="shared" si="62"/>
        <v>100</v>
      </c>
      <c r="BA361" s="18">
        <f t="shared" si="63"/>
        <v>1900</v>
      </c>
      <c r="BB361" s="18"/>
      <c r="BC361" s="18">
        <f t="shared" si="64"/>
        <v>-1900</v>
      </c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>
        <f t="shared" si="65"/>
        <v>100</v>
      </c>
    </row>
    <row r="362" spans="1:81" x14ac:dyDescent="0.3">
      <c r="A362" s="20"/>
      <c r="B362" s="20"/>
      <c r="C362" s="14">
        <v>44927</v>
      </c>
      <c r="D362" s="32" t="s">
        <v>195</v>
      </c>
      <c r="E362" s="16" t="s">
        <v>1056</v>
      </c>
      <c r="F362" s="15" t="s">
        <v>82</v>
      </c>
      <c r="G362" s="24"/>
      <c r="H362" s="33" t="s">
        <v>577</v>
      </c>
      <c r="I362" s="32" t="s">
        <v>987</v>
      </c>
      <c r="J362" s="16" t="s">
        <v>83</v>
      </c>
      <c r="K362" s="34">
        <v>44948</v>
      </c>
      <c r="L362" s="32" t="s">
        <v>84</v>
      </c>
      <c r="M362" s="32" t="s">
        <v>1041</v>
      </c>
      <c r="N362" s="24"/>
      <c r="O362" s="24" t="s">
        <v>86</v>
      </c>
      <c r="P362" s="34">
        <v>44956</v>
      </c>
      <c r="Q362" s="14">
        <v>44927</v>
      </c>
      <c r="R362" s="17">
        <v>2100</v>
      </c>
      <c r="S362" s="18"/>
      <c r="T362" s="18">
        <f t="shared" si="55"/>
        <v>2100</v>
      </c>
      <c r="U362" s="18"/>
      <c r="V362" s="18"/>
      <c r="W362" s="18">
        <f t="shared" si="56"/>
        <v>2100</v>
      </c>
      <c r="X362" s="18">
        <f t="shared" si="57"/>
        <v>378</v>
      </c>
      <c r="Y362" s="19">
        <v>0.05</v>
      </c>
      <c r="Z362" s="18">
        <f t="shared" si="58"/>
        <v>105</v>
      </c>
      <c r="AA362" s="18">
        <f t="shared" si="59"/>
        <v>2373</v>
      </c>
      <c r="AB362" s="18"/>
      <c r="AC362" s="18">
        <f t="shared" si="60"/>
        <v>2373</v>
      </c>
      <c r="AD362" s="18" t="s">
        <v>87</v>
      </c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24" t="s">
        <v>1052</v>
      </c>
      <c r="AR362" s="24">
        <v>2000</v>
      </c>
      <c r="AS362" s="24"/>
      <c r="AT362" s="24"/>
      <c r="AU362" s="24"/>
      <c r="AV362" s="24"/>
      <c r="AW362" s="18">
        <f t="shared" si="61"/>
        <v>2000</v>
      </c>
      <c r="AX362" s="18"/>
      <c r="AY362" s="19">
        <v>0.05</v>
      </c>
      <c r="AZ362" s="18">
        <f t="shared" si="62"/>
        <v>100</v>
      </c>
      <c r="BA362" s="18">
        <f t="shared" si="63"/>
        <v>1900</v>
      </c>
      <c r="BB362" s="18"/>
      <c r="BC362" s="18">
        <f t="shared" si="64"/>
        <v>-1900</v>
      </c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>
        <f t="shared" si="65"/>
        <v>100</v>
      </c>
    </row>
    <row r="363" spans="1:81" x14ac:dyDescent="0.3">
      <c r="A363" s="20"/>
      <c r="B363" s="20"/>
      <c r="C363" s="14">
        <v>44927</v>
      </c>
      <c r="D363" s="32" t="s">
        <v>97</v>
      </c>
      <c r="E363" s="16" t="s">
        <v>1056</v>
      </c>
      <c r="F363" s="15" t="s">
        <v>82</v>
      </c>
      <c r="G363" s="24"/>
      <c r="H363" s="33" t="s">
        <v>578</v>
      </c>
      <c r="I363" s="32" t="s">
        <v>988</v>
      </c>
      <c r="J363" s="16" t="s">
        <v>83</v>
      </c>
      <c r="K363" s="34">
        <v>44948</v>
      </c>
      <c r="L363" s="32" t="s">
        <v>84</v>
      </c>
      <c r="M363" s="32" t="s">
        <v>1042</v>
      </c>
      <c r="N363" s="24"/>
      <c r="O363" s="24" t="s">
        <v>86</v>
      </c>
      <c r="P363" s="34">
        <v>44951</v>
      </c>
      <c r="Q363" s="14">
        <v>44927</v>
      </c>
      <c r="R363" s="17">
        <v>2100</v>
      </c>
      <c r="S363" s="18"/>
      <c r="T363" s="18">
        <f t="shared" si="55"/>
        <v>2100</v>
      </c>
      <c r="U363" s="18"/>
      <c r="V363" s="18"/>
      <c r="W363" s="18">
        <f t="shared" si="56"/>
        <v>2100</v>
      </c>
      <c r="X363" s="18">
        <f t="shared" si="57"/>
        <v>378</v>
      </c>
      <c r="Y363" s="19">
        <v>0.05</v>
      </c>
      <c r="Z363" s="18">
        <f t="shared" si="58"/>
        <v>105</v>
      </c>
      <c r="AA363" s="18">
        <f t="shared" si="59"/>
        <v>2373</v>
      </c>
      <c r="AB363" s="18"/>
      <c r="AC363" s="18">
        <f t="shared" si="60"/>
        <v>2373</v>
      </c>
      <c r="AD363" s="18" t="s">
        <v>87</v>
      </c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24" t="s">
        <v>1052</v>
      </c>
      <c r="AR363" s="24">
        <v>2000</v>
      </c>
      <c r="AS363" s="24"/>
      <c r="AT363" s="24"/>
      <c r="AU363" s="24"/>
      <c r="AV363" s="24"/>
      <c r="AW363" s="18">
        <f t="shared" si="61"/>
        <v>2000</v>
      </c>
      <c r="AX363" s="18"/>
      <c r="AY363" s="19">
        <v>0.05</v>
      </c>
      <c r="AZ363" s="18">
        <f t="shared" si="62"/>
        <v>100</v>
      </c>
      <c r="BA363" s="18">
        <f t="shared" si="63"/>
        <v>1900</v>
      </c>
      <c r="BB363" s="18"/>
      <c r="BC363" s="18">
        <f t="shared" si="64"/>
        <v>-1900</v>
      </c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>
        <f t="shared" si="65"/>
        <v>100</v>
      </c>
    </row>
    <row r="364" spans="1:81" x14ac:dyDescent="0.3">
      <c r="A364" s="20"/>
      <c r="B364" s="20"/>
      <c r="C364" s="14">
        <v>44927</v>
      </c>
      <c r="D364" s="32" t="s">
        <v>107</v>
      </c>
      <c r="E364" s="16" t="s">
        <v>1056</v>
      </c>
      <c r="F364" s="15" t="s">
        <v>82</v>
      </c>
      <c r="G364" s="24"/>
      <c r="H364" s="33" t="s">
        <v>579</v>
      </c>
      <c r="I364" s="32" t="s">
        <v>989</v>
      </c>
      <c r="J364" s="16" t="s">
        <v>83</v>
      </c>
      <c r="K364" s="34">
        <v>44949</v>
      </c>
      <c r="L364" s="32" t="s">
        <v>84</v>
      </c>
      <c r="M364" s="32" t="s">
        <v>1042</v>
      </c>
      <c r="N364" s="24"/>
      <c r="O364" s="24" t="s">
        <v>86</v>
      </c>
      <c r="P364" s="34">
        <v>44956</v>
      </c>
      <c r="Q364" s="14">
        <v>44927</v>
      </c>
      <c r="R364" s="17">
        <v>2100</v>
      </c>
      <c r="S364" s="18"/>
      <c r="T364" s="18">
        <f t="shared" si="55"/>
        <v>2100</v>
      </c>
      <c r="U364" s="18"/>
      <c r="V364" s="18"/>
      <c r="W364" s="18">
        <f t="shared" si="56"/>
        <v>2100</v>
      </c>
      <c r="X364" s="18">
        <f t="shared" si="57"/>
        <v>378</v>
      </c>
      <c r="Y364" s="19">
        <v>0.05</v>
      </c>
      <c r="Z364" s="18">
        <f t="shared" si="58"/>
        <v>105</v>
      </c>
      <c r="AA364" s="18">
        <f t="shared" si="59"/>
        <v>2373</v>
      </c>
      <c r="AB364" s="18"/>
      <c r="AC364" s="18">
        <f t="shared" si="60"/>
        <v>2373</v>
      </c>
      <c r="AD364" s="18" t="s">
        <v>87</v>
      </c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24" t="s">
        <v>1052</v>
      </c>
      <c r="AR364" s="24">
        <v>2000</v>
      </c>
      <c r="AS364" s="24"/>
      <c r="AT364" s="24"/>
      <c r="AU364" s="24"/>
      <c r="AV364" s="24"/>
      <c r="AW364" s="18">
        <f t="shared" si="61"/>
        <v>2000</v>
      </c>
      <c r="AX364" s="18"/>
      <c r="AY364" s="19">
        <v>0.05</v>
      </c>
      <c r="AZ364" s="18">
        <f t="shared" si="62"/>
        <v>100</v>
      </c>
      <c r="BA364" s="18">
        <f t="shared" si="63"/>
        <v>1900</v>
      </c>
      <c r="BB364" s="18"/>
      <c r="BC364" s="18">
        <f t="shared" si="64"/>
        <v>-1900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>
        <f t="shared" si="65"/>
        <v>100</v>
      </c>
    </row>
    <row r="365" spans="1:81" x14ac:dyDescent="0.3">
      <c r="A365" s="20"/>
      <c r="B365" s="20"/>
      <c r="C365" s="14">
        <v>44927</v>
      </c>
      <c r="D365" s="32" t="s">
        <v>81</v>
      </c>
      <c r="E365" s="16" t="s">
        <v>1056</v>
      </c>
      <c r="F365" s="15" t="s">
        <v>82</v>
      </c>
      <c r="G365" s="24"/>
      <c r="H365" s="33" t="s">
        <v>580</v>
      </c>
      <c r="I365" s="32" t="s">
        <v>990</v>
      </c>
      <c r="J365" s="16" t="s">
        <v>83</v>
      </c>
      <c r="K365" s="34">
        <v>44949</v>
      </c>
      <c r="L365" s="32" t="s">
        <v>84</v>
      </c>
      <c r="M365" s="32" t="s">
        <v>1042</v>
      </c>
      <c r="N365" s="24"/>
      <c r="O365" s="24" t="s">
        <v>86</v>
      </c>
      <c r="P365" s="34">
        <v>44956</v>
      </c>
      <c r="Q365" s="14">
        <v>44927</v>
      </c>
      <c r="R365" s="17">
        <v>2100</v>
      </c>
      <c r="S365" s="18"/>
      <c r="T365" s="18">
        <f t="shared" si="55"/>
        <v>2100</v>
      </c>
      <c r="U365" s="18"/>
      <c r="V365" s="18"/>
      <c r="W365" s="18">
        <f t="shared" si="56"/>
        <v>2100</v>
      </c>
      <c r="X365" s="18">
        <f t="shared" si="57"/>
        <v>378</v>
      </c>
      <c r="Y365" s="19">
        <v>0.05</v>
      </c>
      <c r="Z365" s="18">
        <f t="shared" si="58"/>
        <v>105</v>
      </c>
      <c r="AA365" s="18">
        <f t="shared" si="59"/>
        <v>2373</v>
      </c>
      <c r="AB365" s="18"/>
      <c r="AC365" s="18">
        <f t="shared" si="60"/>
        <v>2373</v>
      </c>
      <c r="AD365" s="18" t="s">
        <v>87</v>
      </c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24" t="s">
        <v>1052</v>
      </c>
      <c r="AR365" s="24">
        <v>2000</v>
      </c>
      <c r="AS365" s="24"/>
      <c r="AT365" s="24"/>
      <c r="AU365" s="24"/>
      <c r="AV365" s="24"/>
      <c r="AW365" s="18">
        <f t="shared" si="61"/>
        <v>2000</v>
      </c>
      <c r="AX365" s="18"/>
      <c r="AY365" s="19">
        <v>0.05</v>
      </c>
      <c r="AZ365" s="18">
        <f t="shared" si="62"/>
        <v>100</v>
      </c>
      <c r="BA365" s="18">
        <f t="shared" si="63"/>
        <v>1900</v>
      </c>
      <c r="BB365" s="18"/>
      <c r="BC365" s="18">
        <f t="shared" si="64"/>
        <v>-1900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>
        <f t="shared" si="65"/>
        <v>100</v>
      </c>
    </row>
    <row r="366" spans="1:81" x14ac:dyDescent="0.3">
      <c r="A366" s="20"/>
      <c r="B366" s="20"/>
      <c r="C366" s="14">
        <v>44927</v>
      </c>
      <c r="D366" s="32" t="s">
        <v>196</v>
      </c>
      <c r="E366" s="16" t="s">
        <v>1056</v>
      </c>
      <c r="F366" s="15" t="s">
        <v>82</v>
      </c>
      <c r="G366" s="24"/>
      <c r="H366" s="33" t="s">
        <v>581</v>
      </c>
      <c r="I366" s="32" t="s">
        <v>991</v>
      </c>
      <c r="J366" s="16" t="s">
        <v>83</v>
      </c>
      <c r="K366" s="34">
        <v>44949</v>
      </c>
      <c r="L366" s="32" t="s">
        <v>84</v>
      </c>
      <c r="M366" s="32" t="s">
        <v>1042</v>
      </c>
      <c r="N366" s="24"/>
      <c r="O366" s="24" t="s">
        <v>86</v>
      </c>
      <c r="P366" s="34">
        <v>44956</v>
      </c>
      <c r="Q366" s="14">
        <v>44927</v>
      </c>
      <c r="R366" s="17">
        <v>2100</v>
      </c>
      <c r="S366" s="18"/>
      <c r="T366" s="18">
        <f t="shared" si="55"/>
        <v>2100</v>
      </c>
      <c r="U366" s="18"/>
      <c r="V366" s="18"/>
      <c r="W366" s="18">
        <f t="shared" si="56"/>
        <v>2100</v>
      </c>
      <c r="X366" s="18">
        <f t="shared" si="57"/>
        <v>378</v>
      </c>
      <c r="Y366" s="19">
        <v>0.05</v>
      </c>
      <c r="Z366" s="18">
        <f t="shared" si="58"/>
        <v>105</v>
      </c>
      <c r="AA366" s="18">
        <f t="shared" si="59"/>
        <v>2373</v>
      </c>
      <c r="AB366" s="18"/>
      <c r="AC366" s="18">
        <f t="shared" si="60"/>
        <v>2373</v>
      </c>
      <c r="AD366" s="18" t="s">
        <v>87</v>
      </c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24" t="s">
        <v>1052</v>
      </c>
      <c r="AR366" s="24">
        <v>2000</v>
      </c>
      <c r="AS366" s="24"/>
      <c r="AT366" s="24"/>
      <c r="AU366" s="24"/>
      <c r="AV366" s="24"/>
      <c r="AW366" s="18">
        <f t="shared" si="61"/>
        <v>2000</v>
      </c>
      <c r="AX366" s="18"/>
      <c r="AY366" s="19">
        <v>0.05</v>
      </c>
      <c r="AZ366" s="18">
        <f t="shared" si="62"/>
        <v>100</v>
      </c>
      <c r="BA366" s="18">
        <f t="shared" si="63"/>
        <v>1900</v>
      </c>
      <c r="BB366" s="18"/>
      <c r="BC366" s="18">
        <f t="shared" si="64"/>
        <v>-1900</v>
      </c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>
        <f t="shared" si="65"/>
        <v>100</v>
      </c>
    </row>
    <row r="367" spans="1:81" x14ac:dyDescent="0.3">
      <c r="A367" s="20"/>
      <c r="B367" s="20"/>
      <c r="C367" s="14">
        <v>44927</v>
      </c>
      <c r="D367" s="32" t="s">
        <v>197</v>
      </c>
      <c r="E367" s="16" t="s">
        <v>1056</v>
      </c>
      <c r="F367" s="15" t="s">
        <v>82</v>
      </c>
      <c r="G367" s="24"/>
      <c r="H367" s="33" t="s">
        <v>582</v>
      </c>
      <c r="I367" s="32" t="s">
        <v>992</v>
      </c>
      <c r="J367" s="16" t="s">
        <v>83</v>
      </c>
      <c r="K367" s="34">
        <v>44949</v>
      </c>
      <c r="L367" s="32" t="s">
        <v>84</v>
      </c>
      <c r="M367" s="32" t="s">
        <v>1042</v>
      </c>
      <c r="N367" s="24"/>
      <c r="O367" s="24" t="s">
        <v>86</v>
      </c>
      <c r="P367" s="34">
        <v>44953</v>
      </c>
      <c r="Q367" s="14">
        <v>44927</v>
      </c>
      <c r="R367" s="17">
        <v>2100</v>
      </c>
      <c r="S367" s="18"/>
      <c r="T367" s="18">
        <f t="shared" si="55"/>
        <v>2100</v>
      </c>
      <c r="U367" s="18"/>
      <c r="V367" s="18"/>
      <c r="W367" s="18">
        <f t="shared" si="56"/>
        <v>2100</v>
      </c>
      <c r="X367" s="18">
        <f t="shared" si="57"/>
        <v>378</v>
      </c>
      <c r="Y367" s="19">
        <v>0.05</v>
      </c>
      <c r="Z367" s="18">
        <f t="shared" si="58"/>
        <v>105</v>
      </c>
      <c r="AA367" s="18">
        <f t="shared" si="59"/>
        <v>2373</v>
      </c>
      <c r="AB367" s="18"/>
      <c r="AC367" s="18">
        <f t="shared" si="60"/>
        <v>2373</v>
      </c>
      <c r="AD367" s="18" t="s">
        <v>87</v>
      </c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24" t="s">
        <v>1052</v>
      </c>
      <c r="AR367" s="24">
        <v>2000</v>
      </c>
      <c r="AS367" s="24"/>
      <c r="AT367" s="24"/>
      <c r="AU367" s="24"/>
      <c r="AV367" s="24"/>
      <c r="AW367" s="18">
        <f t="shared" si="61"/>
        <v>2000</v>
      </c>
      <c r="AX367" s="18"/>
      <c r="AY367" s="19">
        <v>0.05</v>
      </c>
      <c r="AZ367" s="18">
        <f t="shared" si="62"/>
        <v>100</v>
      </c>
      <c r="BA367" s="18">
        <f t="shared" si="63"/>
        <v>1900</v>
      </c>
      <c r="BB367" s="18"/>
      <c r="BC367" s="18">
        <f t="shared" si="64"/>
        <v>-1900</v>
      </c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>
        <f t="shared" si="65"/>
        <v>100</v>
      </c>
    </row>
    <row r="368" spans="1:81" x14ac:dyDescent="0.3">
      <c r="A368" s="20"/>
      <c r="B368" s="20"/>
      <c r="C368" s="14">
        <v>44927</v>
      </c>
      <c r="D368" s="32" t="s">
        <v>185</v>
      </c>
      <c r="E368" s="16" t="s">
        <v>1056</v>
      </c>
      <c r="F368" s="15" t="s">
        <v>82</v>
      </c>
      <c r="G368" s="24"/>
      <c r="H368" s="33" t="s">
        <v>583</v>
      </c>
      <c r="I368" s="32" t="s">
        <v>993</v>
      </c>
      <c r="J368" s="16" t="s">
        <v>83</v>
      </c>
      <c r="K368" s="34">
        <v>44949</v>
      </c>
      <c r="L368" s="32" t="s">
        <v>84</v>
      </c>
      <c r="M368" s="32" t="s">
        <v>1042</v>
      </c>
      <c r="N368" s="24"/>
      <c r="O368" s="24" t="s">
        <v>86</v>
      </c>
      <c r="P368" s="34">
        <v>44950</v>
      </c>
      <c r="Q368" s="14">
        <v>44927</v>
      </c>
      <c r="R368" s="17">
        <v>2100</v>
      </c>
      <c r="S368" s="18"/>
      <c r="T368" s="18">
        <f t="shared" si="55"/>
        <v>2100</v>
      </c>
      <c r="U368" s="18"/>
      <c r="V368" s="18"/>
      <c r="W368" s="18">
        <f t="shared" si="56"/>
        <v>2100</v>
      </c>
      <c r="X368" s="18">
        <f t="shared" si="57"/>
        <v>378</v>
      </c>
      <c r="Y368" s="19">
        <v>0.05</v>
      </c>
      <c r="Z368" s="18">
        <f t="shared" si="58"/>
        <v>105</v>
      </c>
      <c r="AA368" s="18">
        <f t="shared" si="59"/>
        <v>2373</v>
      </c>
      <c r="AB368" s="18"/>
      <c r="AC368" s="18">
        <f t="shared" si="60"/>
        <v>2373</v>
      </c>
      <c r="AD368" s="18" t="s">
        <v>87</v>
      </c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24" t="s">
        <v>1052</v>
      </c>
      <c r="AR368" s="24">
        <v>2000</v>
      </c>
      <c r="AS368" s="24"/>
      <c r="AT368" s="24"/>
      <c r="AU368" s="24"/>
      <c r="AV368" s="24"/>
      <c r="AW368" s="18">
        <f t="shared" si="61"/>
        <v>2000</v>
      </c>
      <c r="AX368" s="18"/>
      <c r="AY368" s="19">
        <v>0.05</v>
      </c>
      <c r="AZ368" s="18">
        <f t="shared" si="62"/>
        <v>100</v>
      </c>
      <c r="BA368" s="18">
        <f t="shared" si="63"/>
        <v>1900</v>
      </c>
      <c r="BB368" s="18"/>
      <c r="BC368" s="18">
        <f t="shared" si="64"/>
        <v>-1900</v>
      </c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>
        <f t="shared" si="65"/>
        <v>100</v>
      </c>
    </row>
    <row r="369" spans="1:81" x14ac:dyDescent="0.3">
      <c r="A369" s="20"/>
      <c r="B369" s="20"/>
      <c r="C369" s="14">
        <v>44927</v>
      </c>
      <c r="D369" s="32" t="s">
        <v>115</v>
      </c>
      <c r="E369" s="16" t="s">
        <v>1056</v>
      </c>
      <c r="F369" s="15" t="s">
        <v>82</v>
      </c>
      <c r="G369" s="24"/>
      <c r="H369" s="33" t="s">
        <v>584</v>
      </c>
      <c r="I369" s="32" t="s">
        <v>994</v>
      </c>
      <c r="J369" s="16" t="s">
        <v>83</v>
      </c>
      <c r="K369" s="34">
        <v>44949</v>
      </c>
      <c r="L369" s="32" t="s">
        <v>84</v>
      </c>
      <c r="M369" s="32" t="s">
        <v>1042</v>
      </c>
      <c r="N369" s="24"/>
      <c r="O369" s="24" t="s">
        <v>86</v>
      </c>
      <c r="P369" s="34">
        <v>44957</v>
      </c>
      <c r="Q369" s="14">
        <v>44927</v>
      </c>
      <c r="R369" s="17">
        <v>2100</v>
      </c>
      <c r="S369" s="18"/>
      <c r="T369" s="18">
        <f t="shared" si="55"/>
        <v>2100</v>
      </c>
      <c r="U369" s="18"/>
      <c r="V369" s="18"/>
      <c r="W369" s="18">
        <f t="shared" si="56"/>
        <v>2100</v>
      </c>
      <c r="X369" s="18">
        <f t="shared" si="57"/>
        <v>378</v>
      </c>
      <c r="Y369" s="19">
        <v>0.05</v>
      </c>
      <c r="Z369" s="18">
        <f t="shared" si="58"/>
        <v>105</v>
      </c>
      <c r="AA369" s="18">
        <f t="shared" si="59"/>
        <v>2373</v>
      </c>
      <c r="AB369" s="18"/>
      <c r="AC369" s="18">
        <f t="shared" si="60"/>
        <v>2373</v>
      </c>
      <c r="AD369" s="18" t="s">
        <v>87</v>
      </c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24" t="s">
        <v>1052</v>
      </c>
      <c r="AR369" s="24">
        <v>2000</v>
      </c>
      <c r="AS369" s="24"/>
      <c r="AT369" s="24"/>
      <c r="AU369" s="24"/>
      <c r="AV369" s="24"/>
      <c r="AW369" s="18">
        <f t="shared" si="61"/>
        <v>2000</v>
      </c>
      <c r="AX369" s="18"/>
      <c r="AY369" s="19">
        <v>0.05</v>
      </c>
      <c r="AZ369" s="18">
        <f t="shared" si="62"/>
        <v>100</v>
      </c>
      <c r="BA369" s="18">
        <f t="shared" si="63"/>
        <v>1900</v>
      </c>
      <c r="BB369" s="18"/>
      <c r="BC369" s="18">
        <f t="shared" si="64"/>
        <v>-1900</v>
      </c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>
        <f t="shared" si="65"/>
        <v>100</v>
      </c>
    </row>
    <row r="370" spans="1:81" x14ac:dyDescent="0.3">
      <c r="A370" s="20"/>
      <c r="B370" s="20"/>
      <c r="C370" s="14">
        <v>44927</v>
      </c>
      <c r="D370" s="32" t="s">
        <v>198</v>
      </c>
      <c r="E370" s="16" t="s">
        <v>1056</v>
      </c>
      <c r="F370" s="15" t="s">
        <v>82</v>
      </c>
      <c r="G370" s="24"/>
      <c r="H370" s="33" t="s">
        <v>585</v>
      </c>
      <c r="I370" s="32" t="s">
        <v>995</v>
      </c>
      <c r="J370" s="16" t="s">
        <v>83</v>
      </c>
      <c r="K370" s="34">
        <v>44949</v>
      </c>
      <c r="L370" s="32" t="s">
        <v>84</v>
      </c>
      <c r="M370" s="32" t="s">
        <v>1042</v>
      </c>
      <c r="N370" s="24"/>
      <c r="O370" s="24" t="s">
        <v>86</v>
      </c>
      <c r="P370" s="34">
        <v>44950</v>
      </c>
      <c r="Q370" s="14">
        <v>44927</v>
      </c>
      <c r="R370" s="17">
        <v>2100</v>
      </c>
      <c r="S370" s="18"/>
      <c r="T370" s="18">
        <f t="shared" si="55"/>
        <v>2100</v>
      </c>
      <c r="U370" s="18"/>
      <c r="V370" s="18"/>
      <c r="W370" s="18">
        <f t="shared" si="56"/>
        <v>2100</v>
      </c>
      <c r="X370" s="18">
        <f t="shared" si="57"/>
        <v>378</v>
      </c>
      <c r="Y370" s="19">
        <v>0.05</v>
      </c>
      <c r="Z370" s="18">
        <f t="shared" si="58"/>
        <v>105</v>
      </c>
      <c r="AA370" s="18">
        <f t="shared" si="59"/>
        <v>2373</v>
      </c>
      <c r="AB370" s="18"/>
      <c r="AC370" s="18">
        <f t="shared" si="60"/>
        <v>2373</v>
      </c>
      <c r="AD370" s="18" t="s">
        <v>87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24" t="s">
        <v>1052</v>
      </c>
      <c r="AR370" s="24">
        <v>2000</v>
      </c>
      <c r="AS370" s="24"/>
      <c r="AT370" s="24"/>
      <c r="AU370" s="24"/>
      <c r="AV370" s="24"/>
      <c r="AW370" s="18">
        <f t="shared" si="61"/>
        <v>2000</v>
      </c>
      <c r="AX370" s="18"/>
      <c r="AY370" s="19">
        <v>0.05</v>
      </c>
      <c r="AZ370" s="18">
        <f t="shared" si="62"/>
        <v>100</v>
      </c>
      <c r="BA370" s="18">
        <f t="shared" si="63"/>
        <v>1900</v>
      </c>
      <c r="BB370" s="18"/>
      <c r="BC370" s="18">
        <f t="shared" si="64"/>
        <v>-1900</v>
      </c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>
        <f t="shared" si="65"/>
        <v>100</v>
      </c>
    </row>
    <row r="371" spans="1:81" x14ac:dyDescent="0.3">
      <c r="A371" s="20"/>
      <c r="B371" s="20"/>
      <c r="C371" s="14">
        <v>44927</v>
      </c>
      <c r="D371" s="32" t="s">
        <v>199</v>
      </c>
      <c r="E371" s="16" t="s">
        <v>1056</v>
      </c>
      <c r="F371" s="15" t="s">
        <v>82</v>
      </c>
      <c r="G371" s="24"/>
      <c r="H371" s="33" t="s">
        <v>586</v>
      </c>
      <c r="I371" s="32" t="s">
        <v>996</v>
      </c>
      <c r="J371" s="16" t="s">
        <v>83</v>
      </c>
      <c r="K371" s="34">
        <v>44950</v>
      </c>
      <c r="L371" s="32" t="s">
        <v>84</v>
      </c>
      <c r="M371" s="32" t="s">
        <v>1042</v>
      </c>
      <c r="N371" s="24"/>
      <c r="O371" s="24" t="s">
        <v>86</v>
      </c>
      <c r="P371" s="34">
        <v>44956</v>
      </c>
      <c r="Q371" s="14">
        <v>44927</v>
      </c>
      <c r="R371" s="17">
        <v>2100</v>
      </c>
      <c r="S371" s="18"/>
      <c r="T371" s="18">
        <f t="shared" si="55"/>
        <v>2100</v>
      </c>
      <c r="U371" s="18"/>
      <c r="V371" s="18"/>
      <c r="W371" s="18">
        <f t="shared" si="56"/>
        <v>2100</v>
      </c>
      <c r="X371" s="18">
        <f t="shared" si="57"/>
        <v>378</v>
      </c>
      <c r="Y371" s="19">
        <v>0.05</v>
      </c>
      <c r="Z371" s="18">
        <f t="shared" si="58"/>
        <v>105</v>
      </c>
      <c r="AA371" s="18">
        <f t="shared" si="59"/>
        <v>2373</v>
      </c>
      <c r="AB371" s="18"/>
      <c r="AC371" s="18">
        <f t="shared" si="60"/>
        <v>2373</v>
      </c>
      <c r="AD371" s="18" t="s">
        <v>87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24" t="s">
        <v>1052</v>
      </c>
      <c r="AR371" s="24">
        <v>2000</v>
      </c>
      <c r="AS371" s="24"/>
      <c r="AT371" s="24"/>
      <c r="AU371" s="24"/>
      <c r="AV371" s="24"/>
      <c r="AW371" s="18">
        <f t="shared" si="61"/>
        <v>2000</v>
      </c>
      <c r="AX371" s="18"/>
      <c r="AY371" s="19">
        <v>0.05</v>
      </c>
      <c r="AZ371" s="18">
        <f t="shared" si="62"/>
        <v>100</v>
      </c>
      <c r="BA371" s="18">
        <f t="shared" si="63"/>
        <v>1900</v>
      </c>
      <c r="BB371" s="18"/>
      <c r="BC371" s="18">
        <f t="shared" si="64"/>
        <v>-1900</v>
      </c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>
        <f t="shared" si="65"/>
        <v>100</v>
      </c>
    </row>
    <row r="372" spans="1:81" x14ac:dyDescent="0.3">
      <c r="A372" s="20"/>
      <c r="B372" s="20"/>
      <c r="C372" s="14">
        <v>44927</v>
      </c>
      <c r="D372" s="32" t="s">
        <v>200</v>
      </c>
      <c r="E372" s="16" t="s">
        <v>1056</v>
      </c>
      <c r="F372" s="15" t="s">
        <v>82</v>
      </c>
      <c r="G372" s="24"/>
      <c r="H372" s="33" t="s">
        <v>587</v>
      </c>
      <c r="I372" s="32" t="s">
        <v>997</v>
      </c>
      <c r="J372" s="16" t="s">
        <v>83</v>
      </c>
      <c r="K372" s="34">
        <v>44950</v>
      </c>
      <c r="L372" s="32" t="s">
        <v>84</v>
      </c>
      <c r="M372" s="32" t="s">
        <v>1042</v>
      </c>
      <c r="N372" s="24"/>
      <c r="O372" s="24" t="s">
        <v>86</v>
      </c>
      <c r="P372" s="34">
        <v>44953</v>
      </c>
      <c r="Q372" s="14">
        <v>44927</v>
      </c>
      <c r="R372" s="17">
        <v>2100</v>
      </c>
      <c r="S372" s="18"/>
      <c r="T372" s="18">
        <f t="shared" si="55"/>
        <v>2100</v>
      </c>
      <c r="U372" s="18"/>
      <c r="V372" s="18"/>
      <c r="W372" s="18">
        <f t="shared" si="56"/>
        <v>2100</v>
      </c>
      <c r="X372" s="18">
        <f t="shared" si="57"/>
        <v>378</v>
      </c>
      <c r="Y372" s="19">
        <v>0.05</v>
      </c>
      <c r="Z372" s="18">
        <f t="shared" si="58"/>
        <v>105</v>
      </c>
      <c r="AA372" s="18">
        <f t="shared" si="59"/>
        <v>2373</v>
      </c>
      <c r="AB372" s="18"/>
      <c r="AC372" s="18">
        <f t="shared" si="60"/>
        <v>2373</v>
      </c>
      <c r="AD372" s="18" t="s">
        <v>87</v>
      </c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24" t="s">
        <v>1052</v>
      </c>
      <c r="AR372" s="24">
        <v>2000</v>
      </c>
      <c r="AS372" s="24"/>
      <c r="AT372" s="24"/>
      <c r="AU372" s="24"/>
      <c r="AV372" s="24"/>
      <c r="AW372" s="18">
        <f t="shared" si="61"/>
        <v>2000</v>
      </c>
      <c r="AX372" s="18"/>
      <c r="AY372" s="19">
        <v>0.05</v>
      </c>
      <c r="AZ372" s="18">
        <f t="shared" si="62"/>
        <v>100</v>
      </c>
      <c r="BA372" s="18">
        <f t="shared" si="63"/>
        <v>1900</v>
      </c>
      <c r="BB372" s="18"/>
      <c r="BC372" s="18">
        <f t="shared" si="64"/>
        <v>-1900</v>
      </c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>
        <f t="shared" si="65"/>
        <v>100</v>
      </c>
    </row>
    <row r="373" spans="1:81" x14ac:dyDescent="0.3">
      <c r="A373" s="20"/>
      <c r="B373" s="20"/>
      <c r="C373" s="14">
        <v>44927</v>
      </c>
      <c r="D373" s="32" t="s">
        <v>89</v>
      </c>
      <c r="E373" s="16" t="s">
        <v>1056</v>
      </c>
      <c r="F373" s="15" t="s">
        <v>82</v>
      </c>
      <c r="G373" s="24"/>
      <c r="H373" s="33" t="s">
        <v>588</v>
      </c>
      <c r="I373" s="32" t="s">
        <v>998</v>
      </c>
      <c r="J373" s="16" t="s">
        <v>83</v>
      </c>
      <c r="K373" s="34">
        <v>44950</v>
      </c>
      <c r="L373" s="32" t="s">
        <v>84</v>
      </c>
      <c r="M373" s="32" t="s">
        <v>1042</v>
      </c>
      <c r="N373" s="24"/>
      <c r="O373" s="24" t="s">
        <v>86</v>
      </c>
      <c r="P373" s="34">
        <v>44950</v>
      </c>
      <c r="Q373" s="14">
        <v>44927</v>
      </c>
      <c r="R373" s="17">
        <v>2100</v>
      </c>
      <c r="S373" s="18"/>
      <c r="T373" s="18">
        <f t="shared" si="55"/>
        <v>2100</v>
      </c>
      <c r="U373" s="18"/>
      <c r="V373" s="18"/>
      <c r="W373" s="18">
        <f t="shared" si="56"/>
        <v>2100</v>
      </c>
      <c r="X373" s="18">
        <f t="shared" si="57"/>
        <v>378</v>
      </c>
      <c r="Y373" s="19">
        <v>0.05</v>
      </c>
      <c r="Z373" s="18">
        <f t="shared" si="58"/>
        <v>105</v>
      </c>
      <c r="AA373" s="18">
        <f t="shared" si="59"/>
        <v>2373</v>
      </c>
      <c r="AB373" s="18"/>
      <c r="AC373" s="18">
        <f t="shared" si="60"/>
        <v>2373</v>
      </c>
      <c r="AD373" s="18" t="s">
        <v>87</v>
      </c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24" t="s">
        <v>1052</v>
      </c>
      <c r="AR373" s="24">
        <v>2000</v>
      </c>
      <c r="AS373" s="24"/>
      <c r="AT373" s="24"/>
      <c r="AU373" s="24"/>
      <c r="AV373" s="24"/>
      <c r="AW373" s="18">
        <f t="shared" si="61"/>
        <v>2000</v>
      </c>
      <c r="AX373" s="18"/>
      <c r="AY373" s="19">
        <v>0.05</v>
      </c>
      <c r="AZ373" s="18">
        <f t="shared" si="62"/>
        <v>100</v>
      </c>
      <c r="BA373" s="18">
        <f t="shared" si="63"/>
        <v>1900</v>
      </c>
      <c r="BB373" s="18"/>
      <c r="BC373" s="18">
        <f t="shared" si="64"/>
        <v>-1900</v>
      </c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>
        <f t="shared" si="65"/>
        <v>100</v>
      </c>
    </row>
    <row r="374" spans="1:81" x14ac:dyDescent="0.3">
      <c r="A374" s="20"/>
      <c r="B374" s="20"/>
      <c r="C374" s="14">
        <v>44927</v>
      </c>
      <c r="D374" s="32" t="s">
        <v>81</v>
      </c>
      <c r="E374" s="16" t="s">
        <v>1056</v>
      </c>
      <c r="F374" s="15" t="s">
        <v>82</v>
      </c>
      <c r="G374" s="24"/>
      <c r="H374" s="33" t="s">
        <v>589</v>
      </c>
      <c r="I374" s="32" t="s">
        <v>981</v>
      </c>
      <c r="J374" s="16" t="s">
        <v>83</v>
      </c>
      <c r="K374" s="34">
        <v>44950</v>
      </c>
      <c r="L374" s="32" t="s">
        <v>84</v>
      </c>
      <c r="M374" s="32" t="s">
        <v>1041</v>
      </c>
      <c r="N374" s="24"/>
      <c r="O374" s="24" t="s">
        <v>86</v>
      </c>
      <c r="P374" s="34">
        <v>44951</v>
      </c>
      <c r="Q374" s="14">
        <v>44927</v>
      </c>
      <c r="R374" s="17">
        <v>2100</v>
      </c>
      <c r="S374" s="18"/>
      <c r="T374" s="18">
        <f t="shared" si="55"/>
        <v>2100</v>
      </c>
      <c r="U374" s="18"/>
      <c r="V374" s="18"/>
      <c r="W374" s="18">
        <f t="shared" si="56"/>
        <v>2100</v>
      </c>
      <c r="X374" s="18">
        <f t="shared" si="57"/>
        <v>378</v>
      </c>
      <c r="Y374" s="19">
        <v>0.05</v>
      </c>
      <c r="Z374" s="18">
        <f t="shared" si="58"/>
        <v>105</v>
      </c>
      <c r="AA374" s="18">
        <f t="shared" si="59"/>
        <v>2373</v>
      </c>
      <c r="AB374" s="18"/>
      <c r="AC374" s="18">
        <f t="shared" si="60"/>
        <v>2373</v>
      </c>
      <c r="AD374" s="18" t="s">
        <v>87</v>
      </c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24" t="s">
        <v>1052</v>
      </c>
      <c r="AR374" s="24">
        <v>2000</v>
      </c>
      <c r="AS374" s="24"/>
      <c r="AT374" s="24"/>
      <c r="AU374" s="24"/>
      <c r="AV374" s="24"/>
      <c r="AW374" s="18">
        <f t="shared" si="61"/>
        <v>2000</v>
      </c>
      <c r="AX374" s="18"/>
      <c r="AY374" s="19">
        <v>0.05</v>
      </c>
      <c r="AZ374" s="18">
        <f t="shared" si="62"/>
        <v>100</v>
      </c>
      <c r="BA374" s="18">
        <f t="shared" si="63"/>
        <v>1900</v>
      </c>
      <c r="BB374" s="18"/>
      <c r="BC374" s="18">
        <f t="shared" si="64"/>
        <v>-1900</v>
      </c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>
        <f t="shared" si="65"/>
        <v>100</v>
      </c>
    </row>
    <row r="375" spans="1:81" x14ac:dyDescent="0.3">
      <c r="A375" s="20"/>
      <c r="B375" s="20"/>
      <c r="C375" s="14">
        <v>44927</v>
      </c>
      <c r="D375" s="32" t="s">
        <v>107</v>
      </c>
      <c r="E375" s="16" t="s">
        <v>1056</v>
      </c>
      <c r="F375" s="15" t="s">
        <v>82</v>
      </c>
      <c r="G375" s="24"/>
      <c r="H375" s="33" t="s">
        <v>590</v>
      </c>
      <c r="I375" s="32" t="s">
        <v>999</v>
      </c>
      <c r="J375" s="16" t="s">
        <v>83</v>
      </c>
      <c r="K375" s="34">
        <v>44950</v>
      </c>
      <c r="L375" s="32" t="s">
        <v>84</v>
      </c>
      <c r="M375" s="32" t="s">
        <v>1041</v>
      </c>
      <c r="N375" s="24"/>
      <c r="O375" s="24" t="s">
        <v>86</v>
      </c>
      <c r="P375" s="34">
        <v>44957</v>
      </c>
      <c r="Q375" s="14">
        <v>44927</v>
      </c>
      <c r="R375" s="17">
        <v>2100</v>
      </c>
      <c r="S375" s="18"/>
      <c r="T375" s="18">
        <f t="shared" si="55"/>
        <v>2100</v>
      </c>
      <c r="U375" s="18"/>
      <c r="V375" s="18"/>
      <c r="W375" s="18">
        <f t="shared" si="56"/>
        <v>2100</v>
      </c>
      <c r="X375" s="18">
        <f t="shared" si="57"/>
        <v>378</v>
      </c>
      <c r="Y375" s="19">
        <v>0.05</v>
      </c>
      <c r="Z375" s="18">
        <f t="shared" si="58"/>
        <v>105</v>
      </c>
      <c r="AA375" s="18">
        <f t="shared" si="59"/>
        <v>2373</v>
      </c>
      <c r="AB375" s="18"/>
      <c r="AC375" s="18">
        <f t="shared" si="60"/>
        <v>2373</v>
      </c>
      <c r="AD375" s="18" t="s">
        <v>87</v>
      </c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24" t="s">
        <v>1052</v>
      </c>
      <c r="AR375" s="24">
        <v>2000</v>
      </c>
      <c r="AS375" s="24"/>
      <c r="AT375" s="24"/>
      <c r="AU375" s="24"/>
      <c r="AV375" s="24"/>
      <c r="AW375" s="18">
        <f t="shared" si="61"/>
        <v>2000</v>
      </c>
      <c r="AX375" s="18"/>
      <c r="AY375" s="19">
        <v>0.05</v>
      </c>
      <c r="AZ375" s="18">
        <f t="shared" si="62"/>
        <v>100</v>
      </c>
      <c r="BA375" s="18">
        <f t="shared" si="63"/>
        <v>1900</v>
      </c>
      <c r="BB375" s="18"/>
      <c r="BC375" s="18">
        <f t="shared" si="64"/>
        <v>-1900</v>
      </c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>
        <f t="shared" si="65"/>
        <v>100</v>
      </c>
    </row>
    <row r="376" spans="1:81" x14ac:dyDescent="0.3">
      <c r="A376" s="20"/>
      <c r="B376" s="20"/>
      <c r="C376" s="14">
        <v>44927</v>
      </c>
      <c r="D376" s="32" t="s">
        <v>201</v>
      </c>
      <c r="E376" s="16" t="s">
        <v>1056</v>
      </c>
      <c r="F376" s="15" t="s">
        <v>82</v>
      </c>
      <c r="G376" s="24"/>
      <c r="H376" s="33" t="s">
        <v>591</v>
      </c>
      <c r="I376" s="32" t="s">
        <v>1000</v>
      </c>
      <c r="J376" s="16" t="s">
        <v>83</v>
      </c>
      <c r="K376" s="34">
        <v>44950</v>
      </c>
      <c r="L376" s="32" t="s">
        <v>84</v>
      </c>
      <c r="M376" s="32" t="s">
        <v>1042</v>
      </c>
      <c r="N376" s="24"/>
      <c r="O376" s="24" t="s">
        <v>86</v>
      </c>
      <c r="P376" s="34">
        <v>44956</v>
      </c>
      <c r="Q376" s="14">
        <v>44927</v>
      </c>
      <c r="R376" s="17">
        <v>2100</v>
      </c>
      <c r="S376" s="18"/>
      <c r="T376" s="18">
        <f t="shared" si="55"/>
        <v>2100</v>
      </c>
      <c r="U376" s="18"/>
      <c r="V376" s="18"/>
      <c r="W376" s="18">
        <f t="shared" si="56"/>
        <v>2100</v>
      </c>
      <c r="X376" s="18">
        <f t="shared" si="57"/>
        <v>378</v>
      </c>
      <c r="Y376" s="19">
        <v>0.05</v>
      </c>
      <c r="Z376" s="18">
        <f t="shared" si="58"/>
        <v>105</v>
      </c>
      <c r="AA376" s="18">
        <f t="shared" si="59"/>
        <v>2373</v>
      </c>
      <c r="AB376" s="18"/>
      <c r="AC376" s="18">
        <f t="shared" si="60"/>
        <v>2373</v>
      </c>
      <c r="AD376" s="18" t="s">
        <v>87</v>
      </c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24" t="s">
        <v>1052</v>
      </c>
      <c r="AR376" s="24">
        <v>2000</v>
      </c>
      <c r="AS376" s="24"/>
      <c r="AT376" s="24"/>
      <c r="AU376" s="24"/>
      <c r="AV376" s="24"/>
      <c r="AW376" s="18">
        <f t="shared" si="61"/>
        <v>2000</v>
      </c>
      <c r="AX376" s="18"/>
      <c r="AY376" s="19">
        <v>0.05</v>
      </c>
      <c r="AZ376" s="18">
        <f t="shared" si="62"/>
        <v>100</v>
      </c>
      <c r="BA376" s="18">
        <f t="shared" si="63"/>
        <v>1900</v>
      </c>
      <c r="BB376" s="18"/>
      <c r="BC376" s="18">
        <f t="shared" si="64"/>
        <v>-1900</v>
      </c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>
        <f t="shared" si="65"/>
        <v>100</v>
      </c>
    </row>
    <row r="377" spans="1:81" x14ac:dyDescent="0.3">
      <c r="A377" s="20"/>
      <c r="B377" s="20"/>
      <c r="C377" s="14">
        <v>44927</v>
      </c>
      <c r="D377" s="32" t="s">
        <v>202</v>
      </c>
      <c r="E377" s="16" t="s">
        <v>1056</v>
      </c>
      <c r="F377" s="15" t="s">
        <v>82</v>
      </c>
      <c r="G377" s="24"/>
      <c r="H377" s="33" t="s">
        <v>592</v>
      </c>
      <c r="I377" s="32" t="s">
        <v>1001</v>
      </c>
      <c r="J377" s="16" t="s">
        <v>83</v>
      </c>
      <c r="K377" s="34">
        <v>44951</v>
      </c>
      <c r="L377" s="32" t="s">
        <v>84</v>
      </c>
      <c r="M377" s="32" t="s">
        <v>1042</v>
      </c>
      <c r="N377" s="24"/>
      <c r="O377" s="24" t="s">
        <v>86</v>
      </c>
      <c r="P377" s="34">
        <v>44956</v>
      </c>
      <c r="Q377" s="14">
        <v>44927</v>
      </c>
      <c r="R377" s="17">
        <v>2100</v>
      </c>
      <c r="S377" s="18"/>
      <c r="T377" s="18">
        <f t="shared" si="55"/>
        <v>2100</v>
      </c>
      <c r="U377" s="18"/>
      <c r="V377" s="18"/>
      <c r="W377" s="18">
        <f t="shared" si="56"/>
        <v>2100</v>
      </c>
      <c r="X377" s="18">
        <f t="shared" si="57"/>
        <v>378</v>
      </c>
      <c r="Y377" s="19">
        <v>0.05</v>
      </c>
      <c r="Z377" s="18">
        <f t="shared" si="58"/>
        <v>105</v>
      </c>
      <c r="AA377" s="18">
        <f t="shared" si="59"/>
        <v>2373</v>
      </c>
      <c r="AB377" s="18"/>
      <c r="AC377" s="18">
        <f t="shared" si="60"/>
        <v>2373</v>
      </c>
      <c r="AD377" s="18" t="s">
        <v>87</v>
      </c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24" t="s">
        <v>1052</v>
      </c>
      <c r="AR377" s="24">
        <v>2000</v>
      </c>
      <c r="AS377" s="24"/>
      <c r="AT377" s="24"/>
      <c r="AU377" s="24"/>
      <c r="AV377" s="24"/>
      <c r="AW377" s="18">
        <f t="shared" si="61"/>
        <v>2000</v>
      </c>
      <c r="AX377" s="18"/>
      <c r="AY377" s="19">
        <v>0.05</v>
      </c>
      <c r="AZ377" s="18">
        <f t="shared" si="62"/>
        <v>100</v>
      </c>
      <c r="BA377" s="18">
        <f t="shared" si="63"/>
        <v>1900</v>
      </c>
      <c r="BB377" s="18"/>
      <c r="BC377" s="18">
        <f t="shared" si="64"/>
        <v>-1900</v>
      </c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>
        <f t="shared" si="65"/>
        <v>100</v>
      </c>
    </row>
    <row r="378" spans="1:81" x14ac:dyDescent="0.3">
      <c r="A378" s="20"/>
      <c r="B378" s="20"/>
      <c r="C378" s="14">
        <v>44927</v>
      </c>
      <c r="D378" s="32" t="s">
        <v>203</v>
      </c>
      <c r="E378" s="16" t="s">
        <v>1056</v>
      </c>
      <c r="F378" s="15" t="s">
        <v>82</v>
      </c>
      <c r="G378" s="24"/>
      <c r="H378" s="33" t="s">
        <v>593</v>
      </c>
      <c r="I378" s="32" t="s">
        <v>1002</v>
      </c>
      <c r="J378" s="16" t="s">
        <v>83</v>
      </c>
      <c r="K378" s="34">
        <v>44951</v>
      </c>
      <c r="L378" s="32" t="s">
        <v>84</v>
      </c>
      <c r="M378" s="32" t="s">
        <v>1042</v>
      </c>
      <c r="N378" s="24"/>
      <c r="O378" s="24" t="s">
        <v>86</v>
      </c>
      <c r="P378" s="34">
        <v>44957</v>
      </c>
      <c r="Q378" s="14">
        <v>44927</v>
      </c>
      <c r="R378" s="17">
        <v>2100</v>
      </c>
      <c r="S378" s="18"/>
      <c r="T378" s="18">
        <f t="shared" si="55"/>
        <v>2100</v>
      </c>
      <c r="U378" s="18"/>
      <c r="V378" s="18"/>
      <c r="W378" s="18">
        <f t="shared" si="56"/>
        <v>2100</v>
      </c>
      <c r="X378" s="18">
        <f t="shared" si="57"/>
        <v>378</v>
      </c>
      <c r="Y378" s="19">
        <v>0.05</v>
      </c>
      <c r="Z378" s="18">
        <f t="shared" si="58"/>
        <v>105</v>
      </c>
      <c r="AA378" s="18">
        <f t="shared" si="59"/>
        <v>2373</v>
      </c>
      <c r="AB378" s="18"/>
      <c r="AC378" s="18">
        <f t="shared" si="60"/>
        <v>2373</v>
      </c>
      <c r="AD378" s="18" t="s">
        <v>87</v>
      </c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24" t="s">
        <v>1052</v>
      </c>
      <c r="AR378" s="24">
        <v>2000</v>
      </c>
      <c r="AS378" s="24"/>
      <c r="AT378" s="24"/>
      <c r="AU378" s="24"/>
      <c r="AV378" s="24"/>
      <c r="AW378" s="18">
        <f t="shared" si="61"/>
        <v>2000</v>
      </c>
      <c r="AX378" s="18"/>
      <c r="AY378" s="19">
        <v>0.05</v>
      </c>
      <c r="AZ378" s="18">
        <f t="shared" si="62"/>
        <v>100</v>
      </c>
      <c r="BA378" s="18">
        <f t="shared" si="63"/>
        <v>1900</v>
      </c>
      <c r="BB378" s="18"/>
      <c r="BC378" s="18">
        <f t="shared" si="64"/>
        <v>-1900</v>
      </c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>
        <f t="shared" si="65"/>
        <v>100</v>
      </c>
    </row>
    <row r="379" spans="1:81" x14ac:dyDescent="0.3">
      <c r="A379" s="20"/>
      <c r="B379" s="20"/>
      <c r="C379" s="14">
        <v>44927</v>
      </c>
      <c r="D379" s="32" t="s">
        <v>203</v>
      </c>
      <c r="E379" s="16" t="s">
        <v>1056</v>
      </c>
      <c r="F379" s="15" t="s">
        <v>82</v>
      </c>
      <c r="G379" s="24"/>
      <c r="H379" s="33" t="s">
        <v>594</v>
      </c>
      <c r="I379" s="32" t="s">
        <v>1003</v>
      </c>
      <c r="J379" s="16" t="s">
        <v>83</v>
      </c>
      <c r="K379" s="34">
        <v>44951</v>
      </c>
      <c r="L379" s="32" t="s">
        <v>84</v>
      </c>
      <c r="M379" s="32" t="s">
        <v>1042</v>
      </c>
      <c r="N379" s="24"/>
      <c r="O379" s="24" t="s">
        <v>86</v>
      </c>
      <c r="P379" s="34">
        <v>44956</v>
      </c>
      <c r="Q379" s="14">
        <v>44927</v>
      </c>
      <c r="R379" s="17">
        <v>2100</v>
      </c>
      <c r="S379" s="18"/>
      <c r="T379" s="18">
        <f t="shared" si="55"/>
        <v>2100</v>
      </c>
      <c r="U379" s="18"/>
      <c r="V379" s="18"/>
      <c r="W379" s="18">
        <f t="shared" si="56"/>
        <v>2100</v>
      </c>
      <c r="X379" s="18">
        <f t="shared" si="57"/>
        <v>378</v>
      </c>
      <c r="Y379" s="19">
        <v>0.05</v>
      </c>
      <c r="Z379" s="18">
        <f t="shared" si="58"/>
        <v>105</v>
      </c>
      <c r="AA379" s="18">
        <f t="shared" si="59"/>
        <v>2373</v>
      </c>
      <c r="AB379" s="18"/>
      <c r="AC379" s="18">
        <f t="shared" si="60"/>
        <v>2373</v>
      </c>
      <c r="AD379" s="18" t="s">
        <v>87</v>
      </c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24" t="s">
        <v>1052</v>
      </c>
      <c r="AR379" s="24">
        <v>2000</v>
      </c>
      <c r="AS379" s="24"/>
      <c r="AT379" s="24"/>
      <c r="AU379" s="24"/>
      <c r="AV379" s="24"/>
      <c r="AW379" s="18">
        <f t="shared" si="61"/>
        <v>2000</v>
      </c>
      <c r="AX379" s="18"/>
      <c r="AY379" s="19">
        <v>0.05</v>
      </c>
      <c r="AZ379" s="18">
        <f t="shared" si="62"/>
        <v>100</v>
      </c>
      <c r="BA379" s="18">
        <f t="shared" si="63"/>
        <v>1900</v>
      </c>
      <c r="BB379" s="18"/>
      <c r="BC379" s="18">
        <f t="shared" si="64"/>
        <v>-1900</v>
      </c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>
        <f t="shared" si="65"/>
        <v>100</v>
      </c>
    </row>
    <row r="380" spans="1:81" x14ac:dyDescent="0.3">
      <c r="A380" s="20"/>
      <c r="B380" s="20"/>
      <c r="C380" s="14">
        <v>44927</v>
      </c>
      <c r="D380" s="32" t="s">
        <v>90</v>
      </c>
      <c r="E380" s="16" t="s">
        <v>1056</v>
      </c>
      <c r="F380" s="15" t="s">
        <v>82</v>
      </c>
      <c r="G380" s="24"/>
      <c r="H380" s="33" t="s">
        <v>595</v>
      </c>
      <c r="I380" s="32" t="s">
        <v>1004</v>
      </c>
      <c r="J380" s="16" t="s">
        <v>83</v>
      </c>
      <c r="K380" s="34">
        <v>44951</v>
      </c>
      <c r="L380" s="32" t="s">
        <v>84</v>
      </c>
      <c r="M380" s="32" t="s">
        <v>1042</v>
      </c>
      <c r="N380" s="24"/>
      <c r="O380" s="24" t="s">
        <v>86</v>
      </c>
      <c r="P380" s="34">
        <v>44956</v>
      </c>
      <c r="Q380" s="14">
        <v>44927</v>
      </c>
      <c r="R380" s="17">
        <v>2100</v>
      </c>
      <c r="S380" s="18"/>
      <c r="T380" s="18">
        <f t="shared" si="55"/>
        <v>2100</v>
      </c>
      <c r="U380" s="18"/>
      <c r="V380" s="18"/>
      <c r="W380" s="18">
        <f t="shared" si="56"/>
        <v>2100</v>
      </c>
      <c r="X380" s="18">
        <f t="shared" si="57"/>
        <v>378</v>
      </c>
      <c r="Y380" s="19">
        <v>0.05</v>
      </c>
      <c r="Z380" s="18">
        <f t="shared" si="58"/>
        <v>105</v>
      </c>
      <c r="AA380" s="18">
        <f t="shared" si="59"/>
        <v>2373</v>
      </c>
      <c r="AB380" s="18"/>
      <c r="AC380" s="18">
        <f t="shared" si="60"/>
        <v>2373</v>
      </c>
      <c r="AD380" s="18" t="s">
        <v>87</v>
      </c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24" t="s">
        <v>1052</v>
      </c>
      <c r="AR380" s="24">
        <v>2000</v>
      </c>
      <c r="AS380" s="24"/>
      <c r="AT380" s="24"/>
      <c r="AU380" s="24"/>
      <c r="AV380" s="24"/>
      <c r="AW380" s="18">
        <f t="shared" si="61"/>
        <v>2000</v>
      </c>
      <c r="AX380" s="18"/>
      <c r="AY380" s="19">
        <v>0.05</v>
      </c>
      <c r="AZ380" s="18">
        <f t="shared" si="62"/>
        <v>100</v>
      </c>
      <c r="BA380" s="18">
        <f t="shared" si="63"/>
        <v>1900</v>
      </c>
      <c r="BB380" s="18"/>
      <c r="BC380" s="18">
        <f t="shared" si="64"/>
        <v>-1900</v>
      </c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>
        <f t="shared" si="65"/>
        <v>100</v>
      </c>
    </row>
    <row r="381" spans="1:81" x14ac:dyDescent="0.3">
      <c r="A381" s="20"/>
      <c r="B381" s="20"/>
      <c r="C381" s="14">
        <v>44927</v>
      </c>
      <c r="D381" s="32" t="s">
        <v>128</v>
      </c>
      <c r="E381" s="16" t="s">
        <v>1056</v>
      </c>
      <c r="F381" s="15" t="s">
        <v>82</v>
      </c>
      <c r="G381" s="24"/>
      <c r="H381" s="33" t="s">
        <v>596</v>
      </c>
      <c r="I381" s="32" t="s">
        <v>1005</v>
      </c>
      <c r="J381" s="16" t="s">
        <v>83</v>
      </c>
      <c r="K381" s="34">
        <v>44951</v>
      </c>
      <c r="L381" s="32" t="s">
        <v>84</v>
      </c>
      <c r="M381" s="32" t="s">
        <v>1042</v>
      </c>
      <c r="N381" s="24"/>
      <c r="O381" s="24" t="s">
        <v>86</v>
      </c>
      <c r="P381" s="34">
        <v>44957</v>
      </c>
      <c r="Q381" s="14">
        <v>44927</v>
      </c>
      <c r="R381" s="17">
        <v>2100</v>
      </c>
      <c r="S381" s="18"/>
      <c r="T381" s="18">
        <f t="shared" si="55"/>
        <v>2100</v>
      </c>
      <c r="U381" s="18"/>
      <c r="V381" s="18"/>
      <c r="W381" s="18">
        <f t="shared" si="56"/>
        <v>2100</v>
      </c>
      <c r="X381" s="18">
        <f t="shared" si="57"/>
        <v>378</v>
      </c>
      <c r="Y381" s="19">
        <v>0.05</v>
      </c>
      <c r="Z381" s="18">
        <f t="shared" si="58"/>
        <v>105</v>
      </c>
      <c r="AA381" s="18">
        <f t="shared" si="59"/>
        <v>2373</v>
      </c>
      <c r="AB381" s="18"/>
      <c r="AC381" s="18">
        <f t="shared" si="60"/>
        <v>2373</v>
      </c>
      <c r="AD381" s="18" t="s">
        <v>87</v>
      </c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24" t="s">
        <v>1052</v>
      </c>
      <c r="AR381" s="24">
        <v>2000</v>
      </c>
      <c r="AS381" s="24"/>
      <c r="AT381" s="24"/>
      <c r="AU381" s="24"/>
      <c r="AV381" s="24"/>
      <c r="AW381" s="18">
        <f t="shared" si="61"/>
        <v>2000</v>
      </c>
      <c r="AX381" s="18"/>
      <c r="AY381" s="19">
        <v>0.05</v>
      </c>
      <c r="AZ381" s="18">
        <f t="shared" si="62"/>
        <v>100</v>
      </c>
      <c r="BA381" s="18">
        <f t="shared" si="63"/>
        <v>1900</v>
      </c>
      <c r="BB381" s="18"/>
      <c r="BC381" s="18">
        <f t="shared" si="64"/>
        <v>-1900</v>
      </c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>
        <f t="shared" si="65"/>
        <v>100</v>
      </c>
    </row>
    <row r="382" spans="1:81" x14ac:dyDescent="0.3">
      <c r="A382" s="20"/>
      <c r="B382" s="20"/>
      <c r="C382" s="14">
        <v>44927</v>
      </c>
      <c r="D382" s="32" t="s">
        <v>204</v>
      </c>
      <c r="E382" s="16" t="s">
        <v>1056</v>
      </c>
      <c r="F382" s="15" t="s">
        <v>82</v>
      </c>
      <c r="G382" s="24"/>
      <c r="H382" s="33" t="s">
        <v>597</v>
      </c>
      <c r="I382" s="32" t="s">
        <v>1006</v>
      </c>
      <c r="J382" s="16" t="s">
        <v>83</v>
      </c>
      <c r="K382" s="34">
        <v>44951</v>
      </c>
      <c r="L382" s="32" t="s">
        <v>84</v>
      </c>
      <c r="M382" s="32" t="s">
        <v>1042</v>
      </c>
      <c r="N382" s="24"/>
      <c r="O382" s="24" t="s">
        <v>86</v>
      </c>
      <c r="P382" s="34">
        <v>44957</v>
      </c>
      <c r="Q382" s="14">
        <v>44927</v>
      </c>
      <c r="R382" s="17">
        <v>2100</v>
      </c>
      <c r="S382" s="18"/>
      <c r="T382" s="18">
        <f t="shared" si="55"/>
        <v>2100</v>
      </c>
      <c r="U382" s="18"/>
      <c r="V382" s="18"/>
      <c r="W382" s="18">
        <f t="shared" si="56"/>
        <v>2100</v>
      </c>
      <c r="X382" s="18">
        <f t="shared" si="57"/>
        <v>378</v>
      </c>
      <c r="Y382" s="19">
        <v>0.05</v>
      </c>
      <c r="Z382" s="18">
        <f t="shared" si="58"/>
        <v>105</v>
      </c>
      <c r="AA382" s="18">
        <f t="shared" si="59"/>
        <v>2373</v>
      </c>
      <c r="AB382" s="18"/>
      <c r="AC382" s="18">
        <f t="shared" si="60"/>
        <v>2373</v>
      </c>
      <c r="AD382" s="18" t="s">
        <v>87</v>
      </c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24" t="s">
        <v>1052</v>
      </c>
      <c r="AR382" s="24">
        <v>2000</v>
      </c>
      <c r="AS382" s="24"/>
      <c r="AT382" s="24"/>
      <c r="AU382" s="24"/>
      <c r="AV382" s="24"/>
      <c r="AW382" s="18">
        <f t="shared" si="61"/>
        <v>2000</v>
      </c>
      <c r="AX382" s="18"/>
      <c r="AY382" s="19">
        <v>0.05</v>
      </c>
      <c r="AZ382" s="18">
        <f t="shared" si="62"/>
        <v>100</v>
      </c>
      <c r="BA382" s="18">
        <f t="shared" si="63"/>
        <v>1900</v>
      </c>
      <c r="BB382" s="18"/>
      <c r="BC382" s="18">
        <f t="shared" si="64"/>
        <v>-1900</v>
      </c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>
        <f t="shared" si="65"/>
        <v>100</v>
      </c>
    </row>
    <row r="383" spans="1:81" x14ac:dyDescent="0.3">
      <c r="A383" s="20"/>
      <c r="B383" s="20"/>
      <c r="C383" s="14">
        <v>44927</v>
      </c>
      <c r="D383" s="32" t="s">
        <v>205</v>
      </c>
      <c r="E383" s="16" t="s">
        <v>1056</v>
      </c>
      <c r="F383" s="15" t="s">
        <v>82</v>
      </c>
      <c r="G383" s="24"/>
      <c r="H383" s="33" t="s">
        <v>598</v>
      </c>
      <c r="I383" s="32" t="s">
        <v>1007</v>
      </c>
      <c r="J383" s="16" t="s">
        <v>83</v>
      </c>
      <c r="K383" s="34">
        <v>44951</v>
      </c>
      <c r="L383" s="32" t="s">
        <v>84</v>
      </c>
      <c r="M383" s="32" t="s">
        <v>1042</v>
      </c>
      <c r="N383" s="24"/>
      <c r="O383" s="24" t="s">
        <v>86</v>
      </c>
      <c r="P383" s="34">
        <v>44953</v>
      </c>
      <c r="Q383" s="14">
        <v>44927</v>
      </c>
      <c r="R383" s="17">
        <v>2100</v>
      </c>
      <c r="S383" s="18"/>
      <c r="T383" s="18">
        <f t="shared" si="55"/>
        <v>2100</v>
      </c>
      <c r="U383" s="18"/>
      <c r="V383" s="18"/>
      <c r="W383" s="18">
        <f t="shared" si="56"/>
        <v>2100</v>
      </c>
      <c r="X383" s="18">
        <f t="shared" si="57"/>
        <v>378</v>
      </c>
      <c r="Y383" s="19">
        <v>0.05</v>
      </c>
      <c r="Z383" s="18">
        <f t="shared" si="58"/>
        <v>105</v>
      </c>
      <c r="AA383" s="18">
        <f t="shared" si="59"/>
        <v>2373</v>
      </c>
      <c r="AB383" s="18"/>
      <c r="AC383" s="18">
        <f t="shared" si="60"/>
        <v>2373</v>
      </c>
      <c r="AD383" s="18" t="s">
        <v>87</v>
      </c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24" t="s">
        <v>1052</v>
      </c>
      <c r="AR383" s="24">
        <v>2000</v>
      </c>
      <c r="AS383" s="24"/>
      <c r="AT383" s="24"/>
      <c r="AU383" s="24"/>
      <c r="AV383" s="24"/>
      <c r="AW383" s="18">
        <f t="shared" si="61"/>
        <v>2000</v>
      </c>
      <c r="AX383" s="18"/>
      <c r="AY383" s="19">
        <v>0.05</v>
      </c>
      <c r="AZ383" s="18">
        <f t="shared" si="62"/>
        <v>100</v>
      </c>
      <c r="BA383" s="18">
        <f t="shared" si="63"/>
        <v>1900</v>
      </c>
      <c r="BB383" s="18"/>
      <c r="BC383" s="18">
        <f t="shared" si="64"/>
        <v>-1900</v>
      </c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>
        <f t="shared" si="65"/>
        <v>100</v>
      </c>
    </row>
    <row r="384" spans="1:81" x14ac:dyDescent="0.3">
      <c r="A384" s="20"/>
      <c r="B384" s="20"/>
      <c r="C384" s="14">
        <v>44927</v>
      </c>
      <c r="D384" s="32" t="s">
        <v>107</v>
      </c>
      <c r="E384" s="16" t="s">
        <v>1056</v>
      </c>
      <c r="F384" s="15" t="s">
        <v>82</v>
      </c>
      <c r="G384" s="24"/>
      <c r="H384" s="33" t="s">
        <v>599</v>
      </c>
      <c r="I384" s="32" t="s">
        <v>1008</v>
      </c>
      <c r="J384" s="16" t="s">
        <v>83</v>
      </c>
      <c r="K384" s="34">
        <v>44953</v>
      </c>
      <c r="L384" s="32" t="s">
        <v>84</v>
      </c>
      <c r="M384" s="32" t="s">
        <v>1042</v>
      </c>
      <c r="N384" s="24"/>
      <c r="O384" s="24" t="s">
        <v>86</v>
      </c>
      <c r="P384" s="34">
        <v>44956</v>
      </c>
      <c r="Q384" s="14">
        <v>44927</v>
      </c>
      <c r="R384" s="17">
        <v>2100</v>
      </c>
      <c r="S384" s="18"/>
      <c r="T384" s="18">
        <f t="shared" si="55"/>
        <v>2100</v>
      </c>
      <c r="U384" s="18"/>
      <c r="V384" s="18"/>
      <c r="W384" s="18">
        <f t="shared" si="56"/>
        <v>2100</v>
      </c>
      <c r="X384" s="18">
        <f t="shared" si="57"/>
        <v>378</v>
      </c>
      <c r="Y384" s="19">
        <v>0.05</v>
      </c>
      <c r="Z384" s="18">
        <f t="shared" si="58"/>
        <v>105</v>
      </c>
      <c r="AA384" s="18">
        <f t="shared" si="59"/>
        <v>2373</v>
      </c>
      <c r="AB384" s="18"/>
      <c r="AC384" s="18">
        <f t="shared" si="60"/>
        <v>2373</v>
      </c>
      <c r="AD384" s="18" t="s">
        <v>87</v>
      </c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24" t="s">
        <v>1052</v>
      </c>
      <c r="AR384" s="24">
        <v>2000</v>
      </c>
      <c r="AS384" s="24"/>
      <c r="AT384" s="24"/>
      <c r="AU384" s="24"/>
      <c r="AV384" s="24"/>
      <c r="AW384" s="18">
        <f t="shared" si="61"/>
        <v>2000</v>
      </c>
      <c r="AX384" s="18"/>
      <c r="AY384" s="19">
        <v>0.05</v>
      </c>
      <c r="AZ384" s="18">
        <f t="shared" si="62"/>
        <v>100</v>
      </c>
      <c r="BA384" s="18">
        <f t="shared" si="63"/>
        <v>1900</v>
      </c>
      <c r="BB384" s="18"/>
      <c r="BC384" s="18">
        <f t="shared" si="64"/>
        <v>-1900</v>
      </c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>
        <f t="shared" si="65"/>
        <v>100</v>
      </c>
    </row>
    <row r="385" spans="1:81" x14ac:dyDescent="0.3">
      <c r="A385" s="20"/>
      <c r="B385" s="20"/>
      <c r="C385" s="14">
        <v>44927</v>
      </c>
      <c r="D385" s="32" t="s">
        <v>106</v>
      </c>
      <c r="E385" s="16" t="s">
        <v>1056</v>
      </c>
      <c r="F385" s="15" t="s">
        <v>82</v>
      </c>
      <c r="G385" s="24"/>
      <c r="H385" s="33" t="s">
        <v>600</v>
      </c>
      <c r="I385" s="32" t="s">
        <v>1009</v>
      </c>
      <c r="J385" s="16" t="s">
        <v>83</v>
      </c>
      <c r="K385" s="34">
        <v>44953</v>
      </c>
      <c r="L385" s="32" t="s">
        <v>84</v>
      </c>
      <c r="M385" s="32" t="s">
        <v>1042</v>
      </c>
      <c r="N385" s="24"/>
      <c r="O385" s="24" t="s">
        <v>86</v>
      </c>
      <c r="P385" s="34">
        <v>44956</v>
      </c>
      <c r="Q385" s="14">
        <v>44927</v>
      </c>
      <c r="R385" s="17">
        <v>2100</v>
      </c>
      <c r="S385" s="18"/>
      <c r="T385" s="18">
        <f t="shared" si="55"/>
        <v>2100</v>
      </c>
      <c r="U385" s="18"/>
      <c r="V385" s="18"/>
      <c r="W385" s="18">
        <f t="shared" si="56"/>
        <v>2100</v>
      </c>
      <c r="X385" s="18">
        <f t="shared" si="57"/>
        <v>378</v>
      </c>
      <c r="Y385" s="19">
        <v>0.05</v>
      </c>
      <c r="Z385" s="18">
        <f t="shared" si="58"/>
        <v>105</v>
      </c>
      <c r="AA385" s="18">
        <f t="shared" si="59"/>
        <v>2373</v>
      </c>
      <c r="AB385" s="18"/>
      <c r="AC385" s="18">
        <f t="shared" si="60"/>
        <v>2373</v>
      </c>
      <c r="AD385" s="18" t="s">
        <v>87</v>
      </c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24" t="s">
        <v>1052</v>
      </c>
      <c r="AR385" s="24">
        <v>2000</v>
      </c>
      <c r="AS385" s="24"/>
      <c r="AT385" s="24"/>
      <c r="AU385" s="24"/>
      <c r="AV385" s="24"/>
      <c r="AW385" s="18">
        <f t="shared" si="61"/>
        <v>2000</v>
      </c>
      <c r="AX385" s="18"/>
      <c r="AY385" s="19">
        <v>0.05</v>
      </c>
      <c r="AZ385" s="18">
        <f t="shared" si="62"/>
        <v>100</v>
      </c>
      <c r="BA385" s="18">
        <f t="shared" si="63"/>
        <v>1900</v>
      </c>
      <c r="BB385" s="18"/>
      <c r="BC385" s="18">
        <f t="shared" si="64"/>
        <v>-1900</v>
      </c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>
        <f t="shared" si="65"/>
        <v>100</v>
      </c>
    </row>
    <row r="386" spans="1:81" x14ac:dyDescent="0.3">
      <c r="A386" s="20"/>
      <c r="B386" s="20"/>
      <c r="C386" s="14">
        <v>44927</v>
      </c>
      <c r="D386" s="32" t="s">
        <v>143</v>
      </c>
      <c r="E386" s="16" t="s">
        <v>1056</v>
      </c>
      <c r="F386" s="15" t="s">
        <v>82</v>
      </c>
      <c r="G386" s="24"/>
      <c r="H386" s="33" t="s">
        <v>601</v>
      </c>
      <c r="I386" s="32" t="s">
        <v>1010</v>
      </c>
      <c r="J386" s="16" t="s">
        <v>83</v>
      </c>
      <c r="K386" s="34">
        <v>44953</v>
      </c>
      <c r="L386" s="32" t="s">
        <v>84</v>
      </c>
      <c r="M386" s="32" t="s">
        <v>1042</v>
      </c>
      <c r="N386" s="24"/>
      <c r="O386" s="24" t="s">
        <v>86</v>
      </c>
      <c r="P386" s="34">
        <v>44957</v>
      </c>
      <c r="Q386" s="14">
        <v>44927</v>
      </c>
      <c r="R386" s="17">
        <v>2100</v>
      </c>
      <c r="S386" s="18"/>
      <c r="T386" s="18">
        <f t="shared" ref="T386:T415" si="66">R386-S386</f>
        <v>2100</v>
      </c>
      <c r="U386" s="18"/>
      <c r="V386" s="18"/>
      <c r="W386" s="18">
        <f t="shared" ref="W386:W415" si="67">R386+U386-V386</f>
        <v>2100</v>
      </c>
      <c r="X386" s="18">
        <f t="shared" ref="X386:X449" si="68">W386*18%</f>
        <v>378</v>
      </c>
      <c r="Y386" s="19">
        <v>0.05</v>
      </c>
      <c r="Z386" s="18">
        <f t="shared" ref="Z386:Z415" si="69">W386*Y386</f>
        <v>105</v>
      </c>
      <c r="AA386" s="18">
        <f t="shared" ref="AA386:AA415" si="70">W386+X386-Z386</f>
        <v>2373</v>
      </c>
      <c r="AB386" s="18"/>
      <c r="AC386" s="18">
        <f t="shared" ref="AC386:AC415" si="71">AA386-AB386</f>
        <v>2373</v>
      </c>
      <c r="AD386" s="18" t="s">
        <v>87</v>
      </c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24" t="s">
        <v>1052</v>
      </c>
      <c r="AR386" s="24">
        <v>2000</v>
      </c>
      <c r="AS386" s="24"/>
      <c r="AT386" s="24"/>
      <c r="AU386" s="24"/>
      <c r="AV386" s="24"/>
      <c r="AW386" s="18">
        <f t="shared" ref="AW386:AW449" si="72">AR386-AS386+AT386-AU386-AV386</f>
        <v>2000</v>
      </c>
      <c r="AX386" s="18"/>
      <c r="AY386" s="19">
        <v>0.05</v>
      </c>
      <c r="AZ386" s="18">
        <f t="shared" ref="AZ386:AZ449" si="73">AW386*AY386</f>
        <v>100</v>
      </c>
      <c r="BA386" s="18">
        <f t="shared" ref="BA386:BA449" si="74">AW386-AZ386</f>
        <v>1900</v>
      </c>
      <c r="BB386" s="18"/>
      <c r="BC386" s="18">
        <f t="shared" ref="BC386:BC449" si="75">BB386-BA386</f>
        <v>-1900</v>
      </c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>
        <f t="shared" ref="CC386:CC449" si="76">W386-AR386</f>
        <v>100</v>
      </c>
    </row>
    <row r="387" spans="1:81" x14ac:dyDescent="0.3">
      <c r="A387" s="20"/>
      <c r="B387" s="20"/>
      <c r="C387" s="14">
        <v>44927</v>
      </c>
      <c r="D387" s="32" t="s">
        <v>143</v>
      </c>
      <c r="E387" s="16" t="s">
        <v>1056</v>
      </c>
      <c r="F387" s="15" t="s">
        <v>82</v>
      </c>
      <c r="G387" s="24"/>
      <c r="H387" s="32" t="s">
        <v>602</v>
      </c>
      <c r="I387" s="32" t="s">
        <v>1011</v>
      </c>
      <c r="J387" s="16" t="s">
        <v>83</v>
      </c>
      <c r="K387" s="34">
        <v>44953</v>
      </c>
      <c r="L387" s="32" t="s">
        <v>84</v>
      </c>
      <c r="M387" s="32" t="s">
        <v>1042</v>
      </c>
      <c r="N387" s="24"/>
      <c r="O387" s="24" t="s">
        <v>86</v>
      </c>
      <c r="P387" s="34">
        <v>44956</v>
      </c>
      <c r="Q387" s="14">
        <v>44927</v>
      </c>
      <c r="R387" s="17">
        <v>2100</v>
      </c>
      <c r="S387" s="18"/>
      <c r="T387" s="18">
        <f t="shared" si="66"/>
        <v>2100</v>
      </c>
      <c r="U387" s="18"/>
      <c r="V387" s="18"/>
      <c r="W387" s="18">
        <f t="shared" si="67"/>
        <v>2100</v>
      </c>
      <c r="X387" s="18">
        <f t="shared" si="68"/>
        <v>378</v>
      </c>
      <c r="Y387" s="19">
        <v>0.05</v>
      </c>
      <c r="Z387" s="18">
        <f t="shared" si="69"/>
        <v>105</v>
      </c>
      <c r="AA387" s="18">
        <f t="shared" si="70"/>
        <v>2373</v>
      </c>
      <c r="AB387" s="18"/>
      <c r="AC387" s="18">
        <f t="shared" si="71"/>
        <v>2373</v>
      </c>
      <c r="AD387" s="18" t="s">
        <v>87</v>
      </c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24" t="s">
        <v>1052</v>
      </c>
      <c r="AR387" s="24">
        <v>2000</v>
      </c>
      <c r="AS387" s="24"/>
      <c r="AT387" s="24"/>
      <c r="AU387" s="24"/>
      <c r="AV387" s="24"/>
      <c r="AW387" s="18">
        <f t="shared" si="72"/>
        <v>2000</v>
      </c>
      <c r="AX387" s="18"/>
      <c r="AY387" s="19">
        <v>0.05</v>
      </c>
      <c r="AZ387" s="18">
        <f t="shared" si="73"/>
        <v>100</v>
      </c>
      <c r="BA387" s="18">
        <f t="shared" si="74"/>
        <v>1900</v>
      </c>
      <c r="BB387" s="18"/>
      <c r="BC387" s="18">
        <f t="shared" si="75"/>
        <v>-1900</v>
      </c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>
        <f t="shared" si="76"/>
        <v>100</v>
      </c>
    </row>
    <row r="388" spans="1:81" x14ac:dyDescent="0.3">
      <c r="A388" s="20"/>
      <c r="B388" s="20"/>
      <c r="C388" s="14">
        <v>44927</v>
      </c>
      <c r="D388" s="32" t="s">
        <v>206</v>
      </c>
      <c r="E388" s="16" t="s">
        <v>1056</v>
      </c>
      <c r="F388" s="15" t="s">
        <v>82</v>
      </c>
      <c r="G388" s="24"/>
      <c r="H388" s="32" t="s">
        <v>603</v>
      </c>
      <c r="I388" s="32" t="s">
        <v>1012</v>
      </c>
      <c r="J388" s="16" t="s">
        <v>83</v>
      </c>
      <c r="K388" s="34">
        <v>44954</v>
      </c>
      <c r="L388" s="32" t="s">
        <v>84</v>
      </c>
      <c r="M388" s="32" t="s">
        <v>1042</v>
      </c>
      <c r="N388" s="24"/>
      <c r="O388" s="24" t="s">
        <v>86</v>
      </c>
      <c r="P388" s="34">
        <v>44956</v>
      </c>
      <c r="Q388" s="14">
        <v>44927</v>
      </c>
      <c r="R388" s="17">
        <v>2100</v>
      </c>
      <c r="S388" s="18"/>
      <c r="T388" s="18">
        <f t="shared" si="66"/>
        <v>2100</v>
      </c>
      <c r="U388" s="18"/>
      <c r="V388" s="18"/>
      <c r="W388" s="18">
        <f t="shared" si="67"/>
        <v>2100</v>
      </c>
      <c r="X388" s="18">
        <f t="shared" si="68"/>
        <v>378</v>
      </c>
      <c r="Y388" s="19">
        <v>0.05</v>
      </c>
      <c r="Z388" s="18">
        <f t="shared" si="69"/>
        <v>105</v>
      </c>
      <c r="AA388" s="18">
        <f t="shared" si="70"/>
        <v>2373</v>
      </c>
      <c r="AB388" s="18"/>
      <c r="AC388" s="18">
        <f t="shared" si="71"/>
        <v>2373</v>
      </c>
      <c r="AD388" s="18" t="s">
        <v>87</v>
      </c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24" t="s">
        <v>1052</v>
      </c>
      <c r="AR388" s="24">
        <v>2000</v>
      </c>
      <c r="AS388" s="24"/>
      <c r="AT388" s="24"/>
      <c r="AU388" s="24"/>
      <c r="AV388" s="24"/>
      <c r="AW388" s="18">
        <f t="shared" si="72"/>
        <v>2000</v>
      </c>
      <c r="AX388" s="18"/>
      <c r="AY388" s="19">
        <v>0.05</v>
      </c>
      <c r="AZ388" s="18">
        <f t="shared" si="73"/>
        <v>100</v>
      </c>
      <c r="BA388" s="18">
        <f t="shared" si="74"/>
        <v>1900</v>
      </c>
      <c r="BB388" s="18"/>
      <c r="BC388" s="18">
        <f t="shared" si="75"/>
        <v>-1900</v>
      </c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>
        <f t="shared" si="76"/>
        <v>100</v>
      </c>
    </row>
    <row r="389" spans="1:81" x14ac:dyDescent="0.3">
      <c r="A389" s="20"/>
      <c r="B389" s="20"/>
      <c r="C389" s="14">
        <v>44927</v>
      </c>
      <c r="D389" s="32" t="s">
        <v>207</v>
      </c>
      <c r="E389" s="16" t="s">
        <v>1056</v>
      </c>
      <c r="F389" s="15" t="s">
        <v>82</v>
      </c>
      <c r="G389" s="24"/>
      <c r="H389" s="32" t="s">
        <v>604</v>
      </c>
      <c r="I389" s="32" t="s">
        <v>1013</v>
      </c>
      <c r="J389" s="16" t="s">
        <v>83</v>
      </c>
      <c r="K389" s="34">
        <v>44954</v>
      </c>
      <c r="L389" s="32" t="s">
        <v>84</v>
      </c>
      <c r="M389" s="32" t="s">
        <v>1042</v>
      </c>
      <c r="N389" s="24"/>
      <c r="O389" s="24" t="s">
        <v>86</v>
      </c>
      <c r="P389" s="34">
        <v>44956</v>
      </c>
      <c r="Q389" s="14">
        <v>44927</v>
      </c>
      <c r="R389" s="17">
        <v>2100</v>
      </c>
      <c r="S389" s="18"/>
      <c r="T389" s="18">
        <f t="shared" si="66"/>
        <v>2100</v>
      </c>
      <c r="U389" s="18"/>
      <c r="V389" s="18"/>
      <c r="W389" s="18">
        <f t="shared" si="67"/>
        <v>2100</v>
      </c>
      <c r="X389" s="18">
        <f t="shared" si="68"/>
        <v>378</v>
      </c>
      <c r="Y389" s="19">
        <v>0.05</v>
      </c>
      <c r="Z389" s="18">
        <f t="shared" si="69"/>
        <v>105</v>
      </c>
      <c r="AA389" s="18">
        <f t="shared" si="70"/>
        <v>2373</v>
      </c>
      <c r="AB389" s="18"/>
      <c r="AC389" s="18">
        <f t="shared" si="71"/>
        <v>2373</v>
      </c>
      <c r="AD389" s="18" t="s">
        <v>87</v>
      </c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24" t="s">
        <v>1052</v>
      </c>
      <c r="AR389" s="24">
        <v>2000</v>
      </c>
      <c r="AS389" s="24"/>
      <c r="AT389" s="24"/>
      <c r="AU389" s="24"/>
      <c r="AV389" s="24"/>
      <c r="AW389" s="18">
        <f t="shared" si="72"/>
        <v>2000</v>
      </c>
      <c r="AX389" s="18"/>
      <c r="AY389" s="19">
        <v>0.05</v>
      </c>
      <c r="AZ389" s="18">
        <f t="shared" si="73"/>
        <v>100</v>
      </c>
      <c r="BA389" s="18">
        <f t="shared" si="74"/>
        <v>1900</v>
      </c>
      <c r="BB389" s="18"/>
      <c r="BC389" s="18">
        <f t="shared" si="75"/>
        <v>-1900</v>
      </c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>
        <f t="shared" si="76"/>
        <v>100</v>
      </c>
    </row>
    <row r="390" spans="1:81" x14ac:dyDescent="0.3">
      <c r="A390" s="20"/>
      <c r="B390" s="20"/>
      <c r="C390" s="14">
        <v>44927</v>
      </c>
      <c r="D390" s="32" t="s">
        <v>208</v>
      </c>
      <c r="E390" s="16" t="s">
        <v>1056</v>
      </c>
      <c r="F390" s="15" t="s">
        <v>82</v>
      </c>
      <c r="G390" s="24"/>
      <c r="H390" s="32" t="s">
        <v>605</v>
      </c>
      <c r="I390" s="32" t="s">
        <v>1014</v>
      </c>
      <c r="J390" s="16" t="s">
        <v>83</v>
      </c>
      <c r="K390" s="34">
        <v>44954</v>
      </c>
      <c r="L390" s="32" t="s">
        <v>84</v>
      </c>
      <c r="M390" s="32" t="s">
        <v>1042</v>
      </c>
      <c r="N390" s="24"/>
      <c r="O390" s="24" t="s">
        <v>86</v>
      </c>
      <c r="P390" s="34">
        <v>44956</v>
      </c>
      <c r="Q390" s="14">
        <v>44927</v>
      </c>
      <c r="R390" s="17">
        <v>2100</v>
      </c>
      <c r="S390" s="18"/>
      <c r="T390" s="18">
        <f t="shared" si="66"/>
        <v>2100</v>
      </c>
      <c r="U390" s="18"/>
      <c r="V390" s="18"/>
      <c r="W390" s="18">
        <f t="shared" si="67"/>
        <v>2100</v>
      </c>
      <c r="X390" s="18">
        <f t="shared" si="68"/>
        <v>378</v>
      </c>
      <c r="Y390" s="19">
        <v>0.05</v>
      </c>
      <c r="Z390" s="18">
        <f t="shared" si="69"/>
        <v>105</v>
      </c>
      <c r="AA390" s="18">
        <f t="shared" si="70"/>
        <v>2373</v>
      </c>
      <c r="AB390" s="18"/>
      <c r="AC390" s="18">
        <f t="shared" si="71"/>
        <v>2373</v>
      </c>
      <c r="AD390" s="18" t="s">
        <v>87</v>
      </c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24" t="s">
        <v>1052</v>
      </c>
      <c r="AR390" s="24">
        <v>2000</v>
      </c>
      <c r="AS390" s="24"/>
      <c r="AT390" s="24"/>
      <c r="AU390" s="24"/>
      <c r="AV390" s="24"/>
      <c r="AW390" s="18">
        <f t="shared" si="72"/>
        <v>2000</v>
      </c>
      <c r="AX390" s="18"/>
      <c r="AY390" s="19">
        <v>0.05</v>
      </c>
      <c r="AZ390" s="18">
        <f t="shared" si="73"/>
        <v>100</v>
      </c>
      <c r="BA390" s="18">
        <f t="shared" si="74"/>
        <v>1900</v>
      </c>
      <c r="BB390" s="18"/>
      <c r="BC390" s="18">
        <f t="shared" si="75"/>
        <v>-1900</v>
      </c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>
        <f t="shared" si="76"/>
        <v>100</v>
      </c>
    </row>
    <row r="391" spans="1:81" x14ac:dyDescent="0.3">
      <c r="A391" s="20"/>
      <c r="B391" s="20"/>
      <c r="C391" s="14">
        <v>44927</v>
      </c>
      <c r="D391" s="32" t="s">
        <v>209</v>
      </c>
      <c r="E391" s="16" t="s">
        <v>1056</v>
      </c>
      <c r="F391" s="15" t="s">
        <v>82</v>
      </c>
      <c r="G391" s="24"/>
      <c r="H391" s="32" t="s">
        <v>606</v>
      </c>
      <c r="I391" s="32" t="s">
        <v>1015</v>
      </c>
      <c r="J391" s="16" t="s">
        <v>83</v>
      </c>
      <c r="K391" s="34">
        <v>44956</v>
      </c>
      <c r="L391" s="32" t="s">
        <v>84</v>
      </c>
      <c r="M391" s="32" t="s">
        <v>1042</v>
      </c>
      <c r="N391" s="24"/>
      <c r="O391" s="24" t="s">
        <v>86</v>
      </c>
      <c r="P391" s="34">
        <v>44957</v>
      </c>
      <c r="Q391" s="14">
        <v>44927</v>
      </c>
      <c r="R391" s="17">
        <v>2100</v>
      </c>
      <c r="S391" s="18"/>
      <c r="T391" s="18">
        <f t="shared" si="66"/>
        <v>2100</v>
      </c>
      <c r="U391" s="18"/>
      <c r="V391" s="18"/>
      <c r="W391" s="18">
        <f t="shared" si="67"/>
        <v>2100</v>
      </c>
      <c r="X391" s="18">
        <f t="shared" si="68"/>
        <v>378</v>
      </c>
      <c r="Y391" s="19">
        <v>0.05</v>
      </c>
      <c r="Z391" s="18">
        <f t="shared" si="69"/>
        <v>105</v>
      </c>
      <c r="AA391" s="18">
        <f t="shared" si="70"/>
        <v>2373</v>
      </c>
      <c r="AB391" s="18"/>
      <c r="AC391" s="18">
        <f t="shared" si="71"/>
        <v>2373</v>
      </c>
      <c r="AD391" s="18" t="s">
        <v>87</v>
      </c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24" t="s">
        <v>1052</v>
      </c>
      <c r="AR391" s="24">
        <v>2000</v>
      </c>
      <c r="AS391" s="24"/>
      <c r="AT391" s="24"/>
      <c r="AU391" s="24"/>
      <c r="AV391" s="24"/>
      <c r="AW391" s="18">
        <f t="shared" si="72"/>
        <v>2000</v>
      </c>
      <c r="AX391" s="18"/>
      <c r="AY391" s="19">
        <v>0.05</v>
      </c>
      <c r="AZ391" s="18">
        <f t="shared" si="73"/>
        <v>100</v>
      </c>
      <c r="BA391" s="18">
        <f t="shared" si="74"/>
        <v>1900</v>
      </c>
      <c r="BB391" s="18"/>
      <c r="BC391" s="18">
        <f t="shared" si="75"/>
        <v>-1900</v>
      </c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>
        <f t="shared" si="76"/>
        <v>100</v>
      </c>
    </row>
    <row r="392" spans="1:81" x14ac:dyDescent="0.3">
      <c r="A392" s="20"/>
      <c r="B392" s="20"/>
      <c r="C392" s="14">
        <v>44927</v>
      </c>
      <c r="D392" s="33" t="s">
        <v>131</v>
      </c>
      <c r="E392" s="16" t="s">
        <v>1056</v>
      </c>
      <c r="F392" s="15" t="s">
        <v>82</v>
      </c>
      <c r="G392" s="24"/>
      <c r="H392" s="33" t="s">
        <v>607</v>
      </c>
      <c r="I392" s="33" t="s">
        <v>1016</v>
      </c>
      <c r="J392" s="16" t="s">
        <v>83</v>
      </c>
      <c r="K392" s="34">
        <v>44956</v>
      </c>
      <c r="L392" s="33" t="s">
        <v>84</v>
      </c>
      <c r="M392" s="33" t="s">
        <v>1042</v>
      </c>
      <c r="N392" s="24"/>
      <c r="O392" s="24" t="s">
        <v>86</v>
      </c>
      <c r="P392" s="34">
        <v>44957</v>
      </c>
      <c r="Q392" s="14">
        <v>44927</v>
      </c>
      <c r="R392" s="17">
        <v>2100</v>
      </c>
      <c r="S392" s="18"/>
      <c r="T392" s="18">
        <f t="shared" si="66"/>
        <v>2100</v>
      </c>
      <c r="U392" s="18"/>
      <c r="V392" s="18"/>
      <c r="W392" s="18">
        <f t="shared" si="67"/>
        <v>2100</v>
      </c>
      <c r="X392" s="18">
        <f t="shared" si="68"/>
        <v>378</v>
      </c>
      <c r="Y392" s="19">
        <v>0.05</v>
      </c>
      <c r="Z392" s="18">
        <f t="shared" si="69"/>
        <v>105</v>
      </c>
      <c r="AA392" s="18">
        <f t="shared" si="70"/>
        <v>2373</v>
      </c>
      <c r="AB392" s="18"/>
      <c r="AC392" s="18">
        <f t="shared" si="71"/>
        <v>2373</v>
      </c>
      <c r="AD392" s="18" t="s">
        <v>87</v>
      </c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24" t="s">
        <v>1052</v>
      </c>
      <c r="AR392" s="24">
        <v>2000</v>
      </c>
      <c r="AS392" s="24"/>
      <c r="AT392" s="24"/>
      <c r="AU392" s="24"/>
      <c r="AV392" s="24"/>
      <c r="AW392" s="18">
        <f t="shared" si="72"/>
        <v>2000</v>
      </c>
      <c r="AX392" s="18"/>
      <c r="AY392" s="19">
        <v>0.05</v>
      </c>
      <c r="AZ392" s="18">
        <f t="shared" si="73"/>
        <v>100</v>
      </c>
      <c r="BA392" s="18">
        <f t="shared" si="74"/>
        <v>1900</v>
      </c>
      <c r="BB392" s="18"/>
      <c r="BC392" s="18">
        <f t="shared" si="75"/>
        <v>-1900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>
        <f t="shared" si="76"/>
        <v>100</v>
      </c>
    </row>
    <row r="393" spans="1:81" x14ac:dyDescent="0.3">
      <c r="A393" s="20"/>
      <c r="B393" s="20"/>
      <c r="C393" s="14">
        <v>44927</v>
      </c>
      <c r="D393" s="32" t="s">
        <v>193</v>
      </c>
      <c r="E393" s="16" t="s">
        <v>1056</v>
      </c>
      <c r="F393" s="15" t="s">
        <v>82</v>
      </c>
      <c r="G393" s="24"/>
      <c r="H393" s="33" t="s">
        <v>608</v>
      </c>
      <c r="I393" s="32" t="s">
        <v>1017</v>
      </c>
      <c r="J393" s="16" t="s">
        <v>83</v>
      </c>
      <c r="K393" s="34">
        <v>44932</v>
      </c>
      <c r="L393" s="32" t="s">
        <v>84</v>
      </c>
      <c r="M393" s="32" t="s">
        <v>1042</v>
      </c>
      <c r="N393" s="24"/>
      <c r="O393" s="24" t="s">
        <v>86</v>
      </c>
      <c r="P393" s="34">
        <v>44933</v>
      </c>
      <c r="Q393" s="14">
        <v>44927</v>
      </c>
      <c r="R393" s="17">
        <v>2100</v>
      </c>
      <c r="S393" s="18"/>
      <c r="T393" s="18">
        <f t="shared" si="66"/>
        <v>2100</v>
      </c>
      <c r="U393" s="18"/>
      <c r="V393" s="18"/>
      <c r="W393" s="18">
        <f t="shared" si="67"/>
        <v>2100</v>
      </c>
      <c r="X393" s="18">
        <f t="shared" si="68"/>
        <v>378</v>
      </c>
      <c r="Y393" s="19">
        <v>0.05</v>
      </c>
      <c r="Z393" s="18">
        <f t="shared" si="69"/>
        <v>105</v>
      </c>
      <c r="AA393" s="18">
        <f t="shared" si="70"/>
        <v>2373</v>
      </c>
      <c r="AB393" s="18"/>
      <c r="AC393" s="18">
        <f t="shared" si="71"/>
        <v>2373</v>
      </c>
      <c r="AD393" s="18" t="s">
        <v>87</v>
      </c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24" t="s">
        <v>1052</v>
      </c>
      <c r="AR393" s="24">
        <v>2000</v>
      </c>
      <c r="AS393" s="24"/>
      <c r="AT393" s="24"/>
      <c r="AU393" s="24"/>
      <c r="AV393" s="24"/>
      <c r="AW393" s="18">
        <f t="shared" si="72"/>
        <v>2000</v>
      </c>
      <c r="AX393" s="18"/>
      <c r="AY393" s="19">
        <v>0.05</v>
      </c>
      <c r="AZ393" s="18">
        <f t="shared" si="73"/>
        <v>100</v>
      </c>
      <c r="BA393" s="18">
        <f t="shared" si="74"/>
        <v>1900</v>
      </c>
      <c r="BB393" s="18"/>
      <c r="BC393" s="18">
        <f t="shared" si="75"/>
        <v>-1900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>
        <f t="shared" si="76"/>
        <v>100</v>
      </c>
    </row>
    <row r="394" spans="1:81" x14ac:dyDescent="0.3">
      <c r="A394" s="20"/>
      <c r="B394" s="20"/>
      <c r="C394" s="14">
        <v>44927</v>
      </c>
      <c r="D394" s="32" t="s">
        <v>90</v>
      </c>
      <c r="E394" s="16" t="s">
        <v>1056</v>
      </c>
      <c r="F394" s="15" t="s">
        <v>82</v>
      </c>
      <c r="G394" s="24"/>
      <c r="H394" s="33" t="s">
        <v>609</v>
      </c>
      <c r="I394" s="32" t="s">
        <v>1018</v>
      </c>
      <c r="J394" s="16" t="s">
        <v>83</v>
      </c>
      <c r="K394" s="34">
        <v>44939</v>
      </c>
      <c r="L394" s="32" t="s">
        <v>84</v>
      </c>
      <c r="M394" s="32" t="s">
        <v>1042</v>
      </c>
      <c r="N394" s="24"/>
      <c r="O394" s="24" t="s">
        <v>86</v>
      </c>
      <c r="P394" s="34">
        <v>44942</v>
      </c>
      <c r="Q394" s="14">
        <v>44927</v>
      </c>
      <c r="R394" s="17">
        <v>2100</v>
      </c>
      <c r="S394" s="18"/>
      <c r="T394" s="18">
        <f t="shared" si="66"/>
        <v>2100</v>
      </c>
      <c r="U394" s="18"/>
      <c r="V394" s="18"/>
      <c r="W394" s="18">
        <f t="shared" si="67"/>
        <v>2100</v>
      </c>
      <c r="X394" s="18">
        <f t="shared" si="68"/>
        <v>378</v>
      </c>
      <c r="Y394" s="19">
        <v>0.05</v>
      </c>
      <c r="Z394" s="18">
        <f t="shared" si="69"/>
        <v>105</v>
      </c>
      <c r="AA394" s="18">
        <f t="shared" si="70"/>
        <v>2373</v>
      </c>
      <c r="AB394" s="18"/>
      <c r="AC394" s="18">
        <f t="shared" si="71"/>
        <v>2373</v>
      </c>
      <c r="AD394" s="18" t="s">
        <v>87</v>
      </c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24" t="s">
        <v>1052</v>
      </c>
      <c r="AR394" s="24">
        <v>2000</v>
      </c>
      <c r="AS394" s="24"/>
      <c r="AT394" s="24"/>
      <c r="AU394" s="24"/>
      <c r="AV394" s="24"/>
      <c r="AW394" s="18">
        <f t="shared" si="72"/>
        <v>2000</v>
      </c>
      <c r="AX394" s="18"/>
      <c r="AY394" s="19">
        <v>0.05</v>
      </c>
      <c r="AZ394" s="18">
        <f t="shared" si="73"/>
        <v>100</v>
      </c>
      <c r="BA394" s="18">
        <f t="shared" si="74"/>
        <v>1900</v>
      </c>
      <c r="BB394" s="18"/>
      <c r="BC394" s="18">
        <f t="shared" si="75"/>
        <v>-1900</v>
      </c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>
        <f t="shared" si="76"/>
        <v>100</v>
      </c>
    </row>
    <row r="395" spans="1:81" x14ac:dyDescent="0.3">
      <c r="A395" s="20"/>
      <c r="B395" s="20"/>
      <c r="C395" s="14">
        <v>44927</v>
      </c>
      <c r="D395" s="32" t="s">
        <v>201</v>
      </c>
      <c r="E395" s="16" t="s">
        <v>1056</v>
      </c>
      <c r="F395" s="15" t="s">
        <v>82</v>
      </c>
      <c r="G395" s="24"/>
      <c r="H395" s="33" t="s">
        <v>610</v>
      </c>
      <c r="I395" s="32" t="s">
        <v>1019</v>
      </c>
      <c r="J395" s="16" t="s">
        <v>83</v>
      </c>
      <c r="K395" s="34">
        <v>44946</v>
      </c>
      <c r="L395" s="32" t="s">
        <v>84</v>
      </c>
      <c r="M395" s="32" t="s">
        <v>1042</v>
      </c>
      <c r="N395" s="24"/>
      <c r="O395" s="24" t="s">
        <v>86</v>
      </c>
      <c r="P395" s="34">
        <v>44957</v>
      </c>
      <c r="Q395" s="14">
        <v>44927</v>
      </c>
      <c r="R395" s="17">
        <v>2100</v>
      </c>
      <c r="S395" s="18"/>
      <c r="T395" s="18">
        <f t="shared" si="66"/>
        <v>2100</v>
      </c>
      <c r="U395" s="18"/>
      <c r="V395" s="18"/>
      <c r="W395" s="18">
        <f t="shared" si="67"/>
        <v>2100</v>
      </c>
      <c r="X395" s="18">
        <f t="shared" si="68"/>
        <v>378</v>
      </c>
      <c r="Y395" s="19">
        <v>0.05</v>
      </c>
      <c r="Z395" s="18">
        <f t="shared" si="69"/>
        <v>105</v>
      </c>
      <c r="AA395" s="18">
        <f t="shared" si="70"/>
        <v>2373</v>
      </c>
      <c r="AB395" s="18"/>
      <c r="AC395" s="18">
        <f t="shared" si="71"/>
        <v>2373</v>
      </c>
      <c r="AD395" s="18" t="s">
        <v>87</v>
      </c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24" t="s">
        <v>1052</v>
      </c>
      <c r="AR395" s="24">
        <v>2000</v>
      </c>
      <c r="AS395" s="24"/>
      <c r="AT395" s="24"/>
      <c r="AU395" s="24"/>
      <c r="AV395" s="24"/>
      <c r="AW395" s="18">
        <f t="shared" si="72"/>
        <v>2000</v>
      </c>
      <c r="AX395" s="18"/>
      <c r="AY395" s="19">
        <v>0.05</v>
      </c>
      <c r="AZ395" s="18">
        <f t="shared" si="73"/>
        <v>100</v>
      </c>
      <c r="BA395" s="18">
        <f t="shared" si="74"/>
        <v>1900</v>
      </c>
      <c r="BB395" s="18"/>
      <c r="BC395" s="18">
        <f t="shared" si="75"/>
        <v>-1900</v>
      </c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>
        <f t="shared" si="76"/>
        <v>100</v>
      </c>
    </row>
    <row r="396" spans="1:81" x14ac:dyDescent="0.3">
      <c r="A396" s="20"/>
      <c r="B396" s="20"/>
      <c r="C396" s="14">
        <v>44927</v>
      </c>
      <c r="D396" s="32" t="s">
        <v>210</v>
      </c>
      <c r="E396" s="16" t="s">
        <v>1056</v>
      </c>
      <c r="F396" s="15" t="s">
        <v>82</v>
      </c>
      <c r="G396" s="24"/>
      <c r="H396" s="33" t="s">
        <v>611</v>
      </c>
      <c r="I396" s="32" t="s">
        <v>1020</v>
      </c>
      <c r="J396" s="16" t="s">
        <v>83</v>
      </c>
      <c r="K396" s="34">
        <v>44947</v>
      </c>
      <c r="L396" s="32" t="s">
        <v>84</v>
      </c>
      <c r="M396" s="32" t="s">
        <v>1042</v>
      </c>
      <c r="N396" s="24"/>
      <c r="O396" s="24" t="s">
        <v>86</v>
      </c>
      <c r="P396" s="34">
        <v>44950</v>
      </c>
      <c r="Q396" s="14">
        <v>44927</v>
      </c>
      <c r="R396" s="17">
        <v>2100</v>
      </c>
      <c r="S396" s="18"/>
      <c r="T396" s="18">
        <f t="shared" si="66"/>
        <v>2100</v>
      </c>
      <c r="U396" s="18"/>
      <c r="V396" s="18"/>
      <c r="W396" s="18">
        <f t="shared" si="67"/>
        <v>2100</v>
      </c>
      <c r="X396" s="18">
        <f t="shared" si="68"/>
        <v>378</v>
      </c>
      <c r="Y396" s="19">
        <v>0.05</v>
      </c>
      <c r="Z396" s="18">
        <f t="shared" si="69"/>
        <v>105</v>
      </c>
      <c r="AA396" s="18">
        <f t="shared" si="70"/>
        <v>2373</v>
      </c>
      <c r="AB396" s="18"/>
      <c r="AC396" s="18">
        <f t="shared" si="71"/>
        <v>2373</v>
      </c>
      <c r="AD396" s="18" t="s">
        <v>87</v>
      </c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24" t="s">
        <v>1052</v>
      </c>
      <c r="AR396" s="24">
        <v>2000</v>
      </c>
      <c r="AS396" s="24"/>
      <c r="AT396" s="24"/>
      <c r="AU396" s="24"/>
      <c r="AV396" s="24"/>
      <c r="AW396" s="18">
        <f t="shared" si="72"/>
        <v>2000</v>
      </c>
      <c r="AX396" s="18"/>
      <c r="AY396" s="19">
        <v>0.05</v>
      </c>
      <c r="AZ396" s="18">
        <f t="shared" si="73"/>
        <v>100</v>
      </c>
      <c r="BA396" s="18">
        <f t="shared" si="74"/>
        <v>1900</v>
      </c>
      <c r="BB396" s="18"/>
      <c r="BC396" s="18">
        <f t="shared" si="75"/>
        <v>-1900</v>
      </c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>
        <f t="shared" si="76"/>
        <v>100</v>
      </c>
    </row>
    <row r="397" spans="1:81" x14ac:dyDescent="0.3">
      <c r="A397" s="20"/>
      <c r="B397" s="20"/>
      <c r="C397" s="14">
        <v>44927</v>
      </c>
      <c r="D397" s="32" t="s">
        <v>211</v>
      </c>
      <c r="E397" s="16" t="s">
        <v>1056</v>
      </c>
      <c r="F397" s="15" t="s">
        <v>82</v>
      </c>
      <c r="G397" s="24"/>
      <c r="H397" s="33" t="s">
        <v>612</v>
      </c>
      <c r="I397" s="32" t="s">
        <v>1021</v>
      </c>
      <c r="J397" s="16" t="s">
        <v>83</v>
      </c>
      <c r="K397" s="34">
        <v>44948</v>
      </c>
      <c r="L397" s="32" t="s">
        <v>84</v>
      </c>
      <c r="M397" s="32" t="s">
        <v>1042</v>
      </c>
      <c r="N397" s="24"/>
      <c r="O397" s="24" t="s">
        <v>86</v>
      </c>
      <c r="P397" s="34">
        <v>44951</v>
      </c>
      <c r="Q397" s="14">
        <v>44927</v>
      </c>
      <c r="R397" s="17">
        <v>2100</v>
      </c>
      <c r="S397" s="18"/>
      <c r="T397" s="18">
        <f t="shared" si="66"/>
        <v>2100</v>
      </c>
      <c r="U397" s="18"/>
      <c r="V397" s="18"/>
      <c r="W397" s="18">
        <f t="shared" si="67"/>
        <v>2100</v>
      </c>
      <c r="X397" s="18">
        <f t="shared" si="68"/>
        <v>378</v>
      </c>
      <c r="Y397" s="19">
        <v>0.05</v>
      </c>
      <c r="Z397" s="18">
        <f t="shared" si="69"/>
        <v>105</v>
      </c>
      <c r="AA397" s="18">
        <f t="shared" si="70"/>
        <v>2373</v>
      </c>
      <c r="AB397" s="18"/>
      <c r="AC397" s="18">
        <f t="shared" si="71"/>
        <v>2373</v>
      </c>
      <c r="AD397" s="18" t="s">
        <v>87</v>
      </c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24" t="s">
        <v>1052</v>
      </c>
      <c r="AR397" s="24">
        <v>2000</v>
      </c>
      <c r="AS397" s="24"/>
      <c r="AT397" s="24"/>
      <c r="AU397" s="24"/>
      <c r="AV397" s="24"/>
      <c r="AW397" s="18">
        <f t="shared" si="72"/>
        <v>2000</v>
      </c>
      <c r="AX397" s="18"/>
      <c r="AY397" s="19">
        <v>0.05</v>
      </c>
      <c r="AZ397" s="18">
        <f t="shared" si="73"/>
        <v>100</v>
      </c>
      <c r="BA397" s="18">
        <f t="shared" si="74"/>
        <v>1900</v>
      </c>
      <c r="BB397" s="18"/>
      <c r="BC397" s="18">
        <f t="shared" si="75"/>
        <v>-1900</v>
      </c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>
        <f t="shared" si="76"/>
        <v>100</v>
      </c>
    </row>
    <row r="398" spans="1:81" x14ac:dyDescent="0.3">
      <c r="A398" s="20"/>
      <c r="B398" s="20"/>
      <c r="C398" s="14">
        <v>44927</v>
      </c>
      <c r="D398" s="32" t="s">
        <v>212</v>
      </c>
      <c r="E398" s="16" t="s">
        <v>1056</v>
      </c>
      <c r="F398" s="15" t="s">
        <v>82</v>
      </c>
      <c r="G398" s="24"/>
      <c r="H398" s="33" t="s">
        <v>613</v>
      </c>
      <c r="I398" s="32" t="s">
        <v>1022</v>
      </c>
      <c r="J398" s="16" t="s">
        <v>83</v>
      </c>
      <c r="K398" s="34">
        <v>44948</v>
      </c>
      <c r="L398" s="32" t="s">
        <v>84</v>
      </c>
      <c r="M398" s="32" t="s">
        <v>1042</v>
      </c>
      <c r="N398" s="24"/>
      <c r="O398" s="24" t="s">
        <v>86</v>
      </c>
      <c r="P398" s="34">
        <v>44953</v>
      </c>
      <c r="Q398" s="14">
        <v>44927</v>
      </c>
      <c r="R398" s="17">
        <v>2100</v>
      </c>
      <c r="S398" s="18"/>
      <c r="T398" s="18">
        <f t="shared" si="66"/>
        <v>2100</v>
      </c>
      <c r="U398" s="18"/>
      <c r="V398" s="18"/>
      <c r="W398" s="18">
        <f t="shared" si="67"/>
        <v>2100</v>
      </c>
      <c r="X398" s="18">
        <f t="shared" si="68"/>
        <v>378</v>
      </c>
      <c r="Y398" s="19">
        <v>0.05</v>
      </c>
      <c r="Z398" s="18">
        <f t="shared" si="69"/>
        <v>105</v>
      </c>
      <c r="AA398" s="18">
        <f t="shared" si="70"/>
        <v>2373</v>
      </c>
      <c r="AB398" s="18"/>
      <c r="AC398" s="18">
        <f t="shared" si="71"/>
        <v>2373</v>
      </c>
      <c r="AD398" s="18" t="s">
        <v>87</v>
      </c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24" t="s">
        <v>1052</v>
      </c>
      <c r="AR398" s="24">
        <v>2000</v>
      </c>
      <c r="AS398" s="24"/>
      <c r="AT398" s="24"/>
      <c r="AU398" s="24"/>
      <c r="AV398" s="24"/>
      <c r="AW398" s="18">
        <f t="shared" si="72"/>
        <v>2000</v>
      </c>
      <c r="AX398" s="18"/>
      <c r="AY398" s="19">
        <v>0.05</v>
      </c>
      <c r="AZ398" s="18">
        <f t="shared" si="73"/>
        <v>100</v>
      </c>
      <c r="BA398" s="18">
        <f t="shared" si="74"/>
        <v>1900</v>
      </c>
      <c r="BB398" s="18"/>
      <c r="BC398" s="18">
        <f t="shared" si="75"/>
        <v>-1900</v>
      </c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>
        <f t="shared" si="76"/>
        <v>100</v>
      </c>
    </row>
    <row r="399" spans="1:81" x14ac:dyDescent="0.3">
      <c r="A399" s="20"/>
      <c r="B399" s="20"/>
      <c r="C399" s="14">
        <v>44927</v>
      </c>
      <c r="D399" s="32" t="s">
        <v>201</v>
      </c>
      <c r="E399" s="16" t="s">
        <v>1056</v>
      </c>
      <c r="F399" s="15" t="s">
        <v>82</v>
      </c>
      <c r="G399" s="24"/>
      <c r="H399" s="33" t="s">
        <v>614</v>
      </c>
      <c r="I399" s="32" t="s">
        <v>1023</v>
      </c>
      <c r="J399" s="16" t="s">
        <v>83</v>
      </c>
      <c r="K399" s="34">
        <v>44935</v>
      </c>
      <c r="L399" s="32" t="s">
        <v>84</v>
      </c>
      <c r="M399" s="32" t="s">
        <v>1042</v>
      </c>
      <c r="N399" s="24"/>
      <c r="O399" s="24" t="s">
        <v>86</v>
      </c>
      <c r="P399" s="34">
        <v>44949</v>
      </c>
      <c r="Q399" s="14">
        <v>44927</v>
      </c>
      <c r="R399" s="17">
        <v>2100</v>
      </c>
      <c r="S399" s="18"/>
      <c r="T399" s="18">
        <f t="shared" si="66"/>
        <v>2100</v>
      </c>
      <c r="U399" s="18"/>
      <c r="V399" s="18"/>
      <c r="W399" s="18">
        <f t="shared" si="67"/>
        <v>2100</v>
      </c>
      <c r="X399" s="18">
        <f t="shared" si="68"/>
        <v>378</v>
      </c>
      <c r="Y399" s="19">
        <v>0.05</v>
      </c>
      <c r="Z399" s="18">
        <f t="shared" si="69"/>
        <v>105</v>
      </c>
      <c r="AA399" s="18">
        <f t="shared" si="70"/>
        <v>2373</v>
      </c>
      <c r="AB399" s="18"/>
      <c r="AC399" s="18">
        <f t="shared" si="71"/>
        <v>2373</v>
      </c>
      <c r="AD399" s="18" t="s">
        <v>87</v>
      </c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32" t="s">
        <v>1053</v>
      </c>
      <c r="AR399" s="24">
        <v>1900</v>
      </c>
      <c r="AS399" s="24"/>
      <c r="AT399" s="24"/>
      <c r="AU399" s="24"/>
      <c r="AV399" s="24"/>
      <c r="AW399" s="18">
        <f t="shared" si="72"/>
        <v>1900</v>
      </c>
      <c r="AX399" s="18"/>
      <c r="AY399" s="19">
        <v>0.05</v>
      </c>
      <c r="AZ399" s="18">
        <f t="shared" si="73"/>
        <v>95</v>
      </c>
      <c r="BA399" s="18">
        <f t="shared" si="74"/>
        <v>1805</v>
      </c>
      <c r="BB399" s="18"/>
      <c r="BC399" s="18">
        <f t="shared" si="75"/>
        <v>-1805</v>
      </c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>
        <f t="shared" si="76"/>
        <v>200</v>
      </c>
    </row>
    <row r="400" spans="1:81" x14ac:dyDescent="0.3">
      <c r="A400" s="20"/>
      <c r="B400" s="20"/>
      <c r="C400" s="14">
        <v>44927</v>
      </c>
      <c r="D400" s="32" t="s">
        <v>89</v>
      </c>
      <c r="E400" s="16" t="s">
        <v>1056</v>
      </c>
      <c r="F400" s="15" t="s">
        <v>82</v>
      </c>
      <c r="G400" s="24"/>
      <c r="H400" s="33" t="s">
        <v>615</v>
      </c>
      <c r="I400" s="32" t="s">
        <v>1024</v>
      </c>
      <c r="J400" s="16" t="s">
        <v>83</v>
      </c>
      <c r="K400" s="34">
        <v>44935</v>
      </c>
      <c r="L400" s="32" t="s">
        <v>84</v>
      </c>
      <c r="M400" s="32" t="s">
        <v>1042</v>
      </c>
      <c r="N400" s="24"/>
      <c r="O400" s="24" t="s">
        <v>86</v>
      </c>
      <c r="P400" s="34">
        <v>44937</v>
      </c>
      <c r="Q400" s="14">
        <v>44927</v>
      </c>
      <c r="R400" s="17">
        <v>2100</v>
      </c>
      <c r="S400" s="18"/>
      <c r="T400" s="18">
        <f t="shared" si="66"/>
        <v>2100</v>
      </c>
      <c r="U400" s="18"/>
      <c r="V400" s="18"/>
      <c r="W400" s="18">
        <f t="shared" si="67"/>
        <v>2100</v>
      </c>
      <c r="X400" s="18">
        <f t="shared" si="68"/>
        <v>378</v>
      </c>
      <c r="Y400" s="19">
        <v>0.05</v>
      </c>
      <c r="Z400" s="18">
        <f t="shared" si="69"/>
        <v>105</v>
      </c>
      <c r="AA400" s="18">
        <f t="shared" si="70"/>
        <v>2373</v>
      </c>
      <c r="AB400" s="18"/>
      <c r="AC400" s="18">
        <f t="shared" si="71"/>
        <v>2373</v>
      </c>
      <c r="AD400" s="18" t="s">
        <v>87</v>
      </c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32" t="s">
        <v>1053</v>
      </c>
      <c r="AR400" s="24">
        <v>1900</v>
      </c>
      <c r="AS400" s="24"/>
      <c r="AT400" s="24"/>
      <c r="AU400" s="24"/>
      <c r="AV400" s="24"/>
      <c r="AW400" s="18">
        <f t="shared" si="72"/>
        <v>1900</v>
      </c>
      <c r="AX400" s="18"/>
      <c r="AY400" s="19">
        <v>0.05</v>
      </c>
      <c r="AZ400" s="18">
        <f t="shared" si="73"/>
        <v>95</v>
      </c>
      <c r="BA400" s="18">
        <f t="shared" si="74"/>
        <v>1805</v>
      </c>
      <c r="BB400" s="18"/>
      <c r="BC400" s="18">
        <f t="shared" si="75"/>
        <v>-1805</v>
      </c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>
        <f t="shared" si="76"/>
        <v>200</v>
      </c>
    </row>
    <row r="401" spans="1:81" x14ac:dyDescent="0.3">
      <c r="A401" s="20"/>
      <c r="B401" s="20"/>
      <c r="C401" s="14">
        <v>44927</v>
      </c>
      <c r="D401" s="32" t="s">
        <v>139</v>
      </c>
      <c r="E401" s="16" t="s">
        <v>1056</v>
      </c>
      <c r="F401" s="15" t="s">
        <v>82</v>
      </c>
      <c r="G401" s="24"/>
      <c r="H401" s="33" t="s">
        <v>616</v>
      </c>
      <c r="I401" s="32" t="s">
        <v>1025</v>
      </c>
      <c r="J401" s="16" t="s">
        <v>83</v>
      </c>
      <c r="K401" s="34">
        <v>44936</v>
      </c>
      <c r="L401" s="32" t="s">
        <v>84</v>
      </c>
      <c r="M401" s="32" t="s">
        <v>1042</v>
      </c>
      <c r="N401" s="24"/>
      <c r="O401" s="24" t="s">
        <v>86</v>
      </c>
      <c r="P401" s="34">
        <v>44937</v>
      </c>
      <c r="Q401" s="14">
        <v>44927</v>
      </c>
      <c r="R401" s="17">
        <v>2100</v>
      </c>
      <c r="S401" s="18"/>
      <c r="T401" s="18">
        <f t="shared" si="66"/>
        <v>2100</v>
      </c>
      <c r="U401" s="18"/>
      <c r="V401" s="18"/>
      <c r="W401" s="18">
        <f t="shared" si="67"/>
        <v>2100</v>
      </c>
      <c r="X401" s="18">
        <f t="shared" si="68"/>
        <v>378</v>
      </c>
      <c r="Y401" s="19">
        <v>0.05</v>
      </c>
      <c r="Z401" s="18">
        <f t="shared" si="69"/>
        <v>105</v>
      </c>
      <c r="AA401" s="18">
        <f t="shared" si="70"/>
        <v>2373</v>
      </c>
      <c r="AB401" s="18"/>
      <c r="AC401" s="18">
        <f t="shared" si="71"/>
        <v>2373</v>
      </c>
      <c r="AD401" s="18" t="s">
        <v>87</v>
      </c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32" t="s">
        <v>1053</v>
      </c>
      <c r="AR401" s="24">
        <v>1900</v>
      </c>
      <c r="AS401" s="24"/>
      <c r="AT401" s="24"/>
      <c r="AU401" s="24"/>
      <c r="AV401" s="24"/>
      <c r="AW401" s="18">
        <f t="shared" si="72"/>
        <v>1900</v>
      </c>
      <c r="AX401" s="18"/>
      <c r="AY401" s="19">
        <v>0.05</v>
      </c>
      <c r="AZ401" s="18">
        <f t="shared" si="73"/>
        <v>95</v>
      </c>
      <c r="BA401" s="18">
        <f t="shared" si="74"/>
        <v>1805</v>
      </c>
      <c r="BB401" s="18"/>
      <c r="BC401" s="18">
        <f t="shared" si="75"/>
        <v>-1805</v>
      </c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>
        <f t="shared" si="76"/>
        <v>200</v>
      </c>
    </row>
    <row r="402" spans="1:81" x14ac:dyDescent="0.3">
      <c r="A402" s="20"/>
      <c r="B402" s="20"/>
      <c r="C402" s="14">
        <v>44927</v>
      </c>
      <c r="D402" s="32" t="s">
        <v>213</v>
      </c>
      <c r="E402" s="16" t="s">
        <v>1056</v>
      </c>
      <c r="F402" s="15" t="s">
        <v>82</v>
      </c>
      <c r="G402" s="24"/>
      <c r="H402" s="33" t="s">
        <v>617</v>
      </c>
      <c r="I402" s="32" t="s">
        <v>1026</v>
      </c>
      <c r="J402" s="16" t="s">
        <v>83</v>
      </c>
      <c r="K402" s="34">
        <v>44936</v>
      </c>
      <c r="L402" s="32" t="s">
        <v>84</v>
      </c>
      <c r="M402" s="32" t="s">
        <v>1042</v>
      </c>
      <c r="N402" s="24"/>
      <c r="O402" s="24" t="s">
        <v>86</v>
      </c>
      <c r="P402" s="34">
        <v>44943</v>
      </c>
      <c r="Q402" s="14">
        <v>44927</v>
      </c>
      <c r="R402" s="17">
        <v>2100</v>
      </c>
      <c r="S402" s="18"/>
      <c r="T402" s="18">
        <f t="shared" si="66"/>
        <v>2100</v>
      </c>
      <c r="U402" s="18"/>
      <c r="V402" s="18"/>
      <c r="W402" s="18">
        <f t="shared" si="67"/>
        <v>2100</v>
      </c>
      <c r="X402" s="18">
        <f t="shared" si="68"/>
        <v>378</v>
      </c>
      <c r="Y402" s="19">
        <v>0.05</v>
      </c>
      <c r="Z402" s="18">
        <f t="shared" si="69"/>
        <v>105</v>
      </c>
      <c r="AA402" s="18">
        <f t="shared" si="70"/>
        <v>2373</v>
      </c>
      <c r="AB402" s="18"/>
      <c r="AC402" s="18">
        <f t="shared" si="71"/>
        <v>2373</v>
      </c>
      <c r="AD402" s="18" t="s">
        <v>87</v>
      </c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32" t="s">
        <v>1053</v>
      </c>
      <c r="AR402" s="24">
        <v>1900</v>
      </c>
      <c r="AS402" s="24"/>
      <c r="AT402" s="24"/>
      <c r="AU402" s="24"/>
      <c r="AV402" s="24"/>
      <c r="AW402" s="18">
        <f t="shared" si="72"/>
        <v>1900</v>
      </c>
      <c r="AX402" s="18"/>
      <c r="AY402" s="19">
        <v>0.05</v>
      </c>
      <c r="AZ402" s="18">
        <f t="shared" si="73"/>
        <v>95</v>
      </c>
      <c r="BA402" s="18">
        <f t="shared" si="74"/>
        <v>1805</v>
      </c>
      <c r="BB402" s="18"/>
      <c r="BC402" s="18">
        <f t="shared" si="75"/>
        <v>-1805</v>
      </c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>
        <f t="shared" si="76"/>
        <v>200</v>
      </c>
    </row>
    <row r="403" spans="1:81" x14ac:dyDescent="0.3">
      <c r="A403" s="20"/>
      <c r="B403" s="20"/>
      <c r="C403" s="14">
        <v>44927</v>
      </c>
      <c r="D403" s="32" t="s">
        <v>81</v>
      </c>
      <c r="E403" s="16" t="s">
        <v>1056</v>
      </c>
      <c r="F403" s="15" t="s">
        <v>82</v>
      </c>
      <c r="G403" s="24"/>
      <c r="H403" s="33" t="s">
        <v>618</v>
      </c>
      <c r="I403" s="32" t="s">
        <v>1027</v>
      </c>
      <c r="J403" s="16" t="s">
        <v>83</v>
      </c>
      <c r="K403" s="34">
        <v>44936</v>
      </c>
      <c r="L403" s="32" t="s">
        <v>84</v>
      </c>
      <c r="M403" s="32" t="s">
        <v>1042</v>
      </c>
      <c r="N403" s="24"/>
      <c r="O403" s="24" t="s">
        <v>86</v>
      </c>
      <c r="P403" s="34">
        <v>44937</v>
      </c>
      <c r="Q403" s="14">
        <v>44927</v>
      </c>
      <c r="R403" s="17">
        <v>2100</v>
      </c>
      <c r="S403" s="18"/>
      <c r="T403" s="18">
        <f t="shared" si="66"/>
        <v>2100</v>
      </c>
      <c r="U403" s="18"/>
      <c r="V403" s="18"/>
      <c r="W403" s="18">
        <f t="shared" si="67"/>
        <v>2100</v>
      </c>
      <c r="X403" s="18">
        <f t="shared" si="68"/>
        <v>378</v>
      </c>
      <c r="Y403" s="19">
        <v>0.05</v>
      </c>
      <c r="Z403" s="18">
        <f t="shared" si="69"/>
        <v>105</v>
      </c>
      <c r="AA403" s="18">
        <f t="shared" si="70"/>
        <v>2373</v>
      </c>
      <c r="AB403" s="18"/>
      <c r="AC403" s="18">
        <f t="shared" si="71"/>
        <v>2373</v>
      </c>
      <c r="AD403" s="18" t="s">
        <v>87</v>
      </c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32" t="s">
        <v>1053</v>
      </c>
      <c r="AR403" s="24">
        <v>1900</v>
      </c>
      <c r="AS403" s="24"/>
      <c r="AT403" s="24"/>
      <c r="AU403" s="24"/>
      <c r="AV403" s="24"/>
      <c r="AW403" s="18">
        <f t="shared" si="72"/>
        <v>1900</v>
      </c>
      <c r="AX403" s="18"/>
      <c r="AY403" s="19">
        <v>0.05</v>
      </c>
      <c r="AZ403" s="18">
        <f t="shared" si="73"/>
        <v>95</v>
      </c>
      <c r="BA403" s="18">
        <f t="shared" si="74"/>
        <v>1805</v>
      </c>
      <c r="BB403" s="18"/>
      <c r="BC403" s="18">
        <f t="shared" si="75"/>
        <v>-1805</v>
      </c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>
        <f t="shared" si="76"/>
        <v>200</v>
      </c>
    </row>
    <row r="404" spans="1:81" x14ac:dyDescent="0.3">
      <c r="A404" s="20"/>
      <c r="B404" s="20"/>
      <c r="C404" s="14">
        <v>44927</v>
      </c>
      <c r="D404" s="32" t="s">
        <v>137</v>
      </c>
      <c r="E404" s="16" t="s">
        <v>1056</v>
      </c>
      <c r="F404" s="15" t="s">
        <v>82</v>
      </c>
      <c r="G404" s="24"/>
      <c r="H404" s="33" t="s">
        <v>619</v>
      </c>
      <c r="I404" s="32" t="s">
        <v>1028</v>
      </c>
      <c r="J404" s="16" t="s">
        <v>83</v>
      </c>
      <c r="K404" s="34">
        <v>44937</v>
      </c>
      <c r="L404" s="32" t="s">
        <v>84</v>
      </c>
      <c r="M404" s="32" t="s">
        <v>1042</v>
      </c>
      <c r="N404" s="24"/>
      <c r="O404" s="24" t="s">
        <v>86</v>
      </c>
      <c r="P404" s="34">
        <v>44942</v>
      </c>
      <c r="Q404" s="14">
        <v>44927</v>
      </c>
      <c r="R404" s="17">
        <v>2100</v>
      </c>
      <c r="S404" s="18"/>
      <c r="T404" s="18">
        <f t="shared" si="66"/>
        <v>2100</v>
      </c>
      <c r="U404" s="18"/>
      <c r="V404" s="18"/>
      <c r="W404" s="18">
        <f t="shared" si="67"/>
        <v>2100</v>
      </c>
      <c r="X404" s="18">
        <f t="shared" si="68"/>
        <v>378</v>
      </c>
      <c r="Y404" s="19">
        <v>0.05</v>
      </c>
      <c r="Z404" s="18">
        <f t="shared" si="69"/>
        <v>105</v>
      </c>
      <c r="AA404" s="18">
        <f t="shared" si="70"/>
        <v>2373</v>
      </c>
      <c r="AB404" s="18"/>
      <c r="AC404" s="18">
        <f t="shared" si="71"/>
        <v>2373</v>
      </c>
      <c r="AD404" s="18" t="s">
        <v>87</v>
      </c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32" t="s">
        <v>1053</v>
      </c>
      <c r="AR404" s="24">
        <v>1900</v>
      </c>
      <c r="AS404" s="24"/>
      <c r="AT404" s="24"/>
      <c r="AU404" s="24"/>
      <c r="AV404" s="24"/>
      <c r="AW404" s="18">
        <f t="shared" si="72"/>
        <v>1900</v>
      </c>
      <c r="AX404" s="18"/>
      <c r="AY404" s="19">
        <v>0.05</v>
      </c>
      <c r="AZ404" s="18">
        <f t="shared" si="73"/>
        <v>95</v>
      </c>
      <c r="BA404" s="18">
        <f t="shared" si="74"/>
        <v>1805</v>
      </c>
      <c r="BB404" s="18"/>
      <c r="BC404" s="18">
        <f t="shared" si="75"/>
        <v>-1805</v>
      </c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>
        <f t="shared" si="76"/>
        <v>200</v>
      </c>
    </row>
    <row r="405" spans="1:81" x14ac:dyDescent="0.3">
      <c r="A405" s="20"/>
      <c r="B405" s="20"/>
      <c r="C405" s="14">
        <v>44927</v>
      </c>
      <c r="D405" s="32" t="s">
        <v>81</v>
      </c>
      <c r="E405" s="16" t="s">
        <v>1056</v>
      </c>
      <c r="F405" s="15" t="s">
        <v>82</v>
      </c>
      <c r="G405" s="24"/>
      <c r="H405" s="33" t="s">
        <v>620</v>
      </c>
      <c r="I405" s="32" t="s">
        <v>1029</v>
      </c>
      <c r="J405" s="16" t="s">
        <v>83</v>
      </c>
      <c r="K405" s="34">
        <v>44940</v>
      </c>
      <c r="L405" s="32" t="s">
        <v>84</v>
      </c>
      <c r="M405" s="32" t="s">
        <v>1042</v>
      </c>
      <c r="N405" s="24"/>
      <c r="O405" s="24" t="s">
        <v>86</v>
      </c>
      <c r="P405" s="34">
        <v>44944</v>
      </c>
      <c r="Q405" s="14">
        <v>44927</v>
      </c>
      <c r="R405" s="17">
        <v>2100</v>
      </c>
      <c r="S405" s="18"/>
      <c r="T405" s="18">
        <f t="shared" si="66"/>
        <v>2100</v>
      </c>
      <c r="U405" s="18"/>
      <c r="V405" s="18"/>
      <c r="W405" s="18">
        <f t="shared" si="67"/>
        <v>2100</v>
      </c>
      <c r="X405" s="18">
        <f t="shared" si="68"/>
        <v>378</v>
      </c>
      <c r="Y405" s="19">
        <v>0.05</v>
      </c>
      <c r="Z405" s="18">
        <f t="shared" si="69"/>
        <v>105</v>
      </c>
      <c r="AA405" s="18">
        <f t="shared" si="70"/>
        <v>2373</v>
      </c>
      <c r="AB405" s="18"/>
      <c r="AC405" s="18">
        <f t="shared" si="71"/>
        <v>2373</v>
      </c>
      <c r="AD405" s="18" t="s">
        <v>87</v>
      </c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32" t="s">
        <v>1053</v>
      </c>
      <c r="AR405" s="24">
        <v>1900</v>
      </c>
      <c r="AS405" s="24"/>
      <c r="AT405" s="24"/>
      <c r="AU405" s="24"/>
      <c r="AV405" s="24"/>
      <c r="AW405" s="18">
        <f t="shared" si="72"/>
        <v>1900</v>
      </c>
      <c r="AX405" s="18"/>
      <c r="AY405" s="19">
        <v>0.05</v>
      </c>
      <c r="AZ405" s="18">
        <f t="shared" si="73"/>
        <v>95</v>
      </c>
      <c r="BA405" s="18">
        <f t="shared" si="74"/>
        <v>1805</v>
      </c>
      <c r="BB405" s="18"/>
      <c r="BC405" s="18">
        <f t="shared" si="75"/>
        <v>-1805</v>
      </c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>
        <f t="shared" si="76"/>
        <v>200</v>
      </c>
    </row>
    <row r="406" spans="1:81" x14ac:dyDescent="0.3">
      <c r="A406" s="20"/>
      <c r="B406" s="20"/>
      <c r="C406" s="14">
        <v>44927</v>
      </c>
      <c r="D406" s="32" t="s">
        <v>81</v>
      </c>
      <c r="E406" s="16" t="s">
        <v>1056</v>
      </c>
      <c r="F406" s="15" t="s">
        <v>82</v>
      </c>
      <c r="G406" s="24"/>
      <c r="H406" s="33" t="s">
        <v>621</v>
      </c>
      <c r="I406" s="32" t="s">
        <v>1030</v>
      </c>
      <c r="J406" s="16" t="s">
        <v>83</v>
      </c>
      <c r="K406" s="34">
        <v>44942</v>
      </c>
      <c r="L406" s="32" t="s">
        <v>84</v>
      </c>
      <c r="M406" s="32" t="s">
        <v>1042</v>
      </c>
      <c r="N406" s="24"/>
      <c r="O406" s="24" t="s">
        <v>86</v>
      </c>
      <c r="P406" s="34">
        <v>44943</v>
      </c>
      <c r="Q406" s="14">
        <v>44927</v>
      </c>
      <c r="R406" s="17">
        <v>2100</v>
      </c>
      <c r="S406" s="18"/>
      <c r="T406" s="18">
        <f t="shared" si="66"/>
        <v>2100</v>
      </c>
      <c r="U406" s="18"/>
      <c r="V406" s="18"/>
      <c r="W406" s="18">
        <f t="shared" si="67"/>
        <v>2100</v>
      </c>
      <c r="X406" s="18">
        <f t="shared" si="68"/>
        <v>378</v>
      </c>
      <c r="Y406" s="19">
        <v>0.05</v>
      </c>
      <c r="Z406" s="18">
        <f t="shared" si="69"/>
        <v>105</v>
      </c>
      <c r="AA406" s="18">
        <f t="shared" si="70"/>
        <v>2373</v>
      </c>
      <c r="AB406" s="18"/>
      <c r="AC406" s="18">
        <f t="shared" si="71"/>
        <v>2373</v>
      </c>
      <c r="AD406" s="18" t="s">
        <v>87</v>
      </c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32" t="s">
        <v>1053</v>
      </c>
      <c r="AR406" s="24">
        <v>1900</v>
      </c>
      <c r="AS406" s="24"/>
      <c r="AT406" s="24"/>
      <c r="AU406" s="24"/>
      <c r="AV406" s="24"/>
      <c r="AW406" s="18">
        <f t="shared" si="72"/>
        <v>1900</v>
      </c>
      <c r="AX406" s="18"/>
      <c r="AY406" s="19">
        <v>0.05</v>
      </c>
      <c r="AZ406" s="18">
        <f t="shared" si="73"/>
        <v>95</v>
      </c>
      <c r="BA406" s="18">
        <f t="shared" si="74"/>
        <v>1805</v>
      </c>
      <c r="BB406" s="18"/>
      <c r="BC406" s="18">
        <f t="shared" si="75"/>
        <v>-1805</v>
      </c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>
        <f t="shared" si="76"/>
        <v>200</v>
      </c>
    </row>
    <row r="407" spans="1:81" x14ac:dyDescent="0.3">
      <c r="A407" s="20"/>
      <c r="B407" s="20"/>
      <c r="C407" s="14">
        <v>44927</v>
      </c>
      <c r="D407" s="32" t="s">
        <v>81</v>
      </c>
      <c r="E407" s="16" t="s">
        <v>1056</v>
      </c>
      <c r="F407" s="15" t="s">
        <v>82</v>
      </c>
      <c r="G407" s="24"/>
      <c r="H407" s="33" t="s">
        <v>622</v>
      </c>
      <c r="I407" s="32" t="s">
        <v>1031</v>
      </c>
      <c r="J407" s="16" t="s">
        <v>83</v>
      </c>
      <c r="K407" s="34">
        <v>44942</v>
      </c>
      <c r="L407" s="32" t="s">
        <v>84</v>
      </c>
      <c r="M407" s="32" t="s">
        <v>1042</v>
      </c>
      <c r="N407" s="24"/>
      <c r="O407" s="24" t="s">
        <v>86</v>
      </c>
      <c r="P407" s="34">
        <v>44953</v>
      </c>
      <c r="Q407" s="14">
        <v>44927</v>
      </c>
      <c r="R407" s="17">
        <v>2100</v>
      </c>
      <c r="S407" s="18"/>
      <c r="T407" s="18">
        <f t="shared" si="66"/>
        <v>2100</v>
      </c>
      <c r="U407" s="18"/>
      <c r="V407" s="18"/>
      <c r="W407" s="18">
        <f t="shared" si="67"/>
        <v>2100</v>
      </c>
      <c r="X407" s="18">
        <f t="shared" si="68"/>
        <v>378</v>
      </c>
      <c r="Y407" s="19">
        <v>0.05</v>
      </c>
      <c r="Z407" s="18">
        <f t="shared" si="69"/>
        <v>105</v>
      </c>
      <c r="AA407" s="18">
        <f t="shared" si="70"/>
        <v>2373</v>
      </c>
      <c r="AB407" s="18"/>
      <c r="AC407" s="18">
        <f t="shared" si="71"/>
        <v>2373</v>
      </c>
      <c r="AD407" s="18" t="s">
        <v>87</v>
      </c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32" t="s">
        <v>1053</v>
      </c>
      <c r="AR407" s="24">
        <v>1900</v>
      </c>
      <c r="AS407" s="24"/>
      <c r="AT407" s="24"/>
      <c r="AU407" s="24"/>
      <c r="AV407" s="24"/>
      <c r="AW407" s="18">
        <f t="shared" si="72"/>
        <v>1900</v>
      </c>
      <c r="AX407" s="18"/>
      <c r="AY407" s="19">
        <v>0.05</v>
      </c>
      <c r="AZ407" s="18">
        <f t="shared" si="73"/>
        <v>95</v>
      </c>
      <c r="BA407" s="18">
        <f t="shared" si="74"/>
        <v>1805</v>
      </c>
      <c r="BB407" s="18"/>
      <c r="BC407" s="18">
        <f t="shared" si="75"/>
        <v>-1805</v>
      </c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>
        <f t="shared" si="76"/>
        <v>200</v>
      </c>
    </row>
    <row r="408" spans="1:81" x14ac:dyDescent="0.3">
      <c r="A408" s="20"/>
      <c r="B408" s="20"/>
      <c r="C408" s="14">
        <v>44927</v>
      </c>
      <c r="D408" s="32" t="s">
        <v>90</v>
      </c>
      <c r="E408" s="16" t="s">
        <v>1056</v>
      </c>
      <c r="F408" s="15" t="s">
        <v>82</v>
      </c>
      <c r="G408" s="24"/>
      <c r="H408" s="33" t="s">
        <v>623</v>
      </c>
      <c r="I408" s="32" t="s">
        <v>1032</v>
      </c>
      <c r="J408" s="16" t="s">
        <v>83</v>
      </c>
      <c r="K408" s="34">
        <v>44943</v>
      </c>
      <c r="L408" s="32" t="s">
        <v>84</v>
      </c>
      <c r="M408" s="32" t="s">
        <v>1042</v>
      </c>
      <c r="N408" s="24"/>
      <c r="O408" s="24" t="s">
        <v>86</v>
      </c>
      <c r="P408" s="34">
        <v>44945</v>
      </c>
      <c r="Q408" s="14">
        <v>44927</v>
      </c>
      <c r="R408" s="17">
        <v>2100</v>
      </c>
      <c r="S408" s="18"/>
      <c r="T408" s="18">
        <f t="shared" si="66"/>
        <v>2100</v>
      </c>
      <c r="U408" s="18"/>
      <c r="V408" s="18"/>
      <c r="W408" s="18">
        <f t="shared" si="67"/>
        <v>2100</v>
      </c>
      <c r="X408" s="18">
        <f t="shared" si="68"/>
        <v>378</v>
      </c>
      <c r="Y408" s="19">
        <v>0.05</v>
      </c>
      <c r="Z408" s="18">
        <f t="shared" si="69"/>
        <v>105</v>
      </c>
      <c r="AA408" s="18">
        <f t="shared" si="70"/>
        <v>2373</v>
      </c>
      <c r="AB408" s="18"/>
      <c r="AC408" s="18">
        <f t="shared" si="71"/>
        <v>2373</v>
      </c>
      <c r="AD408" s="18" t="s">
        <v>87</v>
      </c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32" t="s">
        <v>1053</v>
      </c>
      <c r="AR408" s="24">
        <v>1900</v>
      </c>
      <c r="AS408" s="24"/>
      <c r="AT408" s="24"/>
      <c r="AU408" s="24"/>
      <c r="AV408" s="24"/>
      <c r="AW408" s="18">
        <f t="shared" si="72"/>
        <v>1900</v>
      </c>
      <c r="AX408" s="18"/>
      <c r="AY408" s="19">
        <v>0.05</v>
      </c>
      <c r="AZ408" s="18">
        <f t="shared" si="73"/>
        <v>95</v>
      </c>
      <c r="BA408" s="18">
        <f t="shared" si="74"/>
        <v>1805</v>
      </c>
      <c r="BB408" s="18"/>
      <c r="BC408" s="18">
        <f t="shared" si="75"/>
        <v>-1805</v>
      </c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>
        <f t="shared" si="76"/>
        <v>200</v>
      </c>
    </row>
    <row r="409" spans="1:81" x14ac:dyDescent="0.3">
      <c r="A409" s="20"/>
      <c r="B409" s="20"/>
      <c r="C409" s="14">
        <v>44927</v>
      </c>
      <c r="D409" s="32" t="s">
        <v>214</v>
      </c>
      <c r="E409" s="16" t="s">
        <v>1056</v>
      </c>
      <c r="F409" s="15" t="s">
        <v>82</v>
      </c>
      <c r="G409" s="24"/>
      <c r="H409" s="33" t="s">
        <v>624</v>
      </c>
      <c r="I409" s="32" t="s">
        <v>1033</v>
      </c>
      <c r="J409" s="16" t="s">
        <v>83</v>
      </c>
      <c r="K409" s="34">
        <v>44944</v>
      </c>
      <c r="L409" s="32" t="s">
        <v>84</v>
      </c>
      <c r="M409" s="32" t="s">
        <v>1041</v>
      </c>
      <c r="N409" s="24"/>
      <c r="O409" s="24" t="s">
        <v>86</v>
      </c>
      <c r="P409" s="34">
        <v>44945</v>
      </c>
      <c r="Q409" s="14">
        <v>44927</v>
      </c>
      <c r="R409" s="17">
        <v>2100</v>
      </c>
      <c r="S409" s="18"/>
      <c r="T409" s="18">
        <f t="shared" si="66"/>
        <v>2100</v>
      </c>
      <c r="U409" s="18"/>
      <c r="V409" s="18"/>
      <c r="W409" s="18">
        <f t="shared" si="67"/>
        <v>2100</v>
      </c>
      <c r="X409" s="18">
        <f t="shared" si="68"/>
        <v>378</v>
      </c>
      <c r="Y409" s="19">
        <v>0.05</v>
      </c>
      <c r="Z409" s="18">
        <f t="shared" si="69"/>
        <v>105</v>
      </c>
      <c r="AA409" s="18">
        <f t="shared" si="70"/>
        <v>2373</v>
      </c>
      <c r="AB409" s="18"/>
      <c r="AC409" s="18">
        <f t="shared" si="71"/>
        <v>2373</v>
      </c>
      <c r="AD409" s="18" t="s">
        <v>87</v>
      </c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32" t="s">
        <v>1054</v>
      </c>
      <c r="AR409" s="24">
        <v>2000</v>
      </c>
      <c r="AS409" s="24"/>
      <c r="AT409" s="24"/>
      <c r="AU409" s="24"/>
      <c r="AV409" s="24"/>
      <c r="AW409" s="18">
        <f t="shared" si="72"/>
        <v>2000</v>
      </c>
      <c r="AX409" s="18"/>
      <c r="AY409" s="19">
        <v>0.05</v>
      </c>
      <c r="AZ409" s="18">
        <f t="shared" si="73"/>
        <v>100</v>
      </c>
      <c r="BA409" s="18">
        <f t="shared" si="74"/>
        <v>1900</v>
      </c>
      <c r="BB409" s="18"/>
      <c r="BC409" s="18">
        <f t="shared" si="75"/>
        <v>-1900</v>
      </c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>
        <f t="shared" si="76"/>
        <v>100</v>
      </c>
    </row>
    <row r="410" spans="1:81" x14ac:dyDescent="0.3">
      <c r="A410" s="20"/>
      <c r="B410" s="20"/>
      <c r="C410" s="14">
        <v>44927</v>
      </c>
      <c r="D410" s="32" t="s">
        <v>215</v>
      </c>
      <c r="E410" s="16" t="s">
        <v>1056</v>
      </c>
      <c r="F410" s="15" t="s">
        <v>82</v>
      </c>
      <c r="G410" s="24"/>
      <c r="H410" s="33" t="s">
        <v>625</v>
      </c>
      <c r="I410" s="32" t="s">
        <v>1034</v>
      </c>
      <c r="J410" s="16" t="s">
        <v>83</v>
      </c>
      <c r="K410" s="34">
        <v>44944</v>
      </c>
      <c r="L410" s="32" t="s">
        <v>84</v>
      </c>
      <c r="M410" s="32" t="s">
        <v>1041</v>
      </c>
      <c r="N410" s="24"/>
      <c r="O410" s="24" t="s">
        <v>86</v>
      </c>
      <c r="P410" s="34">
        <v>44950</v>
      </c>
      <c r="Q410" s="14">
        <v>44927</v>
      </c>
      <c r="R410" s="17">
        <v>2100</v>
      </c>
      <c r="S410" s="18"/>
      <c r="T410" s="18">
        <f t="shared" si="66"/>
        <v>2100</v>
      </c>
      <c r="U410" s="18"/>
      <c r="V410" s="18"/>
      <c r="W410" s="18">
        <f t="shared" si="67"/>
        <v>2100</v>
      </c>
      <c r="X410" s="18">
        <f t="shared" si="68"/>
        <v>378</v>
      </c>
      <c r="Y410" s="19">
        <v>0.05</v>
      </c>
      <c r="Z410" s="18">
        <f t="shared" si="69"/>
        <v>105</v>
      </c>
      <c r="AA410" s="18">
        <f t="shared" si="70"/>
        <v>2373</v>
      </c>
      <c r="AB410" s="18"/>
      <c r="AC410" s="18">
        <f t="shared" si="71"/>
        <v>2373</v>
      </c>
      <c r="AD410" s="18" t="s">
        <v>87</v>
      </c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32" t="s">
        <v>1054</v>
      </c>
      <c r="AR410" s="24">
        <v>2000</v>
      </c>
      <c r="AS410" s="24"/>
      <c r="AT410" s="24"/>
      <c r="AU410" s="24"/>
      <c r="AV410" s="24"/>
      <c r="AW410" s="18">
        <f t="shared" si="72"/>
        <v>2000</v>
      </c>
      <c r="AX410" s="18"/>
      <c r="AY410" s="19">
        <v>0.05</v>
      </c>
      <c r="AZ410" s="18">
        <f t="shared" si="73"/>
        <v>100</v>
      </c>
      <c r="BA410" s="18">
        <f t="shared" si="74"/>
        <v>1900</v>
      </c>
      <c r="BB410" s="18"/>
      <c r="BC410" s="18">
        <f t="shared" si="75"/>
        <v>-1900</v>
      </c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>
        <f t="shared" si="76"/>
        <v>100</v>
      </c>
    </row>
    <row r="411" spans="1:81" x14ac:dyDescent="0.3">
      <c r="A411" s="20"/>
      <c r="B411" s="20"/>
      <c r="C411" s="14">
        <v>44927</v>
      </c>
      <c r="D411" s="32" t="s">
        <v>166</v>
      </c>
      <c r="E411" s="16" t="s">
        <v>1056</v>
      </c>
      <c r="F411" s="15" t="s">
        <v>82</v>
      </c>
      <c r="G411" s="24"/>
      <c r="H411" s="33" t="s">
        <v>626</v>
      </c>
      <c r="I411" s="32" t="s">
        <v>1035</v>
      </c>
      <c r="J411" s="16" t="s">
        <v>83</v>
      </c>
      <c r="K411" s="34">
        <v>44947</v>
      </c>
      <c r="L411" s="32" t="s">
        <v>84</v>
      </c>
      <c r="M411" s="32" t="s">
        <v>1042</v>
      </c>
      <c r="N411" s="24"/>
      <c r="O411" s="24" t="s">
        <v>86</v>
      </c>
      <c r="P411" s="34">
        <v>44949</v>
      </c>
      <c r="Q411" s="14">
        <v>44927</v>
      </c>
      <c r="R411" s="17">
        <v>2100</v>
      </c>
      <c r="S411" s="18"/>
      <c r="T411" s="18">
        <f t="shared" si="66"/>
        <v>2100</v>
      </c>
      <c r="U411" s="18"/>
      <c r="V411" s="18"/>
      <c r="W411" s="18">
        <f t="shared" si="67"/>
        <v>2100</v>
      </c>
      <c r="X411" s="18">
        <f t="shared" si="68"/>
        <v>378</v>
      </c>
      <c r="Y411" s="19">
        <v>0.05</v>
      </c>
      <c r="Z411" s="18">
        <f t="shared" si="69"/>
        <v>105</v>
      </c>
      <c r="AA411" s="18">
        <f t="shared" si="70"/>
        <v>2373</v>
      </c>
      <c r="AB411" s="18"/>
      <c r="AC411" s="18">
        <f t="shared" si="71"/>
        <v>2373</v>
      </c>
      <c r="AD411" s="18" t="s">
        <v>87</v>
      </c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32" t="s">
        <v>1054</v>
      </c>
      <c r="AR411" s="24">
        <v>2000</v>
      </c>
      <c r="AS411" s="24"/>
      <c r="AT411" s="24"/>
      <c r="AU411" s="24"/>
      <c r="AV411" s="24"/>
      <c r="AW411" s="18">
        <f t="shared" si="72"/>
        <v>2000</v>
      </c>
      <c r="AX411" s="18"/>
      <c r="AY411" s="19">
        <v>0.05</v>
      </c>
      <c r="AZ411" s="18">
        <f t="shared" si="73"/>
        <v>100</v>
      </c>
      <c r="BA411" s="18">
        <f t="shared" si="74"/>
        <v>1900</v>
      </c>
      <c r="BB411" s="18"/>
      <c r="BC411" s="18">
        <f t="shared" si="75"/>
        <v>-1900</v>
      </c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>
        <f t="shared" si="76"/>
        <v>100</v>
      </c>
    </row>
    <row r="412" spans="1:81" x14ac:dyDescent="0.3">
      <c r="A412" s="20"/>
      <c r="B412" s="20"/>
      <c r="C412" s="14">
        <v>44927</v>
      </c>
      <c r="D412" s="32" t="s">
        <v>192</v>
      </c>
      <c r="E412" s="16" t="s">
        <v>1056</v>
      </c>
      <c r="F412" s="15" t="s">
        <v>82</v>
      </c>
      <c r="G412" s="24"/>
      <c r="H412" s="33" t="s">
        <v>627</v>
      </c>
      <c r="I412" s="32" t="s">
        <v>1036</v>
      </c>
      <c r="J412" s="16" t="s">
        <v>83</v>
      </c>
      <c r="K412" s="34">
        <v>44949</v>
      </c>
      <c r="L412" s="32" t="s">
        <v>84</v>
      </c>
      <c r="M412" s="32" t="s">
        <v>1042</v>
      </c>
      <c r="N412" s="24"/>
      <c r="O412" s="24" t="s">
        <v>86</v>
      </c>
      <c r="P412" s="34">
        <v>44956</v>
      </c>
      <c r="Q412" s="14">
        <v>44927</v>
      </c>
      <c r="R412" s="17">
        <v>2100</v>
      </c>
      <c r="S412" s="18"/>
      <c r="T412" s="18">
        <f t="shared" si="66"/>
        <v>2100</v>
      </c>
      <c r="U412" s="18"/>
      <c r="V412" s="18"/>
      <c r="W412" s="18">
        <f t="shared" si="67"/>
        <v>2100</v>
      </c>
      <c r="X412" s="18">
        <f t="shared" si="68"/>
        <v>378</v>
      </c>
      <c r="Y412" s="19">
        <v>0.05</v>
      </c>
      <c r="Z412" s="18">
        <f t="shared" si="69"/>
        <v>105</v>
      </c>
      <c r="AA412" s="18">
        <f t="shared" si="70"/>
        <v>2373</v>
      </c>
      <c r="AB412" s="18"/>
      <c r="AC412" s="18">
        <f t="shared" si="71"/>
        <v>2373</v>
      </c>
      <c r="AD412" s="18" t="s">
        <v>87</v>
      </c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32" t="s">
        <v>1054</v>
      </c>
      <c r="AR412" s="24">
        <v>2000</v>
      </c>
      <c r="AS412" s="24"/>
      <c r="AT412" s="24"/>
      <c r="AU412" s="24"/>
      <c r="AV412" s="24"/>
      <c r="AW412" s="18">
        <f t="shared" si="72"/>
        <v>2000</v>
      </c>
      <c r="AX412" s="18"/>
      <c r="AY412" s="19">
        <v>0.05</v>
      </c>
      <c r="AZ412" s="18">
        <f t="shared" si="73"/>
        <v>100</v>
      </c>
      <c r="BA412" s="18">
        <f t="shared" si="74"/>
        <v>1900</v>
      </c>
      <c r="BB412" s="18"/>
      <c r="BC412" s="18">
        <f t="shared" si="75"/>
        <v>-1900</v>
      </c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>
        <f t="shared" si="76"/>
        <v>100</v>
      </c>
    </row>
    <row r="413" spans="1:81" x14ac:dyDescent="0.3">
      <c r="A413" s="20"/>
      <c r="B413" s="20"/>
      <c r="C413" s="14">
        <v>44927</v>
      </c>
      <c r="D413" s="32" t="s">
        <v>216</v>
      </c>
      <c r="E413" s="16" t="s">
        <v>1056</v>
      </c>
      <c r="F413" s="15" t="s">
        <v>82</v>
      </c>
      <c r="G413" s="24"/>
      <c r="H413" s="33" t="s">
        <v>628</v>
      </c>
      <c r="I413" s="32" t="s">
        <v>1037</v>
      </c>
      <c r="J413" s="16" t="s">
        <v>83</v>
      </c>
      <c r="K413" s="34">
        <v>44951</v>
      </c>
      <c r="L413" s="32" t="s">
        <v>84</v>
      </c>
      <c r="M413" s="32" t="s">
        <v>1042</v>
      </c>
      <c r="N413" s="24"/>
      <c r="O413" s="24" t="s">
        <v>86</v>
      </c>
      <c r="P413" s="34">
        <v>44953</v>
      </c>
      <c r="Q413" s="14">
        <v>44927</v>
      </c>
      <c r="R413" s="17">
        <v>2100</v>
      </c>
      <c r="S413" s="18"/>
      <c r="T413" s="18">
        <f t="shared" si="66"/>
        <v>2100</v>
      </c>
      <c r="U413" s="18"/>
      <c r="V413" s="18"/>
      <c r="W413" s="18">
        <f t="shared" si="67"/>
        <v>2100</v>
      </c>
      <c r="X413" s="18">
        <f t="shared" si="68"/>
        <v>378</v>
      </c>
      <c r="Y413" s="19">
        <v>0.05</v>
      </c>
      <c r="Z413" s="18">
        <f t="shared" si="69"/>
        <v>105</v>
      </c>
      <c r="AA413" s="18">
        <f t="shared" si="70"/>
        <v>2373</v>
      </c>
      <c r="AB413" s="18"/>
      <c r="AC413" s="18">
        <f t="shared" si="71"/>
        <v>2373</v>
      </c>
      <c r="AD413" s="18" t="s">
        <v>87</v>
      </c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32" t="s">
        <v>1054</v>
      </c>
      <c r="AR413" s="24">
        <v>2000</v>
      </c>
      <c r="AS413" s="24"/>
      <c r="AT413" s="24"/>
      <c r="AU413" s="24"/>
      <c r="AV413" s="24"/>
      <c r="AW413" s="18">
        <f t="shared" si="72"/>
        <v>2000</v>
      </c>
      <c r="AX413" s="18"/>
      <c r="AY413" s="19">
        <v>0.05</v>
      </c>
      <c r="AZ413" s="18">
        <f t="shared" si="73"/>
        <v>100</v>
      </c>
      <c r="BA413" s="18">
        <f t="shared" si="74"/>
        <v>1900</v>
      </c>
      <c r="BB413" s="18"/>
      <c r="BC413" s="18">
        <f t="shared" si="75"/>
        <v>-1900</v>
      </c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>
        <f t="shared" si="76"/>
        <v>100</v>
      </c>
    </row>
    <row r="414" spans="1:81" x14ac:dyDescent="0.3">
      <c r="A414" s="20"/>
      <c r="B414" s="20"/>
      <c r="C414" s="14">
        <v>44927</v>
      </c>
      <c r="D414" s="32" t="s">
        <v>192</v>
      </c>
      <c r="E414" s="16" t="s">
        <v>1056</v>
      </c>
      <c r="F414" s="15" t="s">
        <v>82</v>
      </c>
      <c r="G414" s="24"/>
      <c r="H414" s="33" t="s">
        <v>629</v>
      </c>
      <c r="I414" s="32" t="s">
        <v>1038</v>
      </c>
      <c r="J414" s="16" t="s">
        <v>83</v>
      </c>
      <c r="K414" s="34">
        <v>44953</v>
      </c>
      <c r="L414" s="32" t="s">
        <v>84</v>
      </c>
      <c r="M414" s="32" t="s">
        <v>85</v>
      </c>
      <c r="N414" s="24"/>
      <c r="O414" s="24" t="s">
        <v>86</v>
      </c>
      <c r="P414" s="34">
        <v>44956</v>
      </c>
      <c r="Q414" s="14">
        <v>44927</v>
      </c>
      <c r="R414" s="17">
        <v>2100</v>
      </c>
      <c r="S414" s="18"/>
      <c r="T414" s="18">
        <f t="shared" si="66"/>
        <v>2100</v>
      </c>
      <c r="U414" s="18"/>
      <c r="V414" s="18"/>
      <c r="W414" s="18">
        <f t="shared" si="67"/>
        <v>2100</v>
      </c>
      <c r="X414" s="18">
        <f t="shared" si="68"/>
        <v>378</v>
      </c>
      <c r="Y414" s="19">
        <v>0.05</v>
      </c>
      <c r="Z414" s="18">
        <f t="shared" si="69"/>
        <v>105</v>
      </c>
      <c r="AA414" s="18">
        <f t="shared" si="70"/>
        <v>2373</v>
      </c>
      <c r="AB414" s="18"/>
      <c r="AC414" s="18">
        <f t="shared" si="71"/>
        <v>2373</v>
      </c>
      <c r="AD414" s="18" t="s">
        <v>87</v>
      </c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32" t="s">
        <v>1054</v>
      </c>
      <c r="AR414" s="24">
        <v>2000</v>
      </c>
      <c r="AS414" s="24"/>
      <c r="AT414" s="24"/>
      <c r="AU414" s="24"/>
      <c r="AV414" s="24"/>
      <c r="AW414" s="18">
        <f t="shared" si="72"/>
        <v>2000</v>
      </c>
      <c r="AX414" s="18"/>
      <c r="AY414" s="19">
        <v>0.05</v>
      </c>
      <c r="AZ414" s="18">
        <f t="shared" si="73"/>
        <v>100</v>
      </c>
      <c r="BA414" s="18">
        <f t="shared" si="74"/>
        <v>1900</v>
      </c>
      <c r="BB414" s="18"/>
      <c r="BC414" s="18">
        <f t="shared" si="75"/>
        <v>-1900</v>
      </c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>
        <f t="shared" si="76"/>
        <v>100</v>
      </c>
    </row>
    <row r="415" spans="1:81" x14ac:dyDescent="0.3">
      <c r="A415" s="20"/>
      <c r="B415" s="20"/>
      <c r="C415" s="14">
        <v>44927</v>
      </c>
      <c r="D415" s="32" t="s">
        <v>89</v>
      </c>
      <c r="E415" s="16" t="s">
        <v>1056</v>
      </c>
      <c r="F415" s="15" t="s">
        <v>82</v>
      </c>
      <c r="G415" s="24"/>
      <c r="H415" s="33" t="s">
        <v>630</v>
      </c>
      <c r="I415" s="32" t="s">
        <v>1039</v>
      </c>
      <c r="J415" s="16" t="s">
        <v>83</v>
      </c>
      <c r="K415" s="34">
        <v>44939</v>
      </c>
      <c r="L415" s="32" t="s">
        <v>84</v>
      </c>
      <c r="M415" s="32" t="s">
        <v>1042</v>
      </c>
      <c r="N415" s="24"/>
      <c r="O415" s="24" t="s">
        <v>86</v>
      </c>
      <c r="P415" s="34">
        <v>44943</v>
      </c>
      <c r="Q415" s="14">
        <v>44927</v>
      </c>
      <c r="R415" s="17">
        <v>2100</v>
      </c>
      <c r="S415" s="18"/>
      <c r="T415" s="18">
        <f t="shared" si="66"/>
        <v>2100</v>
      </c>
      <c r="U415" s="18"/>
      <c r="V415" s="18"/>
      <c r="W415" s="18">
        <f t="shared" si="67"/>
        <v>2100</v>
      </c>
      <c r="X415" s="18">
        <f t="shared" si="68"/>
        <v>378</v>
      </c>
      <c r="Y415" s="19">
        <v>0.05</v>
      </c>
      <c r="Z415" s="18">
        <f t="shared" si="69"/>
        <v>105</v>
      </c>
      <c r="AA415" s="18">
        <f t="shared" si="70"/>
        <v>2373</v>
      </c>
      <c r="AB415" s="18"/>
      <c r="AC415" s="18">
        <f t="shared" si="71"/>
        <v>2373</v>
      </c>
      <c r="AD415" s="18" t="s">
        <v>87</v>
      </c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24" t="s">
        <v>1052</v>
      </c>
      <c r="AR415" s="24">
        <v>2000</v>
      </c>
      <c r="AS415" s="24"/>
      <c r="AT415" s="24"/>
      <c r="AU415" s="24"/>
      <c r="AV415" s="24"/>
      <c r="AW415" s="18">
        <f t="shared" si="72"/>
        <v>2000</v>
      </c>
      <c r="AX415" s="18"/>
      <c r="AY415" s="19">
        <v>0.05</v>
      </c>
      <c r="AZ415" s="18">
        <f t="shared" si="73"/>
        <v>100</v>
      </c>
      <c r="BA415" s="18">
        <f t="shared" si="74"/>
        <v>1900</v>
      </c>
      <c r="BB415" s="18"/>
      <c r="BC415" s="18">
        <f t="shared" si="75"/>
        <v>-1900</v>
      </c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>
        <f t="shared" si="76"/>
        <v>100</v>
      </c>
    </row>
    <row r="416" spans="1:81" x14ac:dyDescent="0.3">
      <c r="A416" s="20"/>
      <c r="B416" s="20"/>
      <c r="C416" s="14">
        <v>44927</v>
      </c>
      <c r="D416" s="24" t="s">
        <v>126</v>
      </c>
      <c r="E416" s="16" t="s">
        <v>1056</v>
      </c>
      <c r="F416" s="15" t="s">
        <v>82</v>
      </c>
      <c r="G416" s="24"/>
      <c r="H416" s="24">
        <v>407657687</v>
      </c>
      <c r="I416" s="24" t="s">
        <v>1057</v>
      </c>
      <c r="J416" s="16" t="s">
        <v>1060</v>
      </c>
      <c r="K416" s="35">
        <v>44930</v>
      </c>
      <c r="L416" s="32" t="s">
        <v>84</v>
      </c>
      <c r="M416" s="32" t="s">
        <v>1061</v>
      </c>
      <c r="N416" s="24"/>
      <c r="O416" s="24" t="s">
        <v>1062</v>
      </c>
      <c r="P416" s="35">
        <v>44930</v>
      </c>
      <c r="Q416" s="14">
        <v>44927</v>
      </c>
      <c r="R416" s="17">
        <v>1500</v>
      </c>
      <c r="S416" s="24"/>
      <c r="T416" s="18">
        <f t="shared" ref="T416:T479" si="77">R416-S416</f>
        <v>1500</v>
      </c>
      <c r="U416" s="18"/>
      <c r="V416" s="18"/>
      <c r="W416" s="18">
        <f t="shared" ref="W416:W479" si="78">R416+U416-V416</f>
        <v>1500</v>
      </c>
      <c r="X416" s="18">
        <f t="shared" si="68"/>
        <v>270</v>
      </c>
      <c r="Y416" s="19">
        <v>0.05</v>
      </c>
      <c r="Z416" s="18">
        <f t="shared" ref="Z416:Z479" si="79">W416*Y416</f>
        <v>75</v>
      </c>
      <c r="AA416" s="18">
        <f t="shared" ref="AA416:AA479" si="80">W416+X416-Z416</f>
        <v>1695</v>
      </c>
      <c r="AB416" s="18"/>
      <c r="AC416" s="18">
        <f t="shared" ref="AC416:AC479" si="81">AA416-AB416</f>
        <v>1695</v>
      </c>
      <c r="AD416" s="18" t="s">
        <v>87</v>
      </c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22" t="s">
        <v>2024</v>
      </c>
      <c r="AR416" s="24">
        <v>1350</v>
      </c>
      <c r="AS416" s="24"/>
      <c r="AT416" s="24"/>
      <c r="AU416" s="24"/>
      <c r="AV416" s="24"/>
      <c r="AW416" s="18">
        <f t="shared" si="72"/>
        <v>1350</v>
      </c>
      <c r="AX416" s="18"/>
      <c r="AY416" s="19">
        <v>0.05</v>
      </c>
      <c r="AZ416" s="18">
        <f t="shared" si="73"/>
        <v>67.5</v>
      </c>
      <c r="BA416" s="18">
        <f t="shared" si="74"/>
        <v>1282.5</v>
      </c>
      <c r="BB416" s="18"/>
      <c r="BC416" s="18">
        <f t="shared" si="75"/>
        <v>-1282.5</v>
      </c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>
        <f t="shared" si="76"/>
        <v>150</v>
      </c>
    </row>
    <row r="417" spans="1:81" x14ac:dyDescent="0.3">
      <c r="A417" s="20"/>
      <c r="B417" s="20"/>
      <c r="C417" s="14">
        <v>44927</v>
      </c>
      <c r="D417" s="24" t="s">
        <v>81</v>
      </c>
      <c r="E417" s="16" t="s">
        <v>1056</v>
      </c>
      <c r="F417" s="15" t="s">
        <v>82</v>
      </c>
      <c r="G417" s="24"/>
      <c r="H417" s="24">
        <v>408628865</v>
      </c>
      <c r="I417" s="24" t="s">
        <v>1058</v>
      </c>
      <c r="J417" s="16" t="s">
        <v>1060</v>
      </c>
      <c r="K417" s="35">
        <v>44943</v>
      </c>
      <c r="L417" s="32" t="s">
        <v>84</v>
      </c>
      <c r="M417" s="32" t="s">
        <v>1061</v>
      </c>
      <c r="N417" s="24"/>
      <c r="O417" s="24" t="s">
        <v>1062</v>
      </c>
      <c r="P417" s="35">
        <v>44943</v>
      </c>
      <c r="Q417" s="14">
        <v>44927</v>
      </c>
      <c r="R417" s="17">
        <v>1500</v>
      </c>
      <c r="S417" s="24"/>
      <c r="T417" s="18">
        <f t="shared" si="77"/>
        <v>1500</v>
      </c>
      <c r="U417" s="18"/>
      <c r="V417" s="18"/>
      <c r="W417" s="18">
        <f t="shared" si="78"/>
        <v>1500</v>
      </c>
      <c r="X417" s="18">
        <f t="shared" si="68"/>
        <v>270</v>
      </c>
      <c r="Y417" s="19">
        <v>0.05</v>
      </c>
      <c r="Z417" s="18">
        <f t="shared" si="79"/>
        <v>75</v>
      </c>
      <c r="AA417" s="18">
        <f t="shared" si="80"/>
        <v>1695</v>
      </c>
      <c r="AB417" s="18"/>
      <c r="AC417" s="18">
        <f t="shared" si="81"/>
        <v>1695</v>
      </c>
      <c r="AD417" s="18" t="s">
        <v>87</v>
      </c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24" t="s">
        <v>1063</v>
      </c>
      <c r="AR417" s="24">
        <v>0</v>
      </c>
      <c r="AS417" s="24"/>
      <c r="AT417" s="24"/>
      <c r="AU417" s="24"/>
      <c r="AV417" s="24"/>
      <c r="AW417" s="18">
        <f t="shared" si="72"/>
        <v>0</v>
      </c>
      <c r="AX417" s="18"/>
      <c r="AY417" s="19">
        <v>0.05</v>
      </c>
      <c r="AZ417" s="18">
        <f t="shared" si="73"/>
        <v>0</v>
      </c>
      <c r="BA417" s="18">
        <f t="shared" si="74"/>
        <v>0</v>
      </c>
      <c r="BB417" s="18"/>
      <c r="BC417" s="18">
        <f t="shared" si="75"/>
        <v>0</v>
      </c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>
        <f t="shared" si="76"/>
        <v>1500</v>
      </c>
    </row>
    <row r="418" spans="1:81" x14ac:dyDescent="0.3">
      <c r="A418" s="20"/>
      <c r="B418" s="20"/>
      <c r="C418" s="14">
        <v>44927</v>
      </c>
      <c r="D418" s="24" t="s">
        <v>81</v>
      </c>
      <c r="E418" s="16" t="s">
        <v>1056</v>
      </c>
      <c r="F418" s="15" t="s">
        <v>82</v>
      </c>
      <c r="G418" s="24"/>
      <c r="H418" s="24">
        <v>408763577</v>
      </c>
      <c r="I418" s="24" t="s">
        <v>1059</v>
      </c>
      <c r="J418" s="16" t="s">
        <v>1060</v>
      </c>
      <c r="K418" s="35">
        <v>44953</v>
      </c>
      <c r="L418" s="32" t="s">
        <v>84</v>
      </c>
      <c r="M418" s="32" t="s">
        <v>1061</v>
      </c>
      <c r="N418" s="24"/>
      <c r="O418" s="24" t="s">
        <v>1062</v>
      </c>
      <c r="P418" s="35">
        <v>44953</v>
      </c>
      <c r="Q418" s="14">
        <v>44927</v>
      </c>
      <c r="R418" s="17">
        <v>1500</v>
      </c>
      <c r="S418" s="24"/>
      <c r="T418" s="18">
        <f t="shared" si="77"/>
        <v>1500</v>
      </c>
      <c r="U418" s="18"/>
      <c r="V418" s="18"/>
      <c r="W418" s="18">
        <f t="shared" si="78"/>
        <v>1500</v>
      </c>
      <c r="X418" s="18">
        <f t="shared" si="68"/>
        <v>270</v>
      </c>
      <c r="Y418" s="19">
        <v>0.05</v>
      </c>
      <c r="Z418" s="18">
        <f t="shared" si="79"/>
        <v>75</v>
      </c>
      <c r="AA418" s="18">
        <f t="shared" si="80"/>
        <v>1695</v>
      </c>
      <c r="AB418" s="18"/>
      <c r="AC418" s="18">
        <f t="shared" si="81"/>
        <v>1695</v>
      </c>
      <c r="AD418" s="18" t="s">
        <v>87</v>
      </c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24" t="s">
        <v>1064</v>
      </c>
      <c r="AR418" s="24">
        <v>1400</v>
      </c>
      <c r="AS418" s="24"/>
      <c r="AT418" s="24"/>
      <c r="AU418" s="24"/>
      <c r="AV418" s="24"/>
      <c r="AW418" s="18">
        <f t="shared" si="72"/>
        <v>1400</v>
      </c>
      <c r="AX418" s="18"/>
      <c r="AY418" s="19">
        <v>0.05</v>
      </c>
      <c r="AZ418" s="18">
        <f t="shared" si="73"/>
        <v>70</v>
      </c>
      <c r="BA418" s="18">
        <f t="shared" si="74"/>
        <v>1330</v>
      </c>
      <c r="BB418" s="18"/>
      <c r="BC418" s="18">
        <f t="shared" si="75"/>
        <v>-1330</v>
      </c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>
        <f t="shared" si="76"/>
        <v>100</v>
      </c>
    </row>
    <row r="419" spans="1:81" x14ac:dyDescent="0.3">
      <c r="A419" s="20"/>
      <c r="B419" s="20"/>
      <c r="C419" s="14">
        <v>44927</v>
      </c>
      <c r="D419" s="24" t="s">
        <v>1072</v>
      </c>
      <c r="E419" s="16" t="s">
        <v>1056</v>
      </c>
      <c r="F419" s="15" t="s">
        <v>82</v>
      </c>
      <c r="G419" s="24"/>
      <c r="H419" s="24" t="s">
        <v>1065</v>
      </c>
      <c r="I419" s="24" t="s">
        <v>1080</v>
      </c>
      <c r="J419" s="16" t="s">
        <v>1085</v>
      </c>
      <c r="K419" s="24" t="s">
        <v>1086</v>
      </c>
      <c r="L419" s="32" t="s">
        <v>84</v>
      </c>
      <c r="M419" s="24" t="s">
        <v>1077</v>
      </c>
      <c r="N419" s="24"/>
      <c r="O419" s="24" t="s">
        <v>1062</v>
      </c>
      <c r="P419" s="36">
        <v>44954</v>
      </c>
      <c r="Q419" s="14">
        <v>44927</v>
      </c>
      <c r="R419" s="17">
        <v>2000</v>
      </c>
      <c r="S419" s="24"/>
      <c r="T419" s="18">
        <f t="shared" si="77"/>
        <v>2000</v>
      </c>
      <c r="U419" s="18"/>
      <c r="V419" s="18"/>
      <c r="W419" s="18">
        <f t="shared" si="78"/>
        <v>2000</v>
      </c>
      <c r="X419" s="18">
        <f t="shared" si="68"/>
        <v>360</v>
      </c>
      <c r="Y419" s="19">
        <v>0.05</v>
      </c>
      <c r="Z419" s="18">
        <f t="shared" si="79"/>
        <v>100</v>
      </c>
      <c r="AA419" s="18">
        <f t="shared" si="80"/>
        <v>2260</v>
      </c>
      <c r="AB419" s="18"/>
      <c r="AC419" s="18">
        <f t="shared" si="81"/>
        <v>2260</v>
      </c>
      <c r="AD419" s="18" t="s">
        <v>87</v>
      </c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37" t="s">
        <v>1070</v>
      </c>
      <c r="AR419" s="24">
        <v>1900</v>
      </c>
      <c r="AS419" s="24"/>
      <c r="AT419" s="24"/>
      <c r="AU419" s="24"/>
      <c r="AV419" s="24"/>
      <c r="AW419" s="18">
        <f t="shared" si="72"/>
        <v>1900</v>
      </c>
      <c r="AX419" s="18"/>
      <c r="AY419" s="19">
        <v>0.05</v>
      </c>
      <c r="AZ419" s="18">
        <f t="shared" si="73"/>
        <v>95</v>
      </c>
      <c r="BA419" s="18">
        <f t="shared" si="74"/>
        <v>1805</v>
      </c>
      <c r="BB419" s="18"/>
      <c r="BC419" s="18">
        <f t="shared" si="75"/>
        <v>-1805</v>
      </c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>
        <f t="shared" si="76"/>
        <v>100</v>
      </c>
    </row>
    <row r="420" spans="1:81" x14ac:dyDescent="0.3">
      <c r="A420" s="20"/>
      <c r="B420" s="20"/>
      <c r="C420" s="14">
        <v>44927</v>
      </c>
      <c r="D420" s="24" t="s">
        <v>1073</v>
      </c>
      <c r="E420" s="16" t="s">
        <v>1055</v>
      </c>
      <c r="F420" s="15" t="s">
        <v>82</v>
      </c>
      <c r="G420" s="24"/>
      <c r="H420" s="24" t="s">
        <v>1066</v>
      </c>
      <c r="I420" s="24" t="s">
        <v>1081</v>
      </c>
      <c r="J420" s="16" t="s">
        <v>1085</v>
      </c>
      <c r="K420" s="24" t="s">
        <v>1087</v>
      </c>
      <c r="L420" s="32" t="s">
        <v>84</v>
      </c>
      <c r="M420" s="24" t="s">
        <v>1078</v>
      </c>
      <c r="N420" s="24"/>
      <c r="O420" s="24" t="s">
        <v>1062</v>
      </c>
      <c r="P420" s="36">
        <v>44937</v>
      </c>
      <c r="Q420" s="14">
        <v>44927</v>
      </c>
      <c r="R420" s="17">
        <v>2000</v>
      </c>
      <c r="S420" s="24"/>
      <c r="T420" s="18">
        <f t="shared" si="77"/>
        <v>2000</v>
      </c>
      <c r="U420" s="18"/>
      <c r="V420" s="18"/>
      <c r="W420" s="18">
        <f t="shared" si="78"/>
        <v>2000</v>
      </c>
      <c r="X420" s="18">
        <f t="shared" si="68"/>
        <v>360</v>
      </c>
      <c r="Y420" s="19">
        <v>0.05</v>
      </c>
      <c r="Z420" s="18">
        <f t="shared" si="79"/>
        <v>100</v>
      </c>
      <c r="AA420" s="18">
        <f t="shared" si="80"/>
        <v>2260</v>
      </c>
      <c r="AB420" s="18"/>
      <c r="AC420" s="18">
        <f t="shared" si="81"/>
        <v>2260</v>
      </c>
      <c r="AD420" s="18" t="s">
        <v>87</v>
      </c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37" t="s">
        <v>88</v>
      </c>
      <c r="AR420" s="24">
        <v>2000</v>
      </c>
      <c r="AS420" s="24"/>
      <c r="AT420" s="24"/>
      <c r="AU420" s="24"/>
      <c r="AV420" s="24"/>
      <c r="AW420" s="18">
        <f t="shared" si="72"/>
        <v>2000</v>
      </c>
      <c r="AX420" s="18"/>
      <c r="AY420" s="19">
        <v>0.05</v>
      </c>
      <c r="AZ420" s="18">
        <f t="shared" si="73"/>
        <v>100</v>
      </c>
      <c r="BA420" s="18">
        <f t="shared" si="74"/>
        <v>1900</v>
      </c>
      <c r="BB420" s="18"/>
      <c r="BC420" s="18">
        <f t="shared" si="75"/>
        <v>-1900</v>
      </c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>
        <f t="shared" si="76"/>
        <v>0</v>
      </c>
    </row>
    <row r="421" spans="1:81" x14ac:dyDescent="0.3">
      <c r="A421" s="20"/>
      <c r="B421" s="20"/>
      <c r="C421" s="14">
        <v>44927</v>
      </c>
      <c r="D421" s="24" t="s">
        <v>1074</v>
      </c>
      <c r="E421" s="16" t="s">
        <v>1055</v>
      </c>
      <c r="F421" s="15" t="s">
        <v>82</v>
      </c>
      <c r="G421" s="24"/>
      <c r="H421" s="24" t="s">
        <v>1067</v>
      </c>
      <c r="I421" s="24" t="s">
        <v>1082</v>
      </c>
      <c r="J421" s="16" t="s">
        <v>1085</v>
      </c>
      <c r="K421" s="24" t="s">
        <v>1088</v>
      </c>
      <c r="L421" s="32" t="s">
        <v>84</v>
      </c>
      <c r="M421" s="24" t="s">
        <v>1079</v>
      </c>
      <c r="N421" s="24"/>
      <c r="O421" s="24" t="s">
        <v>1062</v>
      </c>
      <c r="P421" s="36">
        <v>44957</v>
      </c>
      <c r="Q421" s="14">
        <v>44927</v>
      </c>
      <c r="R421" s="17">
        <v>2000</v>
      </c>
      <c r="S421" s="24"/>
      <c r="T421" s="18">
        <f t="shared" si="77"/>
        <v>2000</v>
      </c>
      <c r="U421" s="18"/>
      <c r="V421" s="18"/>
      <c r="W421" s="18">
        <f t="shared" si="78"/>
        <v>2000</v>
      </c>
      <c r="X421" s="18">
        <f t="shared" si="68"/>
        <v>360</v>
      </c>
      <c r="Y421" s="19">
        <v>0.05</v>
      </c>
      <c r="Z421" s="18">
        <f t="shared" si="79"/>
        <v>100</v>
      </c>
      <c r="AA421" s="18">
        <f t="shared" si="80"/>
        <v>2260</v>
      </c>
      <c r="AB421" s="18"/>
      <c r="AC421" s="18">
        <f t="shared" si="81"/>
        <v>2260</v>
      </c>
      <c r="AD421" s="18" t="s">
        <v>87</v>
      </c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37" t="s">
        <v>88</v>
      </c>
      <c r="AR421" s="24">
        <v>2000</v>
      </c>
      <c r="AS421" s="24"/>
      <c r="AT421" s="24"/>
      <c r="AU421" s="24"/>
      <c r="AV421" s="24"/>
      <c r="AW421" s="18">
        <f t="shared" si="72"/>
        <v>2000</v>
      </c>
      <c r="AX421" s="18"/>
      <c r="AY421" s="19">
        <v>0.05</v>
      </c>
      <c r="AZ421" s="18">
        <f t="shared" si="73"/>
        <v>100</v>
      </c>
      <c r="BA421" s="18">
        <f t="shared" si="74"/>
        <v>1900</v>
      </c>
      <c r="BB421" s="18"/>
      <c r="BC421" s="18">
        <f t="shared" si="75"/>
        <v>-1900</v>
      </c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>
        <f t="shared" si="76"/>
        <v>0</v>
      </c>
    </row>
    <row r="422" spans="1:81" x14ac:dyDescent="0.3">
      <c r="A422" s="20"/>
      <c r="B422" s="20"/>
      <c r="C422" s="14">
        <v>44927</v>
      </c>
      <c r="D422" s="24" t="s">
        <v>1075</v>
      </c>
      <c r="E422" s="16" t="s">
        <v>1056</v>
      </c>
      <c r="F422" s="15" t="s">
        <v>82</v>
      </c>
      <c r="G422" s="24"/>
      <c r="H422" s="24" t="s">
        <v>1068</v>
      </c>
      <c r="I422" s="24" t="s">
        <v>1083</v>
      </c>
      <c r="J422" s="16" t="s">
        <v>1085</v>
      </c>
      <c r="K422" s="24" t="s">
        <v>1089</v>
      </c>
      <c r="L422" s="32" t="s">
        <v>84</v>
      </c>
      <c r="M422" s="24" t="s">
        <v>1079</v>
      </c>
      <c r="N422" s="24"/>
      <c r="O422" s="24" t="s">
        <v>1062</v>
      </c>
      <c r="P422" s="36">
        <v>44953</v>
      </c>
      <c r="Q422" s="14">
        <v>44927</v>
      </c>
      <c r="R422" s="17">
        <v>2000</v>
      </c>
      <c r="S422" s="24"/>
      <c r="T422" s="18">
        <f t="shared" si="77"/>
        <v>2000</v>
      </c>
      <c r="U422" s="18"/>
      <c r="V422" s="18"/>
      <c r="W422" s="18">
        <f t="shared" si="78"/>
        <v>2000</v>
      </c>
      <c r="X422" s="18">
        <f t="shared" si="68"/>
        <v>360</v>
      </c>
      <c r="Y422" s="19">
        <v>0.05</v>
      </c>
      <c r="Z422" s="18">
        <f t="shared" si="79"/>
        <v>100</v>
      </c>
      <c r="AA422" s="18">
        <f t="shared" si="80"/>
        <v>2260</v>
      </c>
      <c r="AB422" s="18"/>
      <c r="AC422" s="18">
        <f t="shared" si="81"/>
        <v>2260</v>
      </c>
      <c r="AD422" s="18" t="s">
        <v>87</v>
      </c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37" t="s">
        <v>1071</v>
      </c>
      <c r="AR422" s="24">
        <v>1900</v>
      </c>
      <c r="AS422" s="24"/>
      <c r="AT422" s="24"/>
      <c r="AU422" s="24"/>
      <c r="AV422" s="24"/>
      <c r="AW422" s="18">
        <f t="shared" si="72"/>
        <v>1900</v>
      </c>
      <c r="AX422" s="18"/>
      <c r="AY422" s="19">
        <v>0.05</v>
      </c>
      <c r="AZ422" s="18">
        <f t="shared" si="73"/>
        <v>95</v>
      </c>
      <c r="BA422" s="18">
        <f t="shared" si="74"/>
        <v>1805</v>
      </c>
      <c r="BB422" s="18"/>
      <c r="BC422" s="18">
        <f t="shared" si="75"/>
        <v>-1805</v>
      </c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>
        <f t="shared" si="76"/>
        <v>100</v>
      </c>
    </row>
    <row r="423" spans="1:81" x14ac:dyDescent="0.3">
      <c r="A423" s="20"/>
      <c r="B423" s="20"/>
      <c r="C423" s="14">
        <v>44927</v>
      </c>
      <c r="D423" s="24" t="s">
        <v>1076</v>
      </c>
      <c r="E423" s="16" t="s">
        <v>1056</v>
      </c>
      <c r="F423" s="15" t="s">
        <v>82</v>
      </c>
      <c r="G423" s="24"/>
      <c r="H423" s="24" t="s">
        <v>1069</v>
      </c>
      <c r="I423" s="24" t="s">
        <v>1084</v>
      </c>
      <c r="J423" s="16" t="s">
        <v>1085</v>
      </c>
      <c r="K423" s="24" t="s">
        <v>1090</v>
      </c>
      <c r="L423" s="32" t="s">
        <v>84</v>
      </c>
      <c r="M423" s="24" t="s">
        <v>1079</v>
      </c>
      <c r="N423" s="24"/>
      <c r="O423" s="24" t="s">
        <v>1062</v>
      </c>
      <c r="P423" s="36">
        <v>44930</v>
      </c>
      <c r="Q423" s="14">
        <v>44927</v>
      </c>
      <c r="R423" s="17">
        <v>2000</v>
      </c>
      <c r="S423" s="24"/>
      <c r="T423" s="18">
        <f t="shared" si="77"/>
        <v>2000</v>
      </c>
      <c r="U423" s="18"/>
      <c r="V423" s="18"/>
      <c r="W423" s="18">
        <f t="shared" si="78"/>
        <v>2000</v>
      </c>
      <c r="X423" s="18">
        <f t="shared" si="68"/>
        <v>360</v>
      </c>
      <c r="Y423" s="19">
        <v>0.05</v>
      </c>
      <c r="Z423" s="18">
        <f t="shared" si="79"/>
        <v>100</v>
      </c>
      <c r="AA423" s="18">
        <f t="shared" si="80"/>
        <v>2260</v>
      </c>
      <c r="AB423" s="18"/>
      <c r="AC423" s="18">
        <f t="shared" si="81"/>
        <v>2260</v>
      </c>
      <c r="AD423" s="18" t="s">
        <v>87</v>
      </c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37" t="s">
        <v>1046</v>
      </c>
      <c r="AR423" s="24">
        <v>1800</v>
      </c>
      <c r="AS423" s="24"/>
      <c r="AT423" s="24"/>
      <c r="AU423" s="24"/>
      <c r="AV423" s="24"/>
      <c r="AW423" s="18">
        <f t="shared" si="72"/>
        <v>1800</v>
      </c>
      <c r="AX423" s="18"/>
      <c r="AY423" s="19">
        <v>0.05</v>
      </c>
      <c r="AZ423" s="18">
        <f t="shared" si="73"/>
        <v>90</v>
      </c>
      <c r="BA423" s="18">
        <f t="shared" si="74"/>
        <v>1710</v>
      </c>
      <c r="BB423" s="18"/>
      <c r="BC423" s="18">
        <f t="shared" si="75"/>
        <v>-1710</v>
      </c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>
        <f t="shared" si="76"/>
        <v>200</v>
      </c>
    </row>
    <row r="424" spans="1:81" x14ac:dyDescent="0.3">
      <c r="A424" s="20"/>
      <c r="B424" s="20"/>
      <c r="C424" s="14">
        <v>44927</v>
      </c>
      <c r="D424" s="22" t="s">
        <v>1334</v>
      </c>
      <c r="E424" s="16" t="s">
        <v>1056</v>
      </c>
      <c r="F424" s="15" t="s">
        <v>82</v>
      </c>
      <c r="G424" s="24"/>
      <c r="H424" s="22">
        <v>8964499</v>
      </c>
      <c r="I424" s="22" t="s">
        <v>1091</v>
      </c>
      <c r="J424" s="16" t="s">
        <v>1333</v>
      </c>
      <c r="K424" s="28">
        <v>44956</v>
      </c>
      <c r="L424" s="22" t="s">
        <v>1342</v>
      </c>
      <c r="M424" s="22" t="s">
        <v>1337</v>
      </c>
      <c r="N424" s="22">
        <v>0</v>
      </c>
      <c r="O424" s="24" t="s">
        <v>1062</v>
      </c>
      <c r="P424" s="28">
        <v>44957</v>
      </c>
      <c r="Q424" s="14">
        <v>44927</v>
      </c>
      <c r="R424" s="22">
        <v>2700</v>
      </c>
      <c r="S424" s="24"/>
      <c r="T424" s="18">
        <f t="shared" si="77"/>
        <v>2700</v>
      </c>
      <c r="U424" s="18"/>
      <c r="V424" s="18"/>
      <c r="W424" s="18">
        <f t="shared" si="78"/>
        <v>2700</v>
      </c>
      <c r="X424" s="18">
        <f t="shared" si="68"/>
        <v>486</v>
      </c>
      <c r="Y424" s="19">
        <v>0.05</v>
      </c>
      <c r="Z424" s="18">
        <f t="shared" si="79"/>
        <v>135</v>
      </c>
      <c r="AA424" s="18">
        <f t="shared" si="80"/>
        <v>3051</v>
      </c>
      <c r="AB424" s="18"/>
      <c r="AC424" s="18">
        <f t="shared" si="81"/>
        <v>3051</v>
      </c>
      <c r="AD424" s="18" t="s">
        <v>87</v>
      </c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22" t="s">
        <v>1348</v>
      </c>
      <c r="AR424" s="24">
        <v>2600</v>
      </c>
      <c r="AS424" s="24"/>
      <c r="AT424" s="24"/>
      <c r="AU424" s="24"/>
      <c r="AV424" s="24"/>
      <c r="AW424" s="18">
        <f t="shared" si="72"/>
        <v>2600</v>
      </c>
      <c r="AX424" s="18"/>
      <c r="AY424" s="19">
        <v>0.05</v>
      </c>
      <c r="AZ424" s="18">
        <f t="shared" si="73"/>
        <v>130</v>
      </c>
      <c r="BA424" s="18">
        <f t="shared" si="74"/>
        <v>2470</v>
      </c>
      <c r="BB424" s="18"/>
      <c r="BC424" s="18">
        <f t="shared" si="75"/>
        <v>-2470</v>
      </c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>
        <f t="shared" si="76"/>
        <v>100</v>
      </c>
    </row>
    <row r="425" spans="1:81" x14ac:dyDescent="0.3">
      <c r="A425" s="20"/>
      <c r="B425" s="20"/>
      <c r="C425" s="14">
        <v>44927</v>
      </c>
      <c r="D425" s="24" t="s">
        <v>1334</v>
      </c>
      <c r="E425" s="16" t="s">
        <v>1056</v>
      </c>
      <c r="F425" s="15" t="s">
        <v>82</v>
      </c>
      <c r="G425" s="24"/>
      <c r="H425" s="24">
        <v>8961633</v>
      </c>
      <c r="I425" s="24" t="s">
        <v>1092</v>
      </c>
      <c r="J425" s="16" t="s">
        <v>1333</v>
      </c>
      <c r="K425" s="29">
        <v>44956</v>
      </c>
      <c r="L425" s="24" t="s">
        <v>1343</v>
      </c>
      <c r="M425" s="24" t="s">
        <v>1337</v>
      </c>
      <c r="N425" s="24">
        <v>0</v>
      </c>
      <c r="O425" s="24" t="s">
        <v>1062</v>
      </c>
      <c r="P425" s="29">
        <v>44956</v>
      </c>
      <c r="Q425" s="14">
        <v>44927</v>
      </c>
      <c r="R425" s="24">
        <v>2200</v>
      </c>
      <c r="S425" s="24"/>
      <c r="T425" s="18">
        <f t="shared" si="77"/>
        <v>2200</v>
      </c>
      <c r="U425" s="18"/>
      <c r="V425" s="18"/>
      <c r="W425" s="18">
        <f t="shared" si="78"/>
        <v>2200</v>
      </c>
      <c r="X425" s="18">
        <f t="shared" si="68"/>
        <v>396</v>
      </c>
      <c r="Y425" s="19">
        <v>0.05</v>
      </c>
      <c r="Z425" s="18">
        <f t="shared" si="79"/>
        <v>110</v>
      </c>
      <c r="AA425" s="18">
        <f t="shared" si="80"/>
        <v>2486</v>
      </c>
      <c r="AB425" s="18"/>
      <c r="AC425" s="18">
        <f t="shared" si="81"/>
        <v>2486</v>
      </c>
      <c r="AD425" s="18" t="s">
        <v>87</v>
      </c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24" t="s">
        <v>1349</v>
      </c>
      <c r="AR425" s="24">
        <v>2100</v>
      </c>
      <c r="AS425" s="24"/>
      <c r="AT425" s="24"/>
      <c r="AU425" s="24"/>
      <c r="AV425" s="24"/>
      <c r="AW425" s="18">
        <f t="shared" si="72"/>
        <v>2100</v>
      </c>
      <c r="AX425" s="18"/>
      <c r="AY425" s="19">
        <v>0.05</v>
      </c>
      <c r="AZ425" s="18">
        <f t="shared" si="73"/>
        <v>105</v>
      </c>
      <c r="BA425" s="18">
        <f t="shared" si="74"/>
        <v>1995</v>
      </c>
      <c r="BB425" s="18"/>
      <c r="BC425" s="18">
        <f t="shared" si="75"/>
        <v>-1995</v>
      </c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>
        <f t="shared" si="76"/>
        <v>100</v>
      </c>
    </row>
    <row r="426" spans="1:81" x14ac:dyDescent="0.3">
      <c r="A426" s="20"/>
      <c r="B426" s="20"/>
      <c r="C426" s="14">
        <v>44927</v>
      </c>
      <c r="D426" s="22" t="s">
        <v>1334</v>
      </c>
      <c r="E426" s="16" t="s">
        <v>1056</v>
      </c>
      <c r="F426" s="15" t="s">
        <v>82</v>
      </c>
      <c r="G426" s="24"/>
      <c r="H426" s="22">
        <v>8928094</v>
      </c>
      <c r="I426" s="22" t="s">
        <v>1093</v>
      </c>
      <c r="J426" s="16" t="s">
        <v>1333</v>
      </c>
      <c r="K426" s="28">
        <v>44954</v>
      </c>
      <c r="L426" s="22" t="s">
        <v>1343</v>
      </c>
      <c r="M426" s="22" t="s">
        <v>1337</v>
      </c>
      <c r="N426" s="22">
        <v>0</v>
      </c>
      <c r="O426" s="24" t="s">
        <v>1062</v>
      </c>
      <c r="P426" s="28">
        <v>44957</v>
      </c>
      <c r="Q426" s="14">
        <v>44927</v>
      </c>
      <c r="R426" s="22">
        <v>2200</v>
      </c>
      <c r="S426" s="24"/>
      <c r="T426" s="18">
        <f t="shared" si="77"/>
        <v>2200</v>
      </c>
      <c r="U426" s="18"/>
      <c r="V426" s="18"/>
      <c r="W426" s="18">
        <f t="shared" si="78"/>
        <v>2200</v>
      </c>
      <c r="X426" s="18">
        <f t="shared" si="68"/>
        <v>396</v>
      </c>
      <c r="Y426" s="19">
        <v>0.05</v>
      </c>
      <c r="Z426" s="18">
        <f t="shared" si="79"/>
        <v>110</v>
      </c>
      <c r="AA426" s="18">
        <f t="shared" si="80"/>
        <v>2486</v>
      </c>
      <c r="AB426" s="18"/>
      <c r="AC426" s="18">
        <f t="shared" si="81"/>
        <v>2486</v>
      </c>
      <c r="AD426" s="18" t="s">
        <v>87</v>
      </c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22" t="s">
        <v>1071</v>
      </c>
      <c r="AR426" s="24">
        <v>2200</v>
      </c>
      <c r="AS426" s="24"/>
      <c r="AT426" s="24"/>
      <c r="AU426" s="24"/>
      <c r="AV426" s="24"/>
      <c r="AW426" s="18">
        <f t="shared" si="72"/>
        <v>2200</v>
      </c>
      <c r="AX426" s="18"/>
      <c r="AY426" s="19">
        <v>0.05</v>
      </c>
      <c r="AZ426" s="18">
        <f t="shared" si="73"/>
        <v>110</v>
      </c>
      <c r="BA426" s="18">
        <f t="shared" si="74"/>
        <v>2090</v>
      </c>
      <c r="BB426" s="18"/>
      <c r="BC426" s="18">
        <f t="shared" si="75"/>
        <v>-2090</v>
      </c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>
        <f t="shared" si="76"/>
        <v>0</v>
      </c>
    </row>
    <row r="427" spans="1:81" x14ac:dyDescent="0.3">
      <c r="A427" s="20"/>
      <c r="B427" s="20"/>
      <c r="C427" s="14">
        <v>44927</v>
      </c>
      <c r="D427" s="24" t="s">
        <v>1335</v>
      </c>
      <c r="E427" s="16" t="s">
        <v>1056</v>
      </c>
      <c r="F427" s="15" t="s">
        <v>82</v>
      </c>
      <c r="G427" s="24"/>
      <c r="H427" s="24">
        <v>8897301</v>
      </c>
      <c r="I427" s="24" t="s">
        <v>1094</v>
      </c>
      <c r="J427" s="16" t="s">
        <v>1333</v>
      </c>
      <c r="K427" s="29">
        <v>44955</v>
      </c>
      <c r="L427" s="24" t="s">
        <v>1343</v>
      </c>
      <c r="M427" s="24" t="s">
        <v>1338</v>
      </c>
      <c r="N427" s="24">
        <v>0</v>
      </c>
      <c r="O427" s="24" t="s">
        <v>1062</v>
      </c>
      <c r="P427" s="29">
        <v>44957</v>
      </c>
      <c r="Q427" s="14">
        <v>44927</v>
      </c>
      <c r="R427" s="24">
        <v>2000</v>
      </c>
      <c r="S427" s="24"/>
      <c r="T427" s="18">
        <f t="shared" si="77"/>
        <v>2000</v>
      </c>
      <c r="U427" s="18"/>
      <c r="V427" s="18"/>
      <c r="W427" s="18">
        <f t="shared" si="78"/>
        <v>2000</v>
      </c>
      <c r="X427" s="18">
        <f t="shared" si="68"/>
        <v>360</v>
      </c>
      <c r="Y427" s="19">
        <v>0.05</v>
      </c>
      <c r="Z427" s="18">
        <f t="shared" si="79"/>
        <v>100</v>
      </c>
      <c r="AA427" s="18">
        <f t="shared" si="80"/>
        <v>2260</v>
      </c>
      <c r="AB427" s="18"/>
      <c r="AC427" s="18">
        <f t="shared" si="81"/>
        <v>2260</v>
      </c>
      <c r="AD427" s="18" t="s">
        <v>87</v>
      </c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24" t="s">
        <v>1064</v>
      </c>
      <c r="AR427" s="24">
        <v>2000</v>
      </c>
      <c r="AS427" s="24"/>
      <c r="AT427" s="24"/>
      <c r="AU427" s="24"/>
      <c r="AV427" s="24"/>
      <c r="AW427" s="18">
        <f t="shared" si="72"/>
        <v>2000</v>
      </c>
      <c r="AX427" s="18"/>
      <c r="AY427" s="19">
        <v>0.05</v>
      </c>
      <c r="AZ427" s="18">
        <f t="shared" si="73"/>
        <v>100</v>
      </c>
      <c r="BA427" s="18">
        <f t="shared" si="74"/>
        <v>1900</v>
      </c>
      <c r="BB427" s="18"/>
      <c r="BC427" s="18">
        <f t="shared" si="75"/>
        <v>-1900</v>
      </c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>
        <f t="shared" si="76"/>
        <v>0</v>
      </c>
    </row>
    <row r="428" spans="1:81" x14ac:dyDescent="0.3">
      <c r="A428" s="20"/>
      <c r="B428" s="20"/>
      <c r="C428" s="14">
        <v>44927</v>
      </c>
      <c r="D428" s="22" t="s">
        <v>1072</v>
      </c>
      <c r="E428" s="16" t="s">
        <v>1056</v>
      </c>
      <c r="F428" s="15" t="s">
        <v>82</v>
      </c>
      <c r="G428" s="24"/>
      <c r="H428" s="22">
        <v>8896183</v>
      </c>
      <c r="I428" s="22" t="s">
        <v>1095</v>
      </c>
      <c r="J428" s="16" t="s">
        <v>1333</v>
      </c>
      <c r="K428" s="28">
        <v>44953</v>
      </c>
      <c r="L428" s="22" t="s">
        <v>1343</v>
      </c>
      <c r="M428" s="22" t="s">
        <v>1338</v>
      </c>
      <c r="N428" s="22">
        <v>0</v>
      </c>
      <c r="O428" s="24" t="s">
        <v>1062</v>
      </c>
      <c r="P428" s="28">
        <v>44954</v>
      </c>
      <c r="Q428" s="14">
        <v>44927</v>
      </c>
      <c r="R428" s="22">
        <v>2000</v>
      </c>
      <c r="S428" s="24"/>
      <c r="T428" s="18">
        <f t="shared" si="77"/>
        <v>2000</v>
      </c>
      <c r="U428" s="18"/>
      <c r="V428" s="18"/>
      <c r="W428" s="18">
        <f t="shared" si="78"/>
        <v>2000</v>
      </c>
      <c r="X428" s="18">
        <f t="shared" si="68"/>
        <v>360</v>
      </c>
      <c r="Y428" s="19">
        <v>0.05</v>
      </c>
      <c r="Z428" s="18">
        <f t="shared" si="79"/>
        <v>100</v>
      </c>
      <c r="AA428" s="18">
        <f t="shared" si="80"/>
        <v>2260</v>
      </c>
      <c r="AB428" s="18"/>
      <c r="AC428" s="18">
        <f t="shared" si="81"/>
        <v>2260</v>
      </c>
      <c r="AD428" s="18" t="s">
        <v>87</v>
      </c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22" t="s">
        <v>1347</v>
      </c>
      <c r="AR428" s="24">
        <v>1900</v>
      </c>
      <c r="AS428" s="24"/>
      <c r="AT428" s="24"/>
      <c r="AU428" s="24"/>
      <c r="AV428" s="24"/>
      <c r="AW428" s="18">
        <f t="shared" si="72"/>
        <v>1900</v>
      </c>
      <c r="AX428" s="18"/>
      <c r="AY428" s="19">
        <v>0.05</v>
      </c>
      <c r="AZ428" s="18">
        <f t="shared" si="73"/>
        <v>95</v>
      </c>
      <c r="BA428" s="18">
        <f t="shared" si="74"/>
        <v>1805</v>
      </c>
      <c r="BB428" s="18"/>
      <c r="BC428" s="18">
        <f t="shared" si="75"/>
        <v>-1805</v>
      </c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>
        <f t="shared" si="76"/>
        <v>100</v>
      </c>
    </row>
    <row r="429" spans="1:81" x14ac:dyDescent="0.3">
      <c r="A429" s="20"/>
      <c r="B429" s="20"/>
      <c r="C429" s="14">
        <v>44927</v>
      </c>
      <c r="D429" s="24" t="s">
        <v>1336</v>
      </c>
      <c r="E429" s="16" t="s">
        <v>1056</v>
      </c>
      <c r="F429" s="15" t="s">
        <v>82</v>
      </c>
      <c r="G429" s="24"/>
      <c r="H429" s="24">
        <v>8890928</v>
      </c>
      <c r="I429" s="24" t="s">
        <v>1096</v>
      </c>
      <c r="J429" s="16" t="s">
        <v>1333</v>
      </c>
      <c r="K429" s="29">
        <v>44954</v>
      </c>
      <c r="L429" s="24" t="s">
        <v>1344</v>
      </c>
      <c r="M429" s="24" t="s">
        <v>1338</v>
      </c>
      <c r="N429" s="24">
        <v>0</v>
      </c>
      <c r="O429" s="24" t="s">
        <v>1062</v>
      </c>
      <c r="P429" s="29">
        <v>44957</v>
      </c>
      <c r="Q429" s="14">
        <v>44927</v>
      </c>
      <c r="R429" s="24">
        <v>2500</v>
      </c>
      <c r="S429" s="24"/>
      <c r="T429" s="18">
        <f t="shared" si="77"/>
        <v>2500</v>
      </c>
      <c r="U429" s="18"/>
      <c r="V429" s="18"/>
      <c r="W429" s="18">
        <f t="shared" si="78"/>
        <v>2500</v>
      </c>
      <c r="X429" s="18">
        <f t="shared" si="68"/>
        <v>450</v>
      </c>
      <c r="Y429" s="19">
        <v>0.05</v>
      </c>
      <c r="Z429" s="18">
        <f t="shared" si="79"/>
        <v>125</v>
      </c>
      <c r="AA429" s="18">
        <f t="shared" si="80"/>
        <v>2825</v>
      </c>
      <c r="AB429" s="18"/>
      <c r="AC429" s="18">
        <f t="shared" si="81"/>
        <v>2825</v>
      </c>
      <c r="AD429" s="18" t="s">
        <v>87</v>
      </c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24" t="s">
        <v>1350</v>
      </c>
      <c r="AR429" s="24">
        <v>2600</v>
      </c>
      <c r="AS429" s="24"/>
      <c r="AT429" s="24"/>
      <c r="AU429" s="24"/>
      <c r="AV429" s="24"/>
      <c r="AW429" s="18">
        <f t="shared" si="72"/>
        <v>2600</v>
      </c>
      <c r="AX429" s="18"/>
      <c r="AY429" s="19">
        <v>0.05</v>
      </c>
      <c r="AZ429" s="18">
        <f t="shared" si="73"/>
        <v>130</v>
      </c>
      <c r="BA429" s="18">
        <f t="shared" si="74"/>
        <v>2470</v>
      </c>
      <c r="BB429" s="18"/>
      <c r="BC429" s="18">
        <f t="shared" si="75"/>
        <v>-2470</v>
      </c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>
        <f t="shared" si="76"/>
        <v>-100</v>
      </c>
    </row>
    <row r="430" spans="1:81" x14ac:dyDescent="0.3">
      <c r="A430" s="20"/>
      <c r="B430" s="20"/>
      <c r="C430" s="14">
        <v>44927</v>
      </c>
      <c r="D430" s="22" t="s">
        <v>1334</v>
      </c>
      <c r="E430" s="16" t="s">
        <v>1056</v>
      </c>
      <c r="F430" s="15" t="s">
        <v>82</v>
      </c>
      <c r="G430" s="24"/>
      <c r="H430" s="22">
        <v>8886285</v>
      </c>
      <c r="I430" s="22" t="s">
        <v>1097</v>
      </c>
      <c r="J430" s="16" t="s">
        <v>1333</v>
      </c>
      <c r="K430" s="28">
        <v>44953</v>
      </c>
      <c r="L430" s="22" t="s">
        <v>1342</v>
      </c>
      <c r="M430" s="22" t="s">
        <v>1337</v>
      </c>
      <c r="N430" s="22">
        <v>0</v>
      </c>
      <c r="O430" s="24" t="s">
        <v>1062</v>
      </c>
      <c r="P430" s="28">
        <v>44954</v>
      </c>
      <c r="Q430" s="14">
        <v>44927</v>
      </c>
      <c r="R430" s="22">
        <v>2700</v>
      </c>
      <c r="S430" s="24"/>
      <c r="T430" s="18">
        <f t="shared" si="77"/>
        <v>2700</v>
      </c>
      <c r="U430" s="18"/>
      <c r="V430" s="18"/>
      <c r="W430" s="18">
        <f t="shared" si="78"/>
        <v>2700</v>
      </c>
      <c r="X430" s="18">
        <f t="shared" si="68"/>
        <v>486</v>
      </c>
      <c r="Y430" s="19">
        <v>0.05</v>
      </c>
      <c r="Z430" s="18">
        <f t="shared" si="79"/>
        <v>135</v>
      </c>
      <c r="AA430" s="18">
        <f t="shared" si="80"/>
        <v>3051</v>
      </c>
      <c r="AB430" s="18"/>
      <c r="AC430" s="18">
        <f t="shared" si="81"/>
        <v>3051</v>
      </c>
      <c r="AD430" s="18" t="s">
        <v>87</v>
      </c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22" t="s">
        <v>1348</v>
      </c>
      <c r="AR430" s="24">
        <v>2600</v>
      </c>
      <c r="AS430" s="24"/>
      <c r="AT430" s="24"/>
      <c r="AU430" s="24"/>
      <c r="AV430" s="24"/>
      <c r="AW430" s="18">
        <f t="shared" si="72"/>
        <v>2600</v>
      </c>
      <c r="AX430" s="18"/>
      <c r="AY430" s="19">
        <v>0.05</v>
      </c>
      <c r="AZ430" s="18">
        <f t="shared" si="73"/>
        <v>130</v>
      </c>
      <c r="BA430" s="18">
        <f t="shared" si="74"/>
        <v>2470</v>
      </c>
      <c r="BB430" s="18"/>
      <c r="BC430" s="18">
        <f t="shared" si="75"/>
        <v>-2470</v>
      </c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>
        <f t="shared" si="76"/>
        <v>100</v>
      </c>
    </row>
    <row r="431" spans="1:81" x14ac:dyDescent="0.3">
      <c r="A431" s="20"/>
      <c r="B431" s="20"/>
      <c r="C431" s="14">
        <v>44927</v>
      </c>
      <c r="D431" s="24" t="s">
        <v>1334</v>
      </c>
      <c r="E431" s="16" t="s">
        <v>1056</v>
      </c>
      <c r="F431" s="15" t="s">
        <v>82</v>
      </c>
      <c r="G431" s="24"/>
      <c r="H431" s="24">
        <v>8851319</v>
      </c>
      <c r="I431" s="24" t="s">
        <v>1098</v>
      </c>
      <c r="J431" s="16" t="s">
        <v>1333</v>
      </c>
      <c r="K431" s="29">
        <v>44952</v>
      </c>
      <c r="L431" s="24" t="s">
        <v>1343</v>
      </c>
      <c r="M431" s="24" t="s">
        <v>1337</v>
      </c>
      <c r="N431" s="24">
        <v>0</v>
      </c>
      <c r="O431" s="24" t="s">
        <v>1062</v>
      </c>
      <c r="P431" s="29">
        <v>44954</v>
      </c>
      <c r="Q431" s="14">
        <v>44927</v>
      </c>
      <c r="R431" s="24">
        <v>2200</v>
      </c>
      <c r="S431" s="24"/>
      <c r="T431" s="18">
        <f t="shared" si="77"/>
        <v>2200</v>
      </c>
      <c r="U431" s="18"/>
      <c r="V431" s="18"/>
      <c r="W431" s="18">
        <f t="shared" si="78"/>
        <v>2200</v>
      </c>
      <c r="X431" s="18">
        <f t="shared" si="68"/>
        <v>396</v>
      </c>
      <c r="Y431" s="19">
        <v>0.05</v>
      </c>
      <c r="Z431" s="18">
        <f t="shared" si="79"/>
        <v>110</v>
      </c>
      <c r="AA431" s="18">
        <f t="shared" si="80"/>
        <v>2486</v>
      </c>
      <c r="AB431" s="18"/>
      <c r="AC431" s="18">
        <f t="shared" si="81"/>
        <v>2486</v>
      </c>
      <c r="AD431" s="18" t="s">
        <v>87</v>
      </c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24" t="s">
        <v>1349</v>
      </c>
      <c r="AR431" s="24">
        <v>2100</v>
      </c>
      <c r="AS431" s="24"/>
      <c r="AT431" s="24"/>
      <c r="AU431" s="24"/>
      <c r="AV431" s="24"/>
      <c r="AW431" s="18">
        <f t="shared" si="72"/>
        <v>2100</v>
      </c>
      <c r="AX431" s="18"/>
      <c r="AY431" s="19">
        <v>0.05</v>
      </c>
      <c r="AZ431" s="18">
        <f t="shared" si="73"/>
        <v>105</v>
      </c>
      <c r="BA431" s="18">
        <f t="shared" si="74"/>
        <v>1995</v>
      </c>
      <c r="BB431" s="18"/>
      <c r="BC431" s="18">
        <f t="shared" si="75"/>
        <v>-1995</v>
      </c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>
        <f t="shared" si="76"/>
        <v>100</v>
      </c>
    </row>
    <row r="432" spans="1:81" x14ac:dyDescent="0.3">
      <c r="A432" s="20"/>
      <c r="B432" s="20"/>
      <c r="C432" s="14">
        <v>44927</v>
      </c>
      <c r="D432" s="22" t="s">
        <v>1336</v>
      </c>
      <c r="E432" s="16" t="s">
        <v>1056</v>
      </c>
      <c r="F432" s="15" t="s">
        <v>82</v>
      </c>
      <c r="G432" s="24"/>
      <c r="H432" s="22">
        <v>8850819</v>
      </c>
      <c r="I432" s="22" t="s">
        <v>1099</v>
      </c>
      <c r="J432" s="16" t="s">
        <v>1333</v>
      </c>
      <c r="K432" s="28">
        <v>44953</v>
      </c>
      <c r="L432" s="22" t="s">
        <v>1343</v>
      </c>
      <c r="M432" s="22" t="s">
        <v>1337</v>
      </c>
      <c r="N432" s="22">
        <v>0</v>
      </c>
      <c r="O432" s="24" t="s">
        <v>1062</v>
      </c>
      <c r="P432" s="28">
        <v>44954</v>
      </c>
      <c r="Q432" s="14">
        <v>44927</v>
      </c>
      <c r="R432" s="22">
        <v>2200</v>
      </c>
      <c r="S432" s="24"/>
      <c r="T432" s="18">
        <f t="shared" si="77"/>
        <v>2200</v>
      </c>
      <c r="U432" s="18"/>
      <c r="V432" s="18"/>
      <c r="W432" s="18">
        <f t="shared" si="78"/>
        <v>2200</v>
      </c>
      <c r="X432" s="18">
        <f t="shared" si="68"/>
        <v>396</v>
      </c>
      <c r="Y432" s="19">
        <v>0.05</v>
      </c>
      <c r="Z432" s="18">
        <f t="shared" si="79"/>
        <v>110</v>
      </c>
      <c r="AA432" s="18">
        <f t="shared" si="80"/>
        <v>2486</v>
      </c>
      <c r="AB432" s="18"/>
      <c r="AC432" s="18">
        <f t="shared" si="81"/>
        <v>2486</v>
      </c>
      <c r="AD432" s="18" t="s">
        <v>87</v>
      </c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22" t="s">
        <v>1351</v>
      </c>
      <c r="AR432" s="24">
        <v>2200</v>
      </c>
      <c r="AS432" s="24"/>
      <c r="AT432" s="24"/>
      <c r="AU432" s="24"/>
      <c r="AV432" s="24"/>
      <c r="AW432" s="18">
        <f t="shared" si="72"/>
        <v>2200</v>
      </c>
      <c r="AX432" s="18"/>
      <c r="AY432" s="19">
        <v>0.05</v>
      </c>
      <c r="AZ432" s="18">
        <f t="shared" si="73"/>
        <v>110</v>
      </c>
      <c r="BA432" s="18">
        <f t="shared" si="74"/>
        <v>2090</v>
      </c>
      <c r="BB432" s="18"/>
      <c r="BC432" s="18">
        <f t="shared" si="75"/>
        <v>-2090</v>
      </c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>
        <f t="shared" si="76"/>
        <v>0</v>
      </c>
    </row>
    <row r="433" spans="1:81" x14ac:dyDescent="0.3">
      <c r="A433" s="20"/>
      <c r="B433" s="20"/>
      <c r="C433" s="14">
        <v>44927</v>
      </c>
      <c r="D433" s="24" t="s">
        <v>1335</v>
      </c>
      <c r="E433" s="16" t="s">
        <v>1056</v>
      </c>
      <c r="F433" s="15" t="s">
        <v>82</v>
      </c>
      <c r="G433" s="24"/>
      <c r="H433" s="24">
        <v>8848153</v>
      </c>
      <c r="I433" s="24" t="s">
        <v>1100</v>
      </c>
      <c r="J433" s="16" t="s">
        <v>1333</v>
      </c>
      <c r="K433" s="29">
        <v>44951</v>
      </c>
      <c r="L433" s="24" t="s">
        <v>1344</v>
      </c>
      <c r="M433" s="24" t="s">
        <v>1339</v>
      </c>
      <c r="N433" s="24">
        <v>0</v>
      </c>
      <c r="O433" s="24" t="s">
        <v>1062</v>
      </c>
      <c r="P433" s="29">
        <v>44954</v>
      </c>
      <c r="Q433" s="14">
        <v>44927</v>
      </c>
      <c r="R433" s="24">
        <v>2500</v>
      </c>
      <c r="S433" s="24"/>
      <c r="T433" s="18">
        <f t="shared" si="77"/>
        <v>2500</v>
      </c>
      <c r="U433" s="18"/>
      <c r="V433" s="18"/>
      <c r="W433" s="18">
        <f t="shared" si="78"/>
        <v>2500</v>
      </c>
      <c r="X433" s="18">
        <f t="shared" si="68"/>
        <v>450</v>
      </c>
      <c r="Y433" s="19">
        <v>0.05</v>
      </c>
      <c r="Z433" s="18">
        <f t="shared" si="79"/>
        <v>125</v>
      </c>
      <c r="AA433" s="18">
        <f t="shared" si="80"/>
        <v>2825</v>
      </c>
      <c r="AB433" s="18"/>
      <c r="AC433" s="18">
        <f t="shared" si="81"/>
        <v>2825</v>
      </c>
      <c r="AD433" s="18" t="s">
        <v>87</v>
      </c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24" t="s">
        <v>1352</v>
      </c>
      <c r="AR433" s="24">
        <v>2400</v>
      </c>
      <c r="AS433" s="24"/>
      <c r="AT433" s="24"/>
      <c r="AU433" s="24"/>
      <c r="AV433" s="24"/>
      <c r="AW433" s="18">
        <f t="shared" si="72"/>
        <v>2400</v>
      </c>
      <c r="AX433" s="18"/>
      <c r="AY433" s="19">
        <v>0.05</v>
      </c>
      <c r="AZ433" s="18">
        <f t="shared" si="73"/>
        <v>120</v>
      </c>
      <c r="BA433" s="18">
        <f t="shared" si="74"/>
        <v>2280</v>
      </c>
      <c r="BB433" s="18"/>
      <c r="BC433" s="18">
        <f t="shared" si="75"/>
        <v>-2280</v>
      </c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>
        <f t="shared" si="76"/>
        <v>100</v>
      </c>
    </row>
    <row r="434" spans="1:81" x14ac:dyDescent="0.3">
      <c r="A434" s="20"/>
      <c r="B434" s="20"/>
      <c r="C434" s="14">
        <v>44927</v>
      </c>
      <c r="D434" s="22" t="s">
        <v>1336</v>
      </c>
      <c r="E434" s="16" t="s">
        <v>1056</v>
      </c>
      <c r="F434" s="15" t="s">
        <v>82</v>
      </c>
      <c r="G434" s="24"/>
      <c r="H434" s="22">
        <v>8842184</v>
      </c>
      <c r="I434" s="22" t="s">
        <v>1101</v>
      </c>
      <c r="J434" s="16" t="s">
        <v>1333</v>
      </c>
      <c r="K434" s="28">
        <v>44954</v>
      </c>
      <c r="L434" s="22" t="s">
        <v>1342</v>
      </c>
      <c r="M434" s="22" t="s">
        <v>1337</v>
      </c>
      <c r="N434" s="22">
        <v>0</v>
      </c>
      <c r="O434" s="24" t="s">
        <v>1062</v>
      </c>
      <c r="P434" s="28">
        <v>44956</v>
      </c>
      <c r="Q434" s="14">
        <v>44927</v>
      </c>
      <c r="R434" s="22">
        <v>2700</v>
      </c>
      <c r="S434" s="24"/>
      <c r="T434" s="18">
        <f t="shared" si="77"/>
        <v>2700</v>
      </c>
      <c r="U434" s="18"/>
      <c r="V434" s="18"/>
      <c r="W434" s="18">
        <f t="shared" si="78"/>
        <v>2700</v>
      </c>
      <c r="X434" s="18">
        <f t="shared" si="68"/>
        <v>486</v>
      </c>
      <c r="Y434" s="19">
        <v>0.05</v>
      </c>
      <c r="Z434" s="18">
        <f t="shared" si="79"/>
        <v>135</v>
      </c>
      <c r="AA434" s="18">
        <f t="shared" si="80"/>
        <v>3051</v>
      </c>
      <c r="AB434" s="18"/>
      <c r="AC434" s="18">
        <f t="shared" si="81"/>
        <v>3051</v>
      </c>
      <c r="AD434" s="18" t="s">
        <v>87</v>
      </c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22" t="s">
        <v>1351</v>
      </c>
      <c r="AR434" s="24">
        <v>2600</v>
      </c>
      <c r="AS434" s="24"/>
      <c r="AT434" s="24"/>
      <c r="AU434" s="24"/>
      <c r="AV434" s="24"/>
      <c r="AW434" s="18">
        <f t="shared" si="72"/>
        <v>2600</v>
      </c>
      <c r="AX434" s="18"/>
      <c r="AY434" s="19">
        <v>0.05</v>
      </c>
      <c r="AZ434" s="18">
        <f t="shared" si="73"/>
        <v>130</v>
      </c>
      <c r="BA434" s="18">
        <f t="shared" si="74"/>
        <v>2470</v>
      </c>
      <c r="BB434" s="18"/>
      <c r="BC434" s="18">
        <f t="shared" si="75"/>
        <v>-2470</v>
      </c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>
        <f t="shared" si="76"/>
        <v>100</v>
      </c>
    </row>
    <row r="435" spans="1:81" x14ac:dyDescent="0.3">
      <c r="A435" s="20"/>
      <c r="B435" s="20"/>
      <c r="C435" s="14">
        <v>44927</v>
      </c>
      <c r="D435" s="24" t="s">
        <v>1335</v>
      </c>
      <c r="E435" s="16" t="s">
        <v>1056</v>
      </c>
      <c r="F435" s="15" t="s">
        <v>82</v>
      </c>
      <c r="G435" s="24"/>
      <c r="H435" s="24">
        <v>8818408</v>
      </c>
      <c r="I435" s="24" t="s">
        <v>1102</v>
      </c>
      <c r="J435" s="16" t="s">
        <v>1333</v>
      </c>
      <c r="K435" s="29">
        <v>44951</v>
      </c>
      <c r="L435" s="24" t="s">
        <v>1342</v>
      </c>
      <c r="M435" s="24" t="s">
        <v>1337</v>
      </c>
      <c r="N435" s="24">
        <v>0</v>
      </c>
      <c r="O435" s="24" t="s">
        <v>1062</v>
      </c>
      <c r="P435" s="29">
        <v>44954</v>
      </c>
      <c r="Q435" s="14">
        <v>44927</v>
      </c>
      <c r="R435" s="24">
        <v>2700</v>
      </c>
      <c r="S435" s="24"/>
      <c r="T435" s="18">
        <f t="shared" si="77"/>
        <v>2700</v>
      </c>
      <c r="U435" s="18"/>
      <c r="V435" s="18"/>
      <c r="W435" s="18">
        <f t="shared" si="78"/>
        <v>2700</v>
      </c>
      <c r="X435" s="18">
        <f t="shared" si="68"/>
        <v>486</v>
      </c>
      <c r="Y435" s="19">
        <v>0.05</v>
      </c>
      <c r="Z435" s="18">
        <f t="shared" si="79"/>
        <v>135</v>
      </c>
      <c r="AA435" s="18">
        <f t="shared" si="80"/>
        <v>3051</v>
      </c>
      <c r="AB435" s="18"/>
      <c r="AC435" s="18">
        <f t="shared" si="81"/>
        <v>3051</v>
      </c>
      <c r="AD435" s="18" t="s">
        <v>87</v>
      </c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24" t="s">
        <v>1353</v>
      </c>
      <c r="AR435" s="24">
        <v>2700</v>
      </c>
      <c r="AS435" s="24"/>
      <c r="AT435" s="24"/>
      <c r="AU435" s="24"/>
      <c r="AV435" s="24"/>
      <c r="AW435" s="18">
        <f t="shared" si="72"/>
        <v>2700</v>
      </c>
      <c r="AX435" s="18"/>
      <c r="AY435" s="19">
        <v>0.05</v>
      </c>
      <c r="AZ435" s="18">
        <f t="shared" si="73"/>
        <v>135</v>
      </c>
      <c r="BA435" s="18">
        <f t="shared" si="74"/>
        <v>2565</v>
      </c>
      <c r="BB435" s="18"/>
      <c r="BC435" s="18">
        <f t="shared" si="75"/>
        <v>-2565</v>
      </c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>
        <f t="shared" si="76"/>
        <v>0</v>
      </c>
    </row>
    <row r="436" spans="1:81" x14ac:dyDescent="0.3">
      <c r="A436" s="20"/>
      <c r="B436" s="20"/>
      <c r="C436" s="14">
        <v>44927</v>
      </c>
      <c r="D436" s="22" t="s">
        <v>1334</v>
      </c>
      <c r="E436" s="16" t="s">
        <v>1056</v>
      </c>
      <c r="F436" s="15" t="s">
        <v>82</v>
      </c>
      <c r="G436" s="24"/>
      <c r="H436" s="22">
        <v>8816461</v>
      </c>
      <c r="I436" s="22" t="s">
        <v>1103</v>
      </c>
      <c r="J436" s="16" t="s">
        <v>1333</v>
      </c>
      <c r="K436" s="28">
        <v>44951</v>
      </c>
      <c r="L436" s="22" t="s">
        <v>1345</v>
      </c>
      <c r="M436" s="22" t="s">
        <v>1337</v>
      </c>
      <c r="N436" s="22">
        <v>0</v>
      </c>
      <c r="O436" s="24" t="s">
        <v>1062</v>
      </c>
      <c r="P436" s="28">
        <v>44954</v>
      </c>
      <c r="Q436" s="14">
        <v>44927</v>
      </c>
      <c r="R436" s="22">
        <v>2700</v>
      </c>
      <c r="S436" s="24"/>
      <c r="T436" s="18">
        <f t="shared" si="77"/>
        <v>2700</v>
      </c>
      <c r="U436" s="18"/>
      <c r="V436" s="18"/>
      <c r="W436" s="18">
        <f t="shared" si="78"/>
        <v>2700</v>
      </c>
      <c r="X436" s="18">
        <f t="shared" si="68"/>
        <v>486</v>
      </c>
      <c r="Y436" s="19">
        <v>0.05</v>
      </c>
      <c r="Z436" s="18">
        <f t="shared" si="79"/>
        <v>135</v>
      </c>
      <c r="AA436" s="18">
        <f t="shared" si="80"/>
        <v>3051</v>
      </c>
      <c r="AB436" s="18"/>
      <c r="AC436" s="18">
        <f t="shared" si="81"/>
        <v>3051</v>
      </c>
      <c r="AD436" s="18" t="s">
        <v>87</v>
      </c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22" t="s">
        <v>1071</v>
      </c>
      <c r="AR436" s="24">
        <v>2700</v>
      </c>
      <c r="AS436" s="24"/>
      <c r="AT436" s="24"/>
      <c r="AU436" s="24"/>
      <c r="AV436" s="24"/>
      <c r="AW436" s="18">
        <f t="shared" si="72"/>
        <v>2700</v>
      </c>
      <c r="AX436" s="18"/>
      <c r="AY436" s="19">
        <v>0.05</v>
      </c>
      <c r="AZ436" s="18">
        <f t="shared" si="73"/>
        <v>135</v>
      </c>
      <c r="BA436" s="18">
        <f t="shared" si="74"/>
        <v>2565</v>
      </c>
      <c r="BB436" s="18"/>
      <c r="BC436" s="18">
        <f t="shared" si="75"/>
        <v>-2565</v>
      </c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>
        <f t="shared" si="76"/>
        <v>0</v>
      </c>
    </row>
    <row r="437" spans="1:81" x14ac:dyDescent="0.3">
      <c r="A437" s="20"/>
      <c r="B437" s="20"/>
      <c r="C437" s="14">
        <v>44927</v>
      </c>
      <c r="D437" s="24" t="s">
        <v>1336</v>
      </c>
      <c r="E437" s="16" t="s">
        <v>1056</v>
      </c>
      <c r="F437" s="15" t="s">
        <v>82</v>
      </c>
      <c r="G437" s="24"/>
      <c r="H437" s="24">
        <v>8816180</v>
      </c>
      <c r="I437" s="24" t="s">
        <v>1104</v>
      </c>
      <c r="J437" s="16" t="s">
        <v>1333</v>
      </c>
      <c r="K437" s="29">
        <v>44951</v>
      </c>
      <c r="L437" s="24" t="s">
        <v>1344</v>
      </c>
      <c r="M437" s="24" t="s">
        <v>1337</v>
      </c>
      <c r="N437" s="24">
        <v>0</v>
      </c>
      <c r="O437" s="24" t="s">
        <v>1062</v>
      </c>
      <c r="P437" s="29">
        <v>44957</v>
      </c>
      <c r="Q437" s="14">
        <v>44927</v>
      </c>
      <c r="R437" s="24">
        <v>2700</v>
      </c>
      <c r="S437" s="24"/>
      <c r="T437" s="18">
        <f t="shared" si="77"/>
        <v>2700</v>
      </c>
      <c r="U437" s="18"/>
      <c r="V437" s="18"/>
      <c r="W437" s="18">
        <f t="shared" si="78"/>
        <v>2700</v>
      </c>
      <c r="X437" s="18">
        <f t="shared" si="68"/>
        <v>486</v>
      </c>
      <c r="Y437" s="19">
        <v>0.05</v>
      </c>
      <c r="Z437" s="18">
        <f t="shared" si="79"/>
        <v>135</v>
      </c>
      <c r="AA437" s="18">
        <f t="shared" si="80"/>
        <v>3051</v>
      </c>
      <c r="AB437" s="18"/>
      <c r="AC437" s="18">
        <f t="shared" si="81"/>
        <v>3051</v>
      </c>
      <c r="AD437" s="18" t="s">
        <v>87</v>
      </c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24" t="s">
        <v>1350</v>
      </c>
      <c r="AR437" s="24">
        <v>2800</v>
      </c>
      <c r="AS437" s="24"/>
      <c r="AT437" s="24"/>
      <c r="AU437" s="24"/>
      <c r="AV437" s="24"/>
      <c r="AW437" s="18">
        <f t="shared" si="72"/>
        <v>2800</v>
      </c>
      <c r="AX437" s="18"/>
      <c r="AY437" s="19">
        <v>0.05</v>
      </c>
      <c r="AZ437" s="18">
        <f t="shared" si="73"/>
        <v>140</v>
      </c>
      <c r="BA437" s="18">
        <f t="shared" si="74"/>
        <v>2660</v>
      </c>
      <c r="BB437" s="18"/>
      <c r="BC437" s="18">
        <f t="shared" si="75"/>
        <v>-2660</v>
      </c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>
        <f t="shared" si="76"/>
        <v>-100</v>
      </c>
    </row>
    <row r="438" spans="1:81" x14ac:dyDescent="0.3">
      <c r="A438" s="20"/>
      <c r="B438" s="20"/>
      <c r="C438" s="14">
        <v>44927</v>
      </c>
      <c r="D438" s="22" t="s">
        <v>1336</v>
      </c>
      <c r="E438" s="16" t="s">
        <v>1056</v>
      </c>
      <c r="F438" s="15" t="s">
        <v>82</v>
      </c>
      <c r="G438" s="24"/>
      <c r="H438" s="22">
        <v>8814757</v>
      </c>
      <c r="I438" s="22" t="s">
        <v>1105</v>
      </c>
      <c r="J438" s="16" t="s">
        <v>1333</v>
      </c>
      <c r="K438" s="28">
        <v>44951</v>
      </c>
      <c r="L438" s="22" t="s">
        <v>1344</v>
      </c>
      <c r="M438" s="22" t="s">
        <v>1339</v>
      </c>
      <c r="N438" s="22">
        <v>0</v>
      </c>
      <c r="O438" s="24" t="s">
        <v>1062</v>
      </c>
      <c r="P438" s="28">
        <v>44953</v>
      </c>
      <c r="Q438" s="14">
        <v>44927</v>
      </c>
      <c r="R438" s="22">
        <v>2500</v>
      </c>
      <c r="S438" s="24"/>
      <c r="T438" s="18">
        <f t="shared" si="77"/>
        <v>2500</v>
      </c>
      <c r="U438" s="18"/>
      <c r="V438" s="18"/>
      <c r="W438" s="18">
        <f t="shared" si="78"/>
        <v>2500</v>
      </c>
      <c r="X438" s="18">
        <f t="shared" si="68"/>
        <v>450</v>
      </c>
      <c r="Y438" s="19">
        <v>0.05</v>
      </c>
      <c r="Z438" s="18">
        <f t="shared" si="79"/>
        <v>125</v>
      </c>
      <c r="AA438" s="18">
        <f t="shared" si="80"/>
        <v>2825</v>
      </c>
      <c r="AB438" s="18"/>
      <c r="AC438" s="18">
        <f t="shared" si="81"/>
        <v>2825</v>
      </c>
      <c r="AD438" s="18" t="s">
        <v>87</v>
      </c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22" t="s">
        <v>1350</v>
      </c>
      <c r="AR438" s="24">
        <v>2600</v>
      </c>
      <c r="AS438" s="24"/>
      <c r="AT438" s="24"/>
      <c r="AU438" s="24"/>
      <c r="AV438" s="24"/>
      <c r="AW438" s="18">
        <f t="shared" si="72"/>
        <v>2600</v>
      </c>
      <c r="AX438" s="18"/>
      <c r="AY438" s="19">
        <v>0.05</v>
      </c>
      <c r="AZ438" s="18">
        <f t="shared" si="73"/>
        <v>130</v>
      </c>
      <c r="BA438" s="18">
        <f t="shared" si="74"/>
        <v>2470</v>
      </c>
      <c r="BB438" s="18"/>
      <c r="BC438" s="18">
        <f t="shared" si="75"/>
        <v>-2470</v>
      </c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>
        <f t="shared" si="76"/>
        <v>-100</v>
      </c>
    </row>
    <row r="439" spans="1:81" x14ac:dyDescent="0.3">
      <c r="A439" s="20"/>
      <c r="B439" s="20"/>
      <c r="C439" s="14">
        <v>44927</v>
      </c>
      <c r="D439" s="24" t="s">
        <v>1335</v>
      </c>
      <c r="E439" s="16" t="s">
        <v>1056</v>
      </c>
      <c r="F439" s="15" t="s">
        <v>82</v>
      </c>
      <c r="G439" s="24"/>
      <c r="H439" s="24">
        <v>8811979</v>
      </c>
      <c r="I439" s="24" t="s">
        <v>1106</v>
      </c>
      <c r="J439" s="16" t="s">
        <v>1333</v>
      </c>
      <c r="K439" s="29">
        <v>44951</v>
      </c>
      <c r="L439" s="24" t="s">
        <v>1344</v>
      </c>
      <c r="M439" s="24" t="s">
        <v>1340</v>
      </c>
      <c r="N439" s="24">
        <v>499</v>
      </c>
      <c r="O439" s="24" t="s">
        <v>1062</v>
      </c>
      <c r="P439" s="29">
        <v>44953</v>
      </c>
      <c r="Q439" s="14">
        <v>44927</v>
      </c>
      <c r="R439" s="24">
        <v>2900</v>
      </c>
      <c r="S439" s="24"/>
      <c r="T439" s="18">
        <f t="shared" si="77"/>
        <v>2900</v>
      </c>
      <c r="U439" s="18"/>
      <c r="V439" s="18"/>
      <c r="W439" s="18">
        <f t="shared" si="78"/>
        <v>2900</v>
      </c>
      <c r="X439" s="18">
        <f t="shared" si="68"/>
        <v>522</v>
      </c>
      <c r="Y439" s="19">
        <v>0.05</v>
      </c>
      <c r="Z439" s="18">
        <f t="shared" si="79"/>
        <v>145</v>
      </c>
      <c r="AA439" s="18">
        <f t="shared" si="80"/>
        <v>3277</v>
      </c>
      <c r="AB439" s="18"/>
      <c r="AC439" s="18">
        <f t="shared" si="81"/>
        <v>3277</v>
      </c>
      <c r="AD439" s="18" t="s">
        <v>87</v>
      </c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24" t="s">
        <v>1045</v>
      </c>
      <c r="AR439" s="24">
        <v>3000</v>
      </c>
      <c r="AS439" s="24"/>
      <c r="AT439" s="24"/>
      <c r="AU439" s="24"/>
      <c r="AV439" s="24"/>
      <c r="AW439" s="18">
        <f t="shared" si="72"/>
        <v>3000</v>
      </c>
      <c r="AX439" s="18"/>
      <c r="AY439" s="19">
        <v>0.05</v>
      </c>
      <c r="AZ439" s="18">
        <f t="shared" si="73"/>
        <v>150</v>
      </c>
      <c r="BA439" s="18">
        <f t="shared" si="74"/>
        <v>2850</v>
      </c>
      <c r="BB439" s="18"/>
      <c r="BC439" s="18">
        <f t="shared" si="75"/>
        <v>-2850</v>
      </c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>
        <f t="shared" si="76"/>
        <v>-100</v>
      </c>
    </row>
    <row r="440" spans="1:81" x14ac:dyDescent="0.3">
      <c r="A440" s="20"/>
      <c r="B440" s="20"/>
      <c r="C440" s="14">
        <v>44927</v>
      </c>
      <c r="D440" s="22" t="s">
        <v>1335</v>
      </c>
      <c r="E440" s="16" t="s">
        <v>1056</v>
      </c>
      <c r="F440" s="15" t="s">
        <v>82</v>
      </c>
      <c r="G440" s="24"/>
      <c r="H440" s="22">
        <v>8811531</v>
      </c>
      <c r="I440" s="22" t="s">
        <v>1107</v>
      </c>
      <c r="J440" s="16" t="s">
        <v>1333</v>
      </c>
      <c r="K440" s="28">
        <v>44951</v>
      </c>
      <c r="L440" s="22" t="s">
        <v>1346</v>
      </c>
      <c r="M440" s="22" t="s">
        <v>1337</v>
      </c>
      <c r="N440" s="22">
        <v>0</v>
      </c>
      <c r="O440" s="24" t="s">
        <v>1062</v>
      </c>
      <c r="P440" s="28">
        <v>44954</v>
      </c>
      <c r="Q440" s="14">
        <v>44927</v>
      </c>
      <c r="R440" s="22">
        <v>2200</v>
      </c>
      <c r="S440" s="24"/>
      <c r="T440" s="18">
        <f t="shared" si="77"/>
        <v>2200</v>
      </c>
      <c r="U440" s="18"/>
      <c r="V440" s="18"/>
      <c r="W440" s="18">
        <f t="shared" si="78"/>
        <v>2200</v>
      </c>
      <c r="X440" s="18">
        <f t="shared" si="68"/>
        <v>396</v>
      </c>
      <c r="Y440" s="19">
        <v>0.05</v>
      </c>
      <c r="Z440" s="18">
        <f t="shared" si="79"/>
        <v>110</v>
      </c>
      <c r="AA440" s="18">
        <f t="shared" si="80"/>
        <v>2486</v>
      </c>
      <c r="AB440" s="18"/>
      <c r="AC440" s="18">
        <f t="shared" si="81"/>
        <v>2486</v>
      </c>
      <c r="AD440" s="18" t="s">
        <v>87</v>
      </c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22" t="s">
        <v>1353</v>
      </c>
      <c r="AR440" s="24">
        <v>2200</v>
      </c>
      <c r="AS440" s="24"/>
      <c r="AT440" s="24"/>
      <c r="AU440" s="24"/>
      <c r="AV440" s="24"/>
      <c r="AW440" s="18">
        <f t="shared" si="72"/>
        <v>2200</v>
      </c>
      <c r="AX440" s="18"/>
      <c r="AY440" s="19">
        <v>0.05</v>
      </c>
      <c r="AZ440" s="18">
        <f t="shared" si="73"/>
        <v>110</v>
      </c>
      <c r="BA440" s="18">
        <f t="shared" si="74"/>
        <v>2090</v>
      </c>
      <c r="BB440" s="18"/>
      <c r="BC440" s="18">
        <f t="shared" si="75"/>
        <v>-2090</v>
      </c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>
        <f t="shared" si="76"/>
        <v>0</v>
      </c>
    </row>
    <row r="441" spans="1:81" x14ac:dyDescent="0.3">
      <c r="A441" s="20"/>
      <c r="B441" s="20"/>
      <c r="C441" s="14">
        <v>44927</v>
      </c>
      <c r="D441" s="24" t="s">
        <v>1336</v>
      </c>
      <c r="E441" s="16" t="s">
        <v>1056</v>
      </c>
      <c r="F441" s="15" t="s">
        <v>82</v>
      </c>
      <c r="G441" s="24"/>
      <c r="H441" s="24">
        <v>8810613</v>
      </c>
      <c r="I441" s="24" t="s">
        <v>1108</v>
      </c>
      <c r="J441" s="16" t="s">
        <v>1333</v>
      </c>
      <c r="K441" s="29">
        <v>44951</v>
      </c>
      <c r="L441" s="24" t="s">
        <v>1344</v>
      </c>
      <c r="M441" s="24" t="s">
        <v>1341</v>
      </c>
      <c r="N441" s="24">
        <v>1999</v>
      </c>
      <c r="O441" s="24" t="s">
        <v>1062</v>
      </c>
      <c r="P441" s="29">
        <v>44952</v>
      </c>
      <c r="Q441" s="14">
        <v>44927</v>
      </c>
      <c r="R441" s="24">
        <v>3100</v>
      </c>
      <c r="S441" s="24"/>
      <c r="T441" s="18">
        <f t="shared" si="77"/>
        <v>3100</v>
      </c>
      <c r="U441" s="18"/>
      <c r="V441" s="18"/>
      <c r="W441" s="18">
        <f t="shared" si="78"/>
        <v>3100</v>
      </c>
      <c r="X441" s="18">
        <f t="shared" si="68"/>
        <v>558</v>
      </c>
      <c r="Y441" s="19">
        <v>0.05</v>
      </c>
      <c r="Z441" s="18">
        <f t="shared" si="79"/>
        <v>155</v>
      </c>
      <c r="AA441" s="18">
        <f t="shared" si="80"/>
        <v>3503</v>
      </c>
      <c r="AB441" s="18"/>
      <c r="AC441" s="18">
        <f t="shared" si="81"/>
        <v>3503</v>
      </c>
      <c r="AD441" s="18" t="s">
        <v>87</v>
      </c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24" t="s">
        <v>1350</v>
      </c>
      <c r="AR441" s="24">
        <v>3000</v>
      </c>
      <c r="AS441" s="24"/>
      <c r="AT441" s="24"/>
      <c r="AU441" s="24"/>
      <c r="AV441" s="24"/>
      <c r="AW441" s="18">
        <f t="shared" si="72"/>
        <v>3000</v>
      </c>
      <c r="AX441" s="18"/>
      <c r="AY441" s="19">
        <v>0.05</v>
      </c>
      <c r="AZ441" s="18">
        <f t="shared" si="73"/>
        <v>150</v>
      </c>
      <c r="BA441" s="18">
        <f t="shared" si="74"/>
        <v>2850</v>
      </c>
      <c r="BB441" s="18"/>
      <c r="BC441" s="18">
        <f t="shared" si="75"/>
        <v>-2850</v>
      </c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>
        <f t="shared" si="76"/>
        <v>100</v>
      </c>
    </row>
    <row r="442" spans="1:81" x14ac:dyDescent="0.3">
      <c r="A442" s="20"/>
      <c r="B442" s="20"/>
      <c r="C442" s="14">
        <v>44927</v>
      </c>
      <c r="D442" s="22" t="s">
        <v>1335</v>
      </c>
      <c r="E442" s="16" t="s">
        <v>1056</v>
      </c>
      <c r="F442" s="15" t="s">
        <v>82</v>
      </c>
      <c r="G442" s="24"/>
      <c r="H442" s="22">
        <v>8809614</v>
      </c>
      <c r="I442" s="22" t="s">
        <v>1109</v>
      </c>
      <c r="J442" s="16" t="s">
        <v>1333</v>
      </c>
      <c r="K442" s="28">
        <v>44953</v>
      </c>
      <c r="L442" s="22" t="s">
        <v>1345</v>
      </c>
      <c r="M442" s="22" t="s">
        <v>1339</v>
      </c>
      <c r="N442" s="22">
        <v>0</v>
      </c>
      <c r="O442" s="24" t="s">
        <v>1062</v>
      </c>
      <c r="P442" s="28">
        <v>44954</v>
      </c>
      <c r="Q442" s="14">
        <v>44927</v>
      </c>
      <c r="R442" s="22">
        <v>2500</v>
      </c>
      <c r="S442" s="24"/>
      <c r="T442" s="18">
        <f t="shared" si="77"/>
        <v>2500</v>
      </c>
      <c r="U442" s="18"/>
      <c r="V442" s="18"/>
      <c r="W442" s="18">
        <f t="shared" si="78"/>
        <v>2500</v>
      </c>
      <c r="X442" s="18">
        <f t="shared" si="68"/>
        <v>450</v>
      </c>
      <c r="Y442" s="19">
        <v>0.05</v>
      </c>
      <c r="Z442" s="18">
        <f t="shared" si="79"/>
        <v>125</v>
      </c>
      <c r="AA442" s="18">
        <f t="shared" si="80"/>
        <v>2825</v>
      </c>
      <c r="AB442" s="18"/>
      <c r="AC442" s="18">
        <f t="shared" si="81"/>
        <v>2825</v>
      </c>
      <c r="AD442" s="18" t="s">
        <v>87</v>
      </c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22" t="s">
        <v>1046</v>
      </c>
      <c r="AR442" s="24">
        <v>2400</v>
      </c>
      <c r="AS442" s="24"/>
      <c r="AT442" s="24"/>
      <c r="AU442" s="24"/>
      <c r="AV442" s="24"/>
      <c r="AW442" s="18">
        <f t="shared" si="72"/>
        <v>2400</v>
      </c>
      <c r="AX442" s="18"/>
      <c r="AY442" s="19">
        <v>0.05</v>
      </c>
      <c r="AZ442" s="18">
        <f t="shared" si="73"/>
        <v>120</v>
      </c>
      <c r="BA442" s="18">
        <f t="shared" si="74"/>
        <v>2280</v>
      </c>
      <c r="BB442" s="18"/>
      <c r="BC442" s="18">
        <f t="shared" si="75"/>
        <v>-2280</v>
      </c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>
        <f t="shared" si="76"/>
        <v>100</v>
      </c>
    </row>
    <row r="443" spans="1:81" x14ac:dyDescent="0.3">
      <c r="A443" s="20"/>
      <c r="B443" s="20"/>
      <c r="C443" s="14">
        <v>44927</v>
      </c>
      <c r="D443" s="24" t="s">
        <v>1336</v>
      </c>
      <c r="E443" s="16" t="s">
        <v>1056</v>
      </c>
      <c r="F443" s="15" t="s">
        <v>82</v>
      </c>
      <c r="G443" s="24"/>
      <c r="H443" s="24">
        <v>8805116</v>
      </c>
      <c r="I443" s="24" t="s">
        <v>1110</v>
      </c>
      <c r="J443" s="16" t="s">
        <v>1333</v>
      </c>
      <c r="K443" s="29">
        <v>44950</v>
      </c>
      <c r="L443" s="24" t="s">
        <v>1344</v>
      </c>
      <c r="M443" s="24" t="s">
        <v>1340</v>
      </c>
      <c r="N443" s="24">
        <v>499</v>
      </c>
      <c r="O443" s="24" t="s">
        <v>1062</v>
      </c>
      <c r="P443" s="29">
        <v>44951</v>
      </c>
      <c r="Q443" s="14">
        <v>44927</v>
      </c>
      <c r="R443" s="24">
        <v>2900</v>
      </c>
      <c r="S443" s="24"/>
      <c r="T443" s="18">
        <f t="shared" si="77"/>
        <v>2900</v>
      </c>
      <c r="U443" s="18"/>
      <c r="V443" s="18"/>
      <c r="W443" s="18">
        <f t="shared" si="78"/>
        <v>2900</v>
      </c>
      <c r="X443" s="18">
        <f t="shared" si="68"/>
        <v>522</v>
      </c>
      <c r="Y443" s="19">
        <v>0.05</v>
      </c>
      <c r="Z443" s="18">
        <f t="shared" si="79"/>
        <v>145</v>
      </c>
      <c r="AA443" s="18">
        <f t="shared" si="80"/>
        <v>3277</v>
      </c>
      <c r="AB443" s="18"/>
      <c r="AC443" s="18">
        <f t="shared" si="81"/>
        <v>3277</v>
      </c>
      <c r="AD443" s="18" t="s">
        <v>87</v>
      </c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24" t="s">
        <v>1351</v>
      </c>
      <c r="AR443" s="24">
        <v>2700</v>
      </c>
      <c r="AS443" s="24"/>
      <c r="AT443" s="24"/>
      <c r="AU443" s="24"/>
      <c r="AV443" s="24"/>
      <c r="AW443" s="18">
        <f t="shared" si="72"/>
        <v>2700</v>
      </c>
      <c r="AX443" s="18"/>
      <c r="AY443" s="19">
        <v>0.05</v>
      </c>
      <c r="AZ443" s="18">
        <f t="shared" si="73"/>
        <v>135</v>
      </c>
      <c r="BA443" s="18">
        <f t="shared" si="74"/>
        <v>2565</v>
      </c>
      <c r="BB443" s="18"/>
      <c r="BC443" s="18">
        <f t="shared" si="75"/>
        <v>-2565</v>
      </c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>
        <f t="shared" si="76"/>
        <v>200</v>
      </c>
    </row>
    <row r="444" spans="1:81" x14ac:dyDescent="0.3">
      <c r="A444" s="20"/>
      <c r="B444" s="20"/>
      <c r="C444" s="14">
        <v>44927</v>
      </c>
      <c r="D444" s="22" t="s">
        <v>1335</v>
      </c>
      <c r="E444" s="16" t="s">
        <v>1056</v>
      </c>
      <c r="F444" s="15" t="s">
        <v>82</v>
      </c>
      <c r="G444" s="24"/>
      <c r="H444" s="22">
        <v>8802424</v>
      </c>
      <c r="I444" s="22" t="s">
        <v>1111</v>
      </c>
      <c r="J444" s="16" t="s">
        <v>1333</v>
      </c>
      <c r="K444" s="28">
        <v>44950</v>
      </c>
      <c r="L444" s="22" t="s">
        <v>1343</v>
      </c>
      <c r="M444" s="22" t="s">
        <v>1338</v>
      </c>
      <c r="N444" s="22">
        <v>0</v>
      </c>
      <c r="O444" s="24" t="s">
        <v>1062</v>
      </c>
      <c r="P444" s="28">
        <v>44951</v>
      </c>
      <c r="Q444" s="14">
        <v>44927</v>
      </c>
      <c r="R444" s="22">
        <v>2000</v>
      </c>
      <c r="S444" s="24"/>
      <c r="T444" s="18">
        <f t="shared" si="77"/>
        <v>2000</v>
      </c>
      <c r="U444" s="18"/>
      <c r="V444" s="18"/>
      <c r="W444" s="18">
        <f t="shared" si="78"/>
        <v>2000</v>
      </c>
      <c r="X444" s="18">
        <f t="shared" si="68"/>
        <v>360</v>
      </c>
      <c r="Y444" s="19">
        <v>0.05</v>
      </c>
      <c r="Z444" s="18">
        <f t="shared" si="79"/>
        <v>100</v>
      </c>
      <c r="AA444" s="18">
        <f t="shared" si="80"/>
        <v>2260</v>
      </c>
      <c r="AB444" s="18"/>
      <c r="AC444" s="18">
        <f t="shared" si="81"/>
        <v>2260</v>
      </c>
      <c r="AD444" s="18" t="s">
        <v>87</v>
      </c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24" t="s">
        <v>1064</v>
      </c>
      <c r="AR444" s="24">
        <v>2000</v>
      </c>
      <c r="AS444" s="24"/>
      <c r="AT444" s="24"/>
      <c r="AU444" s="24"/>
      <c r="AV444" s="24"/>
      <c r="AW444" s="18">
        <f t="shared" si="72"/>
        <v>2000</v>
      </c>
      <c r="AX444" s="18"/>
      <c r="AY444" s="19">
        <v>0.05</v>
      </c>
      <c r="AZ444" s="18">
        <f t="shared" si="73"/>
        <v>100</v>
      </c>
      <c r="BA444" s="18">
        <f t="shared" si="74"/>
        <v>1900</v>
      </c>
      <c r="BB444" s="18"/>
      <c r="BC444" s="18">
        <f t="shared" si="75"/>
        <v>-1900</v>
      </c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>
        <f t="shared" si="76"/>
        <v>0</v>
      </c>
    </row>
    <row r="445" spans="1:81" x14ac:dyDescent="0.3">
      <c r="A445" s="20"/>
      <c r="B445" s="20"/>
      <c r="C445" s="14">
        <v>44927</v>
      </c>
      <c r="D445" s="24" t="s">
        <v>1335</v>
      </c>
      <c r="E445" s="16" t="s">
        <v>1056</v>
      </c>
      <c r="F445" s="15" t="s">
        <v>82</v>
      </c>
      <c r="G445" s="24"/>
      <c r="H445" s="24">
        <v>8802070</v>
      </c>
      <c r="I445" s="24" t="s">
        <v>1112</v>
      </c>
      <c r="J445" s="16" t="s">
        <v>1333</v>
      </c>
      <c r="K445" s="29">
        <v>44951</v>
      </c>
      <c r="L445" s="24" t="s">
        <v>1342</v>
      </c>
      <c r="M445" s="24" t="s">
        <v>1337</v>
      </c>
      <c r="N445" s="24">
        <v>0</v>
      </c>
      <c r="O445" s="24" t="s">
        <v>1062</v>
      </c>
      <c r="P445" s="29">
        <v>44951</v>
      </c>
      <c r="Q445" s="14">
        <v>44927</v>
      </c>
      <c r="R445" s="24">
        <v>2700</v>
      </c>
      <c r="S445" s="24"/>
      <c r="T445" s="18">
        <f t="shared" si="77"/>
        <v>2700</v>
      </c>
      <c r="U445" s="18"/>
      <c r="V445" s="18"/>
      <c r="W445" s="18">
        <f t="shared" si="78"/>
        <v>2700</v>
      </c>
      <c r="X445" s="18">
        <f t="shared" si="68"/>
        <v>486</v>
      </c>
      <c r="Y445" s="19">
        <v>0.05</v>
      </c>
      <c r="Z445" s="18">
        <f t="shared" si="79"/>
        <v>135</v>
      </c>
      <c r="AA445" s="18">
        <f t="shared" si="80"/>
        <v>3051</v>
      </c>
      <c r="AB445" s="18"/>
      <c r="AC445" s="18">
        <f t="shared" si="81"/>
        <v>3051</v>
      </c>
      <c r="AD445" s="18" t="s">
        <v>87</v>
      </c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24" t="s">
        <v>1353</v>
      </c>
      <c r="AR445" s="24">
        <v>2700</v>
      </c>
      <c r="AS445" s="24"/>
      <c r="AT445" s="24"/>
      <c r="AU445" s="24"/>
      <c r="AV445" s="24"/>
      <c r="AW445" s="18">
        <f t="shared" si="72"/>
        <v>2700</v>
      </c>
      <c r="AX445" s="18"/>
      <c r="AY445" s="19">
        <v>0.05</v>
      </c>
      <c r="AZ445" s="18">
        <f t="shared" si="73"/>
        <v>135</v>
      </c>
      <c r="BA445" s="18">
        <f t="shared" si="74"/>
        <v>2565</v>
      </c>
      <c r="BB445" s="18"/>
      <c r="BC445" s="18">
        <f t="shared" si="75"/>
        <v>-2565</v>
      </c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>
        <f t="shared" si="76"/>
        <v>0</v>
      </c>
    </row>
    <row r="446" spans="1:81" x14ac:dyDescent="0.3">
      <c r="A446" s="20"/>
      <c r="B446" s="20"/>
      <c r="C446" s="14">
        <v>44927</v>
      </c>
      <c r="D446" s="22" t="s">
        <v>1334</v>
      </c>
      <c r="E446" s="16" t="s">
        <v>1056</v>
      </c>
      <c r="F446" s="15" t="s">
        <v>82</v>
      </c>
      <c r="G446" s="24"/>
      <c r="H446" s="22">
        <v>8787747</v>
      </c>
      <c r="I446" s="22" t="s">
        <v>1113</v>
      </c>
      <c r="J446" s="16" t="s">
        <v>1333</v>
      </c>
      <c r="K446" s="28">
        <v>44954</v>
      </c>
      <c r="L446" s="22" t="s">
        <v>1342</v>
      </c>
      <c r="M446" s="22" t="s">
        <v>1337</v>
      </c>
      <c r="N446" s="22">
        <v>0</v>
      </c>
      <c r="O446" s="24" t="s">
        <v>1062</v>
      </c>
      <c r="P446" s="28">
        <v>44955</v>
      </c>
      <c r="Q446" s="14">
        <v>44927</v>
      </c>
      <c r="R446" s="22">
        <v>2700</v>
      </c>
      <c r="S446" s="24"/>
      <c r="T446" s="18">
        <f t="shared" si="77"/>
        <v>2700</v>
      </c>
      <c r="U446" s="18"/>
      <c r="V446" s="18"/>
      <c r="W446" s="18">
        <f t="shared" si="78"/>
        <v>2700</v>
      </c>
      <c r="X446" s="18">
        <f t="shared" si="68"/>
        <v>486</v>
      </c>
      <c r="Y446" s="19">
        <v>0.05</v>
      </c>
      <c r="Z446" s="18">
        <f t="shared" si="79"/>
        <v>135</v>
      </c>
      <c r="AA446" s="18">
        <f t="shared" si="80"/>
        <v>3051</v>
      </c>
      <c r="AB446" s="18"/>
      <c r="AC446" s="18">
        <f t="shared" si="81"/>
        <v>3051</v>
      </c>
      <c r="AD446" s="18" t="s">
        <v>87</v>
      </c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22" t="s">
        <v>1348</v>
      </c>
      <c r="AR446" s="24">
        <v>2600</v>
      </c>
      <c r="AS446" s="24"/>
      <c r="AT446" s="24"/>
      <c r="AU446" s="24"/>
      <c r="AV446" s="24"/>
      <c r="AW446" s="18">
        <f t="shared" si="72"/>
        <v>2600</v>
      </c>
      <c r="AX446" s="18"/>
      <c r="AY446" s="19">
        <v>0.05</v>
      </c>
      <c r="AZ446" s="18">
        <f t="shared" si="73"/>
        <v>130</v>
      </c>
      <c r="BA446" s="18">
        <f t="shared" si="74"/>
        <v>2470</v>
      </c>
      <c r="BB446" s="18"/>
      <c r="BC446" s="18">
        <f t="shared" si="75"/>
        <v>-2470</v>
      </c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>
        <f t="shared" si="76"/>
        <v>100</v>
      </c>
    </row>
    <row r="447" spans="1:81" x14ac:dyDescent="0.3">
      <c r="A447" s="20"/>
      <c r="B447" s="20"/>
      <c r="C447" s="14">
        <v>44927</v>
      </c>
      <c r="D447" s="24" t="s">
        <v>1334</v>
      </c>
      <c r="E447" s="16" t="s">
        <v>1056</v>
      </c>
      <c r="F447" s="15" t="s">
        <v>82</v>
      </c>
      <c r="G447" s="24"/>
      <c r="H447" s="24">
        <v>8786754</v>
      </c>
      <c r="I447" s="24" t="s">
        <v>1114</v>
      </c>
      <c r="J447" s="16" t="s">
        <v>1333</v>
      </c>
      <c r="K447" s="29">
        <v>44954</v>
      </c>
      <c r="L447" s="24" t="s">
        <v>1342</v>
      </c>
      <c r="M447" s="24" t="s">
        <v>1339</v>
      </c>
      <c r="N447" s="24">
        <v>0</v>
      </c>
      <c r="O447" s="24" t="s">
        <v>1062</v>
      </c>
      <c r="P447" s="29">
        <v>44957</v>
      </c>
      <c r="Q447" s="14">
        <v>44927</v>
      </c>
      <c r="R447" s="24">
        <v>2500</v>
      </c>
      <c r="S447" s="24"/>
      <c r="T447" s="18">
        <f t="shared" si="77"/>
        <v>2500</v>
      </c>
      <c r="U447" s="18"/>
      <c r="V447" s="18"/>
      <c r="W447" s="18">
        <f t="shared" si="78"/>
        <v>2500</v>
      </c>
      <c r="X447" s="18">
        <f t="shared" si="68"/>
        <v>450</v>
      </c>
      <c r="Y447" s="19">
        <v>0.05</v>
      </c>
      <c r="Z447" s="18">
        <f t="shared" si="79"/>
        <v>125</v>
      </c>
      <c r="AA447" s="18">
        <f t="shared" si="80"/>
        <v>2825</v>
      </c>
      <c r="AB447" s="18"/>
      <c r="AC447" s="18">
        <f t="shared" si="81"/>
        <v>2825</v>
      </c>
      <c r="AD447" s="18" t="s">
        <v>87</v>
      </c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24" t="s">
        <v>1348</v>
      </c>
      <c r="AR447" s="24">
        <v>2400</v>
      </c>
      <c r="AS447" s="24"/>
      <c r="AT447" s="24"/>
      <c r="AU447" s="24"/>
      <c r="AV447" s="24"/>
      <c r="AW447" s="18">
        <f t="shared" si="72"/>
        <v>2400</v>
      </c>
      <c r="AX447" s="18"/>
      <c r="AY447" s="19">
        <v>0.05</v>
      </c>
      <c r="AZ447" s="18">
        <f t="shared" si="73"/>
        <v>120</v>
      </c>
      <c r="BA447" s="18">
        <f t="shared" si="74"/>
        <v>2280</v>
      </c>
      <c r="BB447" s="18"/>
      <c r="BC447" s="18">
        <f t="shared" si="75"/>
        <v>-2280</v>
      </c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>
        <f t="shared" si="76"/>
        <v>100</v>
      </c>
    </row>
    <row r="448" spans="1:81" x14ac:dyDescent="0.3">
      <c r="A448" s="20"/>
      <c r="B448" s="20"/>
      <c r="C448" s="14">
        <v>44927</v>
      </c>
      <c r="D448" s="22" t="s">
        <v>1335</v>
      </c>
      <c r="E448" s="16" t="s">
        <v>1056</v>
      </c>
      <c r="F448" s="15" t="s">
        <v>82</v>
      </c>
      <c r="G448" s="24"/>
      <c r="H448" s="22">
        <v>8768972</v>
      </c>
      <c r="I448" s="22" t="s">
        <v>1115</v>
      </c>
      <c r="J448" s="16" t="s">
        <v>1333</v>
      </c>
      <c r="K448" s="28">
        <v>44950</v>
      </c>
      <c r="L448" s="22" t="s">
        <v>1343</v>
      </c>
      <c r="M448" s="22" t="s">
        <v>1339</v>
      </c>
      <c r="N448" s="22">
        <v>0</v>
      </c>
      <c r="O448" s="24" t="s">
        <v>1062</v>
      </c>
      <c r="P448" s="28">
        <v>44956</v>
      </c>
      <c r="Q448" s="14">
        <v>44927</v>
      </c>
      <c r="R448" s="22">
        <v>2000</v>
      </c>
      <c r="S448" s="24"/>
      <c r="T448" s="18">
        <f t="shared" si="77"/>
        <v>2000</v>
      </c>
      <c r="U448" s="18"/>
      <c r="V448" s="18"/>
      <c r="W448" s="18">
        <f t="shared" si="78"/>
        <v>2000</v>
      </c>
      <c r="X448" s="18">
        <f t="shared" si="68"/>
        <v>360</v>
      </c>
      <c r="Y448" s="19">
        <v>0.05</v>
      </c>
      <c r="Z448" s="18">
        <f t="shared" si="79"/>
        <v>100</v>
      </c>
      <c r="AA448" s="18">
        <f t="shared" si="80"/>
        <v>2260</v>
      </c>
      <c r="AB448" s="18"/>
      <c r="AC448" s="18">
        <f t="shared" si="81"/>
        <v>2260</v>
      </c>
      <c r="AD448" s="18" t="s">
        <v>87</v>
      </c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22" t="s">
        <v>1046</v>
      </c>
      <c r="AR448" s="24">
        <v>1900</v>
      </c>
      <c r="AS448" s="24"/>
      <c r="AT448" s="24"/>
      <c r="AU448" s="24"/>
      <c r="AV448" s="24"/>
      <c r="AW448" s="18">
        <f t="shared" si="72"/>
        <v>1900</v>
      </c>
      <c r="AX448" s="18"/>
      <c r="AY448" s="19">
        <v>0.05</v>
      </c>
      <c r="AZ448" s="18">
        <f t="shared" si="73"/>
        <v>95</v>
      </c>
      <c r="BA448" s="18">
        <f t="shared" si="74"/>
        <v>1805</v>
      </c>
      <c r="BB448" s="18"/>
      <c r="BC448" s="18">
        <f t="shared" si="75"/>
        <v>-1805</v>
      </c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>
        <f t="shared" si="76"/>
        <v>100</v>
      </c>
    </row>
    <row r="449" spans="1:81" x14ac:dyDescent="0.3">
      <c r="A449" s="20"/>
      <c r="B449" s="20"/>
      <c r="C449" s="14">
        <v>44927</v>
      </c>
      <c r="D449" s="24" t="s">
        <v>1334</v>
      </c>
      <c r="E449" s="16" t="s">
        <v>1056</v>
      </c>
      <c r="F449" s="15" t="s">
        <v>82</v>
      </c>
      <c r="G449" s="24"/>
      <c r="H449" s="24">
        <v>8734988</v>
      </c>
      <c r="I449" s="24" t="s">
        <v>1116</v>
      </c>
      <c r="J449" s="16" t="s">
        <v>1333</v>
      </c>
      <c r="K449" s="29">
        <v>44947</v>
      </c>
      <c r="L449" s="24" t="s">
        <v>1343</v>
      </c>
      <c r="M449" s="24" t="s">
        <v>1337</v>
      </c>
      <c r="N449" s="24">
        <v>0</v>
      </c>
      <c r="O449" s="24" t="s">
        <v>1062</v>
      </c>
      <c r="P449" s="29">
        <v>44948</v>
      </c>
      <c r="Q449" s="14">
        <v>44927</v>
      </c>
      <c r="R449" s="24">
        <v>2200</v>
      </c>
      <c r="S449" s="24"/>
      <c r="T449" s="18">
        <f t="shared" si="77"/>
        <v>2200</v>
      </c>
      <c r="U449" s="18"/>
      <c r="V449" s="18"/>
      <c r="W449" s="18">
        <f t="shared" si="78"/>
        <v>2200</v>
      </c>
      <c r="X449" s="18">
        <f t="shared" si="68"/>
        <v>396</v>
      </c>
      <c r="Y449" s="19">
        <v>0.05</v>
      </c>
      <c r="Z449" s="18">
        <f t="shared" si="79"/>
        <v>110</v>
      </c>
      <c r="AA449" s="18">
        <f t="shared" si="80"/>
        <v>2486</v>
      </c>
      <c r="AB449" s="18"/>
      <c r="AC449" s="18">
        <f t="shared" si="81"/>
        <v>2486</v>
      </c>
      <c r="AD449" s="18" t="s">
        <v>87</v>
      </c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24" t="s">
        <v>1348</v>
      </c>
      <c r="AR449" s="24">
        <v>2100</v>
      </c>
      <c r="AS449" s="24"/>
      <c r="AT449" s="24"/>
      <c r="AU449" s="24"/>
      <c r="AV449" s="24"/>
      <c r="AW449" s="18">
        <f t="shared" si="72"/>
        <v>2100</v>
      </c>
      <c r="AX449" s="18"/>
      <c r="AY449" s="19">
        <v>0.05</v>
      </c>
      <c r="AZ449" s="18">
        <f t="shared" si="73"/>
        <v>105</v>
      </c>
      <c r="BA449" s="18">
        <f t="shared" si="74"/>
        <v>1995</v>
      </c>
      <c r="BB449" s="18"/>
      <c r="BC449" s="18">
        <f t="shared" si="75"/>
        <v>-1995</v>
      </c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>
        <f t="shared" si="76"/>
        <v>100</v>
      </c>
    </row>
    <row r="450" spans="1:81" x14ac:dyDescent="0.3">
      <c r="A450" s="20"/>
      <c r="B450" s="20"/>
      <c r="C450" s="14">
        <v>44927</v>
      </c>
      <c r="D450" s="22" t="s">
        <v>1334</v>
      </c>
      <c r="E450" s="16" t="s">
        <v>1056</v>
      </c>
      <c r="F450" s="15" t="s">
        <v>82</v>
      </c>
      <c r="G450" s="24"/>
      <c r="H450" s="22">
        <v>8732644</v>
      </c>
      <c r="I450" s="22" t="s">
        <v>1117</v>
      </c>
      <c r="J450" s="16" t="s">
        <v>1333</v>
      </c>
      <c r="K450" s="28">
        <v>44947</v>
      </c>
      <c r="L450" s="22" t="s">
        <v>1345</v>
      </c>
      <c r="M450" s="22" t="s">
        <v>1337</v>
      </c>
      <c r="N450" s="22">
        <v>0</v>
      </c>
      <c r="O450" s="24" t="s">
        <v>1062</v>
      </c>
      <c r="P450" s="28">
        <v>44948</v>
      </c>
      <c r="Q450" s="14">
        <v>44927</v>
      </c>
      <c r="R450" s="22">
        <v>2700</v>
      </c>
      <c r="S450" s="24"/>
      <c r="T450" s="18">
        <f t="shared" si="77"/>
        <v>2700</v>
      </c>
      <c r="U450" s="18"/>
      <c r="V450" s="18"/>
      <c r="W450" s="18">
        <f t="shared" si="78"/>
        <v>2700</v>
      </c>
      <c r="X450" s="18">
        <f t="shared" ref="X450:X513" si="82">W450*18%</f>
        <v>486</v>
      </c>
      <c r="Y450" s="19">
        <v>0.05</v>
      </c>
      <c r="Z450" s="18">
        <f t="shared" si="79"/>
        <v>135</v>
      </c>
      <c r="AA450" s="18">
        <f t="shared" si="80"/>
        <v>3051</v>
      </c>
      <c r="AB450" s="18"/>
      <c r="AC450" s="18">
        <f t="shared" si="81"/>
        <v>3051</v>
      </c>
      <c r="AD450" s="18" t="s">
        <v>87</v>
      </c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22" t="s">
        <v>1349</v>
      </c>
      <c r="AR450" s="24">
        <v>2600</v>
      </c>
      <c r="AS450" s="24"/>
      <c r="AT450" s="24"/>
      <c r="AU450" s="24"/>
      <c r="AV450" s="24"/>
      <c r="AW450" s="18">
        <f t="shared" ref="AW450:AW513" si="83">AR450-AS450+AT450-AU450-AV450</f>
        <v>2600</v>
      </c>
      <c r="AX450" s="18"/>
      <c r="AY450" s="19">
        <v>0.05</v>
      </c>
      <c r="AZ450" s="18">
        <f t="shared" ref="AZ450:AZ513" si="84">AW450*AY450</f>
        <v>130</v>
      </c>
      <c r="BA450" s="18">
        <f t="shared" ref="BA450:BA513" si="85">AW450-AZ450</f>
        <v>2470</v>
      </c>
      <c r="BB450" s="18"/>
      <c r="BC450" s="18">
        <f t="shared" ref="BC450:BC513" si="86">BB450-BA450</f>
        <v>-2470</v>
      </c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>
        <f t="shared" ref="CC450:CC513" si="87">W450-AR450</f>
        <v>100</v>
      </c>
    </row>
    <row r="451" spans="1:81" x14ac:dyDescent="0.3">
      <c r="A451" s="20"/>
      <c r="B451" s="20"/>
      <c r="C451" s="14">
        <v>44927</v>
      </c>
      <c r="D451" s="24" t="s">
        <v>1335</v>
      </c>
      <c r="E451" s="16" t="s">
        <v>1056</v>
      </c>
      <c r="F451" s="15" t="s">
        <v>82</v>
      </c>
      <c r="G451" s="24"/>
      <c r="H451" s="24">
        <v>8699460</v>
      </c>
      <c r="I451" s="24" t="s">
        <v>1118</v>
      </c>
      <c r="J451" s="16" t="s">
        <v>1333</v>
      </c>
      <c r="K451" s="29">
        <v>44947</v>
      </c>
      <c r="L451" s="24" t="s">
        <v>1343</v>
      </c>
      <c r="M451" s="24" t="s">
        <v>1339</v>
      </c>
      <c r="N451" s="24">
        <v>0</v>
      </c>
      <c r="O451" s="24" t="s">
        <v>1062</v>
      </c>
      <c r="P451" s="29">
        <v>44947</v>
      </c>
      <c r="Q451" s="14">
        <v>44927</v>
      </c>
      <c r="R451" s="24">
        <v>2000</v>
      </c>
      <c r="S451" s="24"/>
      <c r="T451" s="18">
        <f t="shared" si="77"/>
        <v>2000</v>
      </c>
      <c r="U451" s="18"/>
      <c r="V451" s="18"/>
      <c r="W451" s="18">
        <f t="shared" si="78"/>
        <v>2000</v>
      </c>
      <c r="X451" s="18">
        <f t="shared" si="82"/>
        <v>360</v>
      </c>
      <c r="Y451" s="19">
        <v>0.05</v>
      </c>
      <c r="Z451" s="18">
        <f t="shared" si="79"/>
        <v>100</v>
      </c>
      <c r="AA451" s="18">
        <f t="shared" si="80"/>
        <v>2260</v>
      </c>
      <c r="AB451" s="18"/>
      <c r="AC451" s="18">
        <f t="shared" si="81"/>
        <v>2260</v>
      </c>
      <c r="AD451" s="18" t="s">
        <v>87</v>
      </c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24" t="s">
        <v>1046</v>
      </c>
      <c r="AR451" s="24">
        <v>1900</v>
      </c>
      <c r="AS451" s="24"/>
      <c r="AT451" s="24"/>
      <c r="AU451" s="24"/>
      <c r="AV451" s="24"/>
      <c r="AW451" s="18">
        <f t="shared" si="83"/>
        <v>1900</v>
      </c>
      <c r="AX451" s="18"/>
      <c r="AY451" s="19">
        <v>0.05</v>
      </c>
      <c r="AZ451" s="18">
        <f t="shared" si="84"/>
        <v>95</v>
      </c>
      <c r="BA451" s="18">
        <f t="shared" si="85"/>
        <v>1805</v>
      </c>
      <c r="BB451" s="18"/>
      <c r="BC451" s="18">
        <f t="shared" si="86"/>
        <v>-1805</v>
      </c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>
        <f t="shared" si="87"/>
        <v>100</v>
      </c>
    </row>
    <row r="452" spans="1:81" x14ac:dyDescent="0.3">
      <c r="A452" s="20"/>
      <c r="B452" s="20"/>
      <c r="C452" s="14">
        <v>44927</v>
      </c>
      <c r="D452" s="22" t="s">
        <v>1335</v>
      </c>
      <c r="E452" s="16" t="s">
        <v>1056</v>
      </c>
      <c r="F452" s="15" t="s">
        <v>82</v>
      </c>
      <c r="G452" s="24"/>
      <c r="H452" s="22">
        <v>8691703</v>
      </c>
      <c r="I452" s="22" t="s">
        <v>1119</v>
      </c>
      <c r="J452" s="16" t="s">
        <v>1333</v>
      </c>
      <c r="K452" s="28">
        <v>44948</v>
      </c>
      <c r="L452" s="22" t="s">
        <v>1342</v>
      </c>
      <c r="M452" s="22" t="s">
        <v>1339</v>
      </c>
      <c r="N452" s="22">
        <v>0</v>
      </c>
      <c r="O452" s="24" t="s">
        <v>1062</v>
      </c>
      <c r="P452" s="28">
        <v>44954</v>
      </c>
      <c r="Q452" s="14">
        <v>44927</v>
      </c>
      <c r="R452" s="22">
        <v>2500</v>
      </c>
      <c r="S452" s="24"/>
      <c r="T452" s="18">
        <f t="shared" si="77"/>
        <v>2500</v>
      </c>
      <c r="U452" s="18"/>
      <c r="V452" s="18"/>
      <c r="W452" s="18">
        <f t="shared" si="78"/>
        <v>2500</v>
      </c>
      <c r="X452" s="18">
        <f t="shared" si="82"/>
        <v>450</v>
      </c>
      <c r="Y452" s="19">
        <v>0.05</v>
      </c>
      <c r="Z452" s="18">
        <f t="shared" si="79"/>
        <v>125</v>
      </c>
      <c r="AA452" s="18">
        <f t="shared" si="80"/>
        <v>2825</v>
      </c>
      <c r="AB452" s="18"/>
      <c r="AC452" s="18">
        <f t="shared" si="81"/>
        <v>2825</v>
      </c>
      <c r="AD452" s="18" t="s">
        <v>87</v>
      </c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22" t="s">
        <v>1046</v>
      </c>
      <c r="AR452" s="24">
        <v>2400</v>
      </c>
      <c r="AS452" s="24"/>
      <c r="AT452" s="24"/>
      <c r="AU452" s="24"/>
      <c r="AV452" s="24"/>
      <c r="AW452" s="18">
        <f t="shared" si="83"/>
        <v>2400</v>
      </c>
      <c r="AX452" s="18"/>
      <c r="AY452" s="19">
        <v>0.05</v>
      </c>
      <c r="AZ452" s="18">
        <f t="shared" si="84"/>
        <v>120</v>
      </c>
      <c r="BA452" s="18">
        <f t="shared" si="85"/>
        <v>2280</v>
      </c>
      <c r="BB452" s="18"/>
      <c r="BC452" s="18">
        <f t="shared" si="86"/>
        <v>-2280</v>
      </c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>
        <f t="shared" si="87"/>
        <v>100</v>
      </c>
    </row>
    <row r="453" spans="1:81" x14ac:dyDescent="0.3">
      <c r="A453" s="20"/>
      <c r="B453" s="20"/>
      <c r="C453" s="14">
        <v>44927</v>
      </c>
      <c r="D453" s="24" t="s">
        <v>1334</v>
      </c>
      <c r="E453" s="16" t="s">
        <v>1056</v>
      </c>
      <c r="F453" s="15" t="s">
        <v>82</v>
      </c>
      <c r="G453" s="24"/>
      <c r="H453" s="24">
        <v>8690007</v>
      </c>
      <c r="I453" s="24" t="s">
        <v>1120</v>
      </c>
      <c r="J453" s="16" t="s">
        <v>1333</v>
      </c>
      <c r="K453" s="29">
        <v>44946</v>
      </c>
      <c r="L453" s="24" t="s">
        <v>1343</v>
      </c>
      <c r="M453" s="24" t="s">
        <v>1337</v>
      </c>
      <c r="N453" s="24">
        <v>0</v>
      </c>
      <c r="O453" s="24" t="s">
        <v>1062</v>
      </c>
      <c r="P453" s="29">
        <v>44950</v>
      </c>
      <c r="Q453" s="14">
        <v>44927</v>
      </c>
      <c r="R453" s="24">
        <v>2200</v>
      </c>
      <c r="S453" s="24"/>
      <c r="T453" s="18">
        <f t="shared" si="77"/>
        <v>2200</v>
      </c>
      <c r="U453" s="18"/>
      <c r="V453" s="18"/>
      <c r="W453" s="18">
        <f t="shared" si="78"/>
        <v>2200</v>
      </c>
      <c r="X453" s="18">
        <f t="shared" si="82"/>
        <v>396</v>
      </c>
      <c r="Y453" s="19">
        <v>0.05</v>
      </c>
      <c r="Z453" s="18">
        <f t="shared" si="79"/>
        <v>110</v>
      </c>
      <c r="AA453" s="18">
        <f t="shared" si="80"/>
        <v>2486</v>
      </c>
      <c r="AB453" s="18"/>
      <c r="AC453" s="18">
        <f t="shared" si="81"/>
        <v>2486</v>
      </c>
      <c r="AD453" s="18" t="s">
        <v>87</v>
      </c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24" t="s">
        <v>1349</v>
      </c>
      <c r="AR453" s="24">
        <v>2100</v>
      </c>
      <c r="AS453" s="24"/>
      <c r="AT453" s="24"/>
      <c r="AU453" s="24"/>
      <c r="AV453" s="24"/>
      <c r="AW453" s="18">
        <f t="shared" si="83"/>
        <v>2100</v>
      </c>
      <c r="AX453" s="18"/>
      <c r="AY453" s="19">
        <v>0.05</v>
      </c>
      <c r="AZ453" s="18">
        <f t="shared" si="84"/>
        <v>105</v>
      </c>
      <c r="BA453" s="18">
        <f t="shared" si="85"/>
        <v>1995</v>
      </c>
      <c r="BB453" s="18"/>
      <c r="BC453" s="18">
        <f t="shared" si="86"/>
        <v>-1995</v>
      </c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>
        <f t="shared" si="87"/>
        <v>100</v>
      </c>
    </row>
    <row r="454" spans="1:81" x14ac:dyDescent="0.3">
      <c r="A454" s="20"/>
      <c r="B454" s="20"/>
      <c r="C454" s="14">
        <v>44927</v>
      </c>
      <c r="D454" s="22" t="s">
        <v>1336</v>
      </c>
      <c r="E454" s="16" t="s">
        <v>1056</v>
      </c>
      <c r="F454" s="15" t="s">
        <v>82</v>
      </c>
      <c r="G454" s="24"/>
      <c r="H454" s="22">
        <v>8680671</v>
      </c>
      <c r="I454" s="22" t="s">
        <v>1121</v>
      </c>
      <c r="J454" s="16" t="s">
        <v>1333</v>
      </c>
      <c r="K454" s="28">
        <v>44947</v>
      </c>
      <c r="L454" s="22" t="s">
        <v>1344</v>
      </c>
      <c r="M454" s="22" t="s">
        <v>1341</v>
      </c>
      <c r="N454" s="22">
        <v>1999</v>
      </c>
      <c r="O454" s="24" t="s">
        <v>1062</v>
      </c>
      <c r="P454" s="28">
        <v>44949</v>
      </c>
      <c r="Q454" s="14">
        <v>44927</v>
      </c>
      <c r="R454" s="22">
        <v>3100</v>
      </c>
      <c r="S454" s="24"/>
      <c r="T454" s="18">
        <f t="shared" si="77"/>
        <v>3100</v>
      </c>
      <c r="U454" s="18"/>
      <c r="V454" s="18"/>
      <c r="W454" s="18">
        <f t="shared" si="78"/>
        <v>3100</v>
      </c>
      <c r="X454" s="18">
        <f t="shared" si="82"/>
        <v>558</v>
      </c>
      <c r="Y454" s="19">
        <v>0.05</v>
      </c>
      <c r="Z454" s="18">
        <f t="shared" si="79"/>
        <v>155</v>
      </c>
      <c r="AA454" s="18">
        <f t="shared" si="80"/>
        <v>3503</v>
      </c>
      <c r="AB454" s="18"/>
      <c r="AC454" s="18">
        <f t="shared" si="81"/>
        <v>3503</v>
      </c>
      <c r="AD454" s="18" t="s">
        <v>87</v>
      </c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22" t="s">
        <v>1351</v>
      </c>
      <c r="AR454" s="24">
        <v>2900</v>
      </c>
      <c r="AS454" s="24"/>
      <c r="AT454" s="24"/>
      <c r="AU454" s="24"/>
      <c r="AV454" s="24"/>
      <c r="AW454" s="18">
        <f t="shared" si="83"/>
        <v>2900</v>
      </c>
      <c r="AX454" s="18"/>
      <c r="AY454" s="19">
        <v>0.05</v>
      </c>
      <c r="AZ454" s="18">
        <f t="shared" si="84"/>
        <v>145</v>
      </c>
      <c r="BA454" s="18">
        <f t="shared" si="85"/>
        <v>2755</v>
      </c>
      <c r="BB454" s="18"/>
      <c r="BC454" s="18">
        <f t="shared" si="86"/>
        <v>-2755</v>
      </c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>
        <f t="shared" si="87"/>
        <v>200</v>
      </c>
    </row>
    <row r="455" spans="1:81" x14ac:dyDescent="0.3">
      <c r="A455" s="20"/>
      <c r="B455" s="20"/>
      <c r="C455" s="14">
        <v>44927</v>
      </c>
      <c r="D455" s="24" t="s">
        <v>1335</v>
      </c>
      <c r="E455" s="16" t="s">
        <v>1056</v>
      </c>
      <c r="F455" s="15" t="s">
        <v>82</v>
      </c>
      <c r="G455" s="24"/>
      <c r="H455" s="24">
        <v>8680261</v>
      </c>
      <c r="I455" s="24" t="s">
        <v>1122</v>
      </c>
      <c r="J455" s="16" t="s">
        <v>1333</v>
      </c>
      <c r="K455" s="29">
        <v>44947</v>
      </c>
      <c r="L455" s="24" t="s">
        <v>1343</v>
      </c>
      <c r="M455" s="24" t="s">
        <v>1337</v>
      </c>
      <c r="N455" s="24">
        <v>0</v>
      </c>
      <c r="O455" s="24" t="s">
        <v>1062</v>
      </c>
      <c r="P455" s="29">
        <v>44949</v>
      </c>
      <c r="Q455" s="14">
        <v>44927</v>
      </c>
      <c r="R455" s="24">
        <v>2200</v>
      </c>
      <c r="S455" s="24"/>
      <c r="T455" s="18">
        <f t="shared" si="77"/>
        <v>2200</v>
      </c>
      <c r="U455" s="18"/>
      <c r="V455" s="18"/>
      <c r="W455" s="18">
        <f t="shared" si="78"/>
        <v>2200</v>
      </c>
      <c r="X455" s="18">
        <f t="shared" si="82"/>
        <v>396</v>
      </c>
      <c r="Y455" s="19">
        <v>0.05</v>
      </c>
      <c r="Z455" s="18">
        <f t="shared" si="79"/>
        <v>110</v>
      </c>
      <c r="AA455" s="18">
        <f t="shared" si="80"/>
        <v>2486</v>
      </c>
      <c r="AB455" s="18"/>
      <c r="AC455" s="18">
        <f t="shared" si="81"/>
        <v>2486</v>
      </c>
      <c r="AD455" s="18" t="s">
        <v>87</v>
      </c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24" t="s">
        <v>1045</v>
      </c>
      <c r="AR455" s="24">
        <v>2200</v>
      </c>
      <c r="AS455" s="24"/>
      <c r="AT455" s="24"/>
      <c r="AU455" s="24"/>
      <c r="AV455" s="24"/>
      <c r="AW455" s="18">
        <f t="shared" si="83"/>
        <v>2200</v>
      </c>
      <c r="AX455" s="18"/>
      <c r="AY455" s="19">
        <v>0.05</v>
      </c>
      <c r="AZ455" s="18">
        <f t="shared" si="84"/>
        <v>110</v>
      </c>
      <c r="BA455" s="18">
        <f t="shared" si="85"/>
        <v>2090</v>
      </c>
      <c r="BB455" s="18"/>
      <c r="BC455" s="18">
        <f t="shared" si="86"/>
        <v>-2090</v>
      </c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>
        <f t="shared" si="87"/>
        <v>0</v>
      </c>
    </row>
    <row r="456" spans="1:81" x14ac:dyDescent="0.3">
      <c r="A456" s="20"/>
      <c r="B456" s="20"/>
      <c r="C456" s="14">
        <v>44927</v>
      </c>
      <c r="D456" s="22" t="s">
        <v>1335</v>
      </c>
      <c r="E456" s="16" t="s">
        <v>1056</v>
      </c>
      <c r="F456" s="15" t="s">
        <v>82</v>
      </c>
      <c r="G456" s="24"/>
      <c r="H456" s="22">
        <v>8680094</v>
      </c>
      <c r="I456" s="22" t="s">
        <v>1123</v>
      </c>
      <c r="J456" s="16" t="s">
        <v>1333</v>
      </c>
      <c r="K456" s="28">
        <v>44948</v>
      </c>
      <c r="L456" s="22" t="s">
        <v>1344</v>
      </c>
      <c r="M456" s="22" t="s">
        <v>1338</v>
      </c>
      <c r="N456" s="22">
        <v>0</v>
      </c>
      <c r="O456" s="24" t="s">
        <v>1062</v>
      </c>
      <c r="P456" s="28">
        <v>44954</v>
      </c>
      <c r="Q456" s="14">
        <v>44927</v>
      </c>
      <c r="R456" s="22">
        <v>2500</v>
      </c>
      <c r="S456" s="24"/>
      <c r="T456" s="18">
        <f t="shared" si="77"/>
        <v>2500</v>
      </c>
      <c r="U456" s="18"/>
      <c r="V456" s="18"/>
      <c r="W456" s="18">
        <f t="shared" si="78"/>
        <v>2500</v>
      </c>
      <c r="X456" s="18">
        <f t="shared" si="82"/>
        <v>450</v>
      </c>
      <c r="Y456" s="19">
        <v>0.05</v>
      </c>
      <c r="Z456" s="18">
        <f t="shared" si="79"/>
        <v>125</v>
      </c>
      <c r="AA456" s="18">
        <f t="shared" si="80"/>
        <v>2825</v>
      </c>
      <c r="AB456" s="18"/>
      <c r="AC456" s="18">
        <f t="shared" si="81"/>
        <v>2825</v>
      </c>
      <c r="AD456" s="18" t="s">
        <v>87</v>
      </c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22" t="s">
        <v>1353</v>
      </c>
      <c r="AR456" s="24">
        <v>2600</v>
      </c>
      <c r="AS456" s="24"/>
      <c r="AT456" s="24"/>
      <c r="AU456" s="24"/>
      <c r="AV456" s="24"/>
      <c r="AW456" s="18">
        <f t="shared" si="83"/>
        <v>2600</v>
      </c>
      <c r="AX456" s="18"/>
      <c r="AY456" s="19">
        <v>0.05</v>
      </c>
      <c r="AZ456" s="18">
        <f t="shared" si="84"/>
        <v>130</v>
      </c>
      <c r="BA456" s="18">
        <f t="shared" si="85"/>
        <v>2470</v>
      </c>
      <c r="BB456" s="18"/>
      <c r="BC456" s="18">
        <f t="shared" si="86"/>
        <v>-2470</v>
      </c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>
        <f t="shared" si="87"/>
        <v>-100</v>
      </c>
    </row>
    <row r="457" spans="1:81" x14ac:dyDescent="0.3">
      <c r="A457" s="20"/>
      <c r="B457" s="20"/>
      <c r="C457" s="14">
        <v>44927</v>
      </c>
      <c r="D457" s="24" t="s">
        <v>1335</v>
      </c>
      <c r="E457" s="16" t="s">
        <v>1056</v>
      </c>
      <c r="F457" s="15" t="s">
        <v>82</v>
      </c>
      <c r="G457" s="24"/>
      <c r="H457" s="24">
        <v>8670589</v>
      </c>
      <c r="I457" s="24" t="s">
        <v>1124</v>
      </c>
      <c r="J457" s="16" t="s">
        <v>1333</v>
      </c>
      <c r="K457" s="29">
        <v>44949</v>
      </c>
      <c r="L457" s="24" t="s">
        <v>1346</v>
      </c>
      <c r="M457" s="24" t="s">
        <v>1337</v>
      </c>
      <c r="N457" s="24">
        <v>0</v>
      </c>
      <c r="O457" s="24" t="s">
        <v>1062</v>
      </c>
      <c r="P457" s="29">
        <v>44951</v>
      </c>
      <c r="Q457" s="14">
        <v>44927</v>
      </c>
      <c r="R457" s="24">
        <v>2200</v>
      </c>
      <c r="S457" s="24"/>
      <c r="T457" s="18">
        <f t="shared" si="77"/>
        <v>2200</v>
      </c>
      <c r="U457" s="18"/>
      <c r="V457" s="18"/>
      <c r="W457" s="18">
        <f t="shared" si="78"/>
        <v>2200</v>
      </c>
      <c r="X457" s="18">
        <f t="shared" si="82"/>
        <v>396</v>
      </c>
      <c r="Y457" s="19">
        <v>0.05</v>
      </c>
      <c r="Z457" s="18">
        <f t="shared" si="79"/>
        <v>110</v>
      </c>
      <c r="AA457" s="18">
        <f t="shared" si="80"/>
        <v>2486</v>
      </c>
      <c r="AB457" s="18"/>
      <c r="AC457" s="18">
        <f t="shared" si="81"/>
        <v>2486</v>
      </c>
      <c r="AD457" s="18" t="s">
        <v>87</v>
      </c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24" t="s">
        <v>1353</v>
      </c>
      <c r="AR457" s="24">
        <v>2200</v>
      </c>
      <c r="AS457" s="24"/>
      <c r="AT457" s="24"/>
      <c r="AU457" s="24"/>
      <c r="AV457" s="24"/>
      <c r="AW457" s="18">
        <f t="shared" si="83"/>
        <v>2200</v>
      </c>
      <c r="AX457" s="18"/>
      <c r="AY457" s="19">
        <v>0.05</v>
      </c>
      <c r="AZ457" s="18">
        <f t="shared" si="84"/>
        <v>110</v>
      </c>
      <c r="BA457" s="18">
        <f t="shared" si="85"/>
        <v>2090</v>
      </c>
      <c r="BB457" s="18"/>
      <c r="BC457" s="18">
        <f t="shared" si="86"/>
        <v>-2090</v>
      </c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>
        <f t="shared" si="87"/>
        <v>0</v>
      </c>
    </row>
    <row r="458" spans="1:81" x14ac:dyDescent="0.3">
      <c r="A458" s="20"/>
      <c r="B458" s="20"/>
      <c r="C458" s="14">
        <v>44927</v>
      </c>
      <c r="D458" s="22" t="s">
        <v>1336</v>
      </c>
      <c r="E458" s="16" t="s">
        <v>1056</v>
      </c>
      <c r="F458" s="15" t="s">
        <v>82</v>
      </c>
      <c r="G458" s="24"/>
      <c r="H458" s="22">
        <v>8670474</v>
      </c>
      <c r="I458" s="22" t="s">
        <v>1125</v>
      </c>
      <c r="J458" s="16" t="s">
        <v>1333</v>
      </c>
      <c r="K458" s="28">
        <v>44947</v>
      </c>
      <c r="L458" s="22" t="s">
        <v>1344</v>
      </c>
      <c r="M458" s="22" t="s">
        <v>1338</v>
      </c>
      <c r="N458" s="22">
        <v>0</v>
      </c>
      <c r="O458" s="24" t="s">
        <v>1062</v>
      </c>
      <c r="P458" s="28">
        <v>44953</v>
      </c>
      <c r="Q458" s="14">
        <v>44927</v>
      </c>
      <c r="R458" s="22">
        <v>2500</v>
      </c>
      <c r="S458" s="24"/>
      <c r="T458" s="18">
        <f t="shared" si="77"/>
        <v>2500</v>
      </c>
      <c r="U458" s="18"/>
      <c r="V458" s="18"/>
      <c r="W458" s="18">
        <f t="shared" si="78"/>
        <v>2500</v>
      </c>
      <c r="X458" s="18">
        <f t="shared" si="82"/>
        <v>450</v>
      </c>
      <c r="Y458" s="19">
        <v>0.05</v>
      </c>
      <c r="Z458" s="18">
        <f t="shared" si="79"/>
        <v>125</v>
      </c>
      <c r="AA458" s="18">
        <f t="shared" si="80"/>
        <v>2825</v>
      </c>
      <c r="AB458" s="18"/>
      <c r="AC458" s="18">
        <f t="shared" si="81"/>
        <v>2825</v>
      </c>
      <c r="AD458" s="18" t="s">
        <v>87</v>
      </c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22" t="s">
        <v>1350</v>
      </c>
      <c r="AR458" s="24">
        <v>2600</v>
      </c>
      <c r="AS458" s="24"/>
      <c r="AT458" s="24"/>
      <c r="AU458" s="24"/>
      <c r="AV458" s="24"/>
      <c r="AW458" s="18">
        <f t="shared" si="83"/>
        <v>2600</v>
      </c>
      <c r="AX458" s="18"/>
      <c r="AY458" s="19">
        <v>0.05</v>
      </c>
      <c r="AZ458" s="18">
        <f t="shared" si="84"/>
        <v>130</v>
      </c>
      <c r="BA458" s="18">
        <f t="shared" si="85"/>
        <v>2470</v>
      </c>
      <c r="BB458" s="18"/>
      <c r="BC458" s="18">
        <f t="shared" si="86"/>
        <v>-2470</v>
      </c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>
        <f t="shared" si="87"/>
        <v>-100</v>
      </c>
    </row>
    <row r="459" spans="1:81" x14ac:dyDescent="0.3">
      <c r="A459" s="20"/>
      <c r="B459" s="20"/>
      <c r="C459" s="14">
        <v>44927</v>
      </c>
      <c r="D459" s="24" t="s">
        <v>1335</v>
      </c>
      <c r="E459" s="16" t="s">
        <v>1056</v>
      </c>
      <c r="F459" s="15" t="s">
        <v>82</v>
      </c>
      <c r="G459" s="24"/>
      <c r="H459" s="24">
        <v>8667280</v>
      </c>
      <c r="I459" s="24" t="s">
        <v>1126</v>
      </c>
      <c r="J459" s="16" t="s">
        <v>1333</v>
      </c>
      <c r="K459" s="29">
        <v>44945</v>
      </c>
      <c r="L459" s="24" t="s">
        <v>1346</v>
      </c>
      <c r="M459" s="24" t="s">
        <v>1337</v>
      </c>
      <c r="N459" s="24">
        <v>0</v>
      </c>
      <c r="O459" s="24" t="s">
        <v>1062</v>
      </c>
      <c r="P459" s="29">
        <v>44947</v>
      </c>
      <c r="Q459" s="14">
        <v>44927</v>
      </c>
      <c r="R459" s="24">
        <v>2200</v>
      </c>
      <c r="S459" s="24"/>
      <c r="T459" s="18">
        <f t="shared" si="77"/>
        <v>2200</v>
      </c>
      <c r="U459" s="18"/>
      <c r="V459" s="18"/>
      <c r="W459" s="18">
        <f t="shared" si="78"/>
        <v>2200</v>
      </c>
      <c r="X459" s="18">
        <f t="shared" si="82"/>
        <v>396</v>
      </c>
      <c r="Y459" s="19">
        <v>0.05</v>
      </c>
      <c r="Z459" s="18">
        <f t="shared" si="79"/>
        <v>110</v>
      </c>
      <c r="AA459" s="18">
        <f t="shared" si="80"/>
        <v>2486</v>
      </c>
      <c r="AB459" s="18"/>
      <c r="AC459" s="18">
        <f t="shared" si="81"/>
        <v>2486</v>
      </c>
      <c r="AD459" s="18" t="s">
        <v>87</v>
      </c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24" t="s">
        <v>1353</v>
      </c>
      <c r="AR459" s="24">
        <v>2200</v>
      </c>
      <c r="AS459" s="24"/>
      <c r="AT459" s="24"/>
      <c r="AU459" s="24"/>
      <c r="AV459" s="24"/>
      <c r="AW459" s="18">
        <f t="shared" si="83"/>
        <v>2200</v>
      </c>
      <c r="AX459" s="18"/>
      <c r="AY459" s="19">
        <v>0.05</v>
      </c>
      <c r="AZ459" s="18">
        <f t="shared" si="84"/>
        <v>110</v>
      </c>
      <c r="BA459" s="18">
        <f t="shared" si="85"/>
        <v>2090</v>
      </c>
      <c r="BB459" s="18"/>
      <c r="BC459" s="18">
        <f t="shared" si="86"/>
        <v>-2090</v>
      </c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>
        <f t="shared" si="87"/>
        <v>0</v>
      </c>
    </row>
    <row r="460" spans="1:81" x14ac:dyDescent="0.3">
      <c r="A460" s="20"/>
      <c r="B460" s="20"/>
      <c r="C460" s="14">
        <v>44927</v>
      </c>
      <c r="D460" s="22" t="s">
        <v>1335</v>
      </c>
      <c r="E460" s="16" t="s">
        <v>1056</v>
      </c>
      <c r="F460" s="15" t="s">
        <v>82</v>
      </c>
      <c r="G460" s="24"/>
      <c r="H460" s="22">
        <v>8666331</v>
      </c>
      <c r="I460" s="22" t="s">
        <v>1127</v>
      </c>
      <c r="J460" s="16" t="s">
        <v>1333</v>
      </c>
      <c r="K460" s="28">
        <v>44948</v>
      </c>
      <c r="L460" s="22" t="s">
        <v>1344</v>
      </c>
      <c r="M460" s="22" t="s">
        <v>1339</v>
      </c>
      <c r="N460" s="22">
        <v>0</v>
      </c>
      <c r="O460" s="24" t="s">
        <v>1062</v>
      </c>
      <c r="P460" s="28">
        <v>44952</v>
      </c>
      <c r="Q460" s="14">
        <v>44927</v>
      </c>
      <c r="R460" s="22">
        <v>2500</v>
      </c>
      <c r="S460" s="24"/>
      <c r="T460" s="18">
        <f t="shared" si="77"/>
        <v>2500</v>
      </c>
      <c r="U460" s="18"/>
      <c r="V460" s="18"/>
      <c r="W460" s="18">
        <f t="shared" si="78"/>
        <v>2500</v>
      </c>
      <c r="X460" s="18">
        <f t="shared" si="82"/>
        <v>450</v>
      </c>
      <c r="Y460" s="19">
        <v>0.05</v>
      </c>
      <c r="Z460" s="18">
        <f t="shared" si="79"/>
        <v>125</v>
      </c>
      <c r="AA460" s="18">
        <f t="shared" si="80"/>
        <v>2825</v>
      </c>
      <c r="AB460" s="18"/>
      <c r="AC460" s="18">
        <f t="shared" si="81"/>
        <v>2825</v>
      </c>
      <c r="AD460" s="18" t="s">
        <v>87</v>
      </c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22" t="s">
        <v>1046</v>
      </c>
      <c r="AR460" s="24">
        <v>2400</v>
      </c>
      <c r="AS460" s="24"/>
      <c r="AT460" s="24"/>
      <c r="AU460" s="24"/>
      <c r="AV460" s="24"/>
      <c r="AW460" s="18">
        <f t="shared" si="83"/>
        <v>2400</v>
      </c>
      <c r="AX460" s="18"/>
      <c r="AY460" s="19">
        <v>0.05</v>
      </c>
      <c r="AZ460" s="18">
        <f t="shared" si="84"/>
        <v>120</v>
      </c>
      <c r="BA460" s="18">
        <f t="shared" si="85"/>
        <v>2280</v>
      </c>
      <c r="BB460" s="18"/>
      <c r="BC460" s="18">
        <f t="shared" si="86"/>
        <v>-2280</v>
      </c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>
        <f t="shared" si="87"/>
        <v>100</v>
      </c>
    </row>
    <row r="461" spans="1:81" x14ac:dyDescent="0.3">
      <c r="A461" s="20"/>
      <c r="B461" s="20"/>
      <c r="C461" s="14">
        <v>44927</v>
      </c>
      <c r="D461" s="24" t="s">
        <v>1336</v>
      </c>
      <c r="E461" s="16" t="s">
        <v>1056</v>
      </c>
      <c r="F461" s="15" t="s">
        <v>82</v>
      </c>
      <c r="G461" s="24"/>
      <c r="H461" s="24">
        <v>8666125</v>
      </c>
      <c r="I461" s="24" t="s">
        <v>1128</v>
      </c>
      <c r="J461" s="16" t="s">
        <v>1333</v>
      </c>
      <c r="K461" s="29">
        <v>44947</v>
      </c>
      <c r="L461" s="24" t="s">
        <v>1344</v>
      </c>
      <c r="M461" s="24" t="s">
        <v>1337</v>
      </c>
      <c r="N461" s="24">
        <v>0</v>
      </c>
      <c r="O461" s="24" t="s">
        <v>1062</v>
      </c>
      <c r="P461" s="29">
        <v>44951</v>
      </c>
      <c r="Q461" s="14">
        <v>44927</v>
      </c>
      <c r="R461" s="24">
        <v>2700</v>
      </c>
      <c r="S461" s="24"/>
      <c r="T461" s="18">
        <f t="shared" si="77"/>
        <v>2700</v>
      </c>
      <c r="U461" s="18"/>
      <c r="V461" s="18"/>
      <c r="W461" s="18">
        <f t="shared" si="78"/>
        <v>2700</v>
      </c>
      <c r="X461" s="18">
        <f t="shared" si="82"/>
        <v>486</v>
      </c>
      <c r="Y461" s="19">
        <v>0.05</v>
      </c>
      <c r="Z461" s="18">
        <f t="shared" si="79"/>
        <v>135</v>
      </c>
      <c r="AA461" s="18">
        <f t="shared" si="80"/>
        <v>3051</v>
      </c>
      <c r="AB461" s="18"/>
      <c r="AC461" s="18">
        <f t="shared" si="81"/>
        <v>3051</v>
      </c>
      <c r="AD461" s="18" t="s">
        <v>87</v>
      </c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24" t="s">
        <v>1351</v>
      </c>
      <c r="AR461" s="24">
        <v>2600</v>
      </c>
      <c r="AS461" s="24"/>
      <c r="AT461" s="24"/>
      <c r="AU461" s="24"/>
      <c r="AV461" s="24"/>
      <c r="AW461" s="18">
        <f t="shared" si="83"/>
        <v>2600</v>
      </c>
      <c r="AX461" s="18"/>
      <c r="AY461" s="19">
        <v>0.05</v>
      </c>
      <c r="AZ461" s="18">
        <f t="shared" si="84"/>
        <v>130</v>
      </c>
      <c r="BA461" s="18">
        <f t="shared" si="85"/>
        <v>2470</v>
      </c>
      <c r="BB461" s="18"/>
      <c r="BC461" s="18">
        <f t="shared" si="86"/>
        <v>-2470</v>
      </c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>
        <f t="shared" si="87"/>
        <v>100</v>
      </c>
    </row>
    <row r="462" spans="1:81" x14ac:dyDescent="0.3">
      <c r="A462" s="20"/>
      <c r="B462" s="20"/>
      <c r="C462" s="14">
        <v>44927</v>
      </c>
      <c r="D462" s="22" t="s">
        <v>1334</v>
      </c>
      <c r="E462" s="16" t="s">
        <v>1056</v>
      </c>
      <c r="F462" s="15" t="s">
        <v>82</v>
      </c>
      <c r="G462" s="24"/>
      <c r="H462" s="22">
        <v>8665451</v>
      </c>
      <c r="I462" s="22" t="s">
        <v>1129</v>
      </c>
      <c r="J462" s="16" t="s">
        <v>1333</v>
      </c>
      <c r="K462" s="28">
        <v>44945</v>
      </c>
      <c r="L462" s="22" t="s">
        <v>1342</v>
      </c>
      <c r="M462" s="22" t="s">
        <v>1339</v>
      </c>
      <c r="N462" s="22">
        <v>0</v>
      </c>
      <c r="O462" s="24" t="s">
        <v>1062</v>
      </c>
      <c r="P462" s="28">
        <v>44947</v>
      </c>
      <c r="Q462" s="14">
        <v>44927</v>
      </c>
      <c r="R462" s="22">
        <v>2500</v>
      </c>
      <c r="S462" s="24"/>
      <c r="T462" s="18">
        <f t="shared" si="77"/>
        <v>2500</v>
      </c>
      <c r="U462" s="18"/>
      <c r="V462" s="18"/>
      <c r="W462" s="18">
        <f t="shared" si="78"/>
        <v>2500</v>
      </c>
      <c r="X462" s="18">
        <f t="shared" si="82"/>
        <v>450</v>
      </c>
      <c r="Y462" s="19">
        <v>0.05</v>
      </c>
      <c r="Z462" s="18">
        <f t="shared" si="79"/>
        <v>125</v>
      </c>
      <c r="AA462" s="18">
        <f t="shared" si="80"/>
        <v>2825</v>
      </c>
      <c r="AB462" s="18"/>
      <c r="AC462" s="18">
        <f t="shared" si="81"/>
        <v>2825</v>
      </c>
      <c r="AD462" s="18" t="s">
        <v>87</v>
      </c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22" t="s">
        <v>1348</v>
      </c>
      <c r="AR462" s="24">
        <v>2400</v>
      </c>
      <c r="AS462" s="24"/>
      <c r="AT462" s="24"/>
      <c r="AU462" s="24"/>
      <c r="AV462" s="24"/>
      <c r="AW462" s="18">
        <f t="shared" si="83"/>
        <v>2400</v>
      </c>
      <c r="AX462" s="18"/>
      <c r="AY462" s="19">
        <v>0.05</v>
      </c>
      <c r="AZ462" s="18">
        <f t="shared" si="84"/>
        <v>120</v>
      </c>
      <c r="BA462" s="18">
        <f t="shared" si="85"/>
        <v>2280</v>
      </c>
      <c r="BB462" s="18"/>
      <c r="BC462" s="18">
        <f t="shared" si="86"/>
        <v>-2280</v>
      </c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>
        <f t="shared" si="87"/>
        <v>100</v>
      </c>
    </row>
    <row r="463" spans="1:81" x14ac:dyDescent="0.3">
      <c r="A463" s="20"/>
      <c r="B463" s="20"/>
      <c r="C463" s="14">
        <v>44927</v>
      </c>
      <c r="D463" s="24" t="s">
        <v>1334</v>
      </c>
      <c r="E463" s="16" t="s">
        <v>1056</v>
      </c>
      <c r="F463" s="15" t="s">
        <v>82</v>
      </c>
      <c r="G463" s="24"/>
      <c r="H463" s="24">
        <v>8664660</v>
      </c>
      <c r="I463" s="24" t="s">
        <v>1130</v>
      </c>
      <c r="J463" s="16" t="s">
        <v>1333</v>
      </c>
      <c r="K463" s="29">
        <v>44951</v>
      </c>
      <c r="L463" s="24" t="s">
        <v>1342</v>
      </c>
      <c r="M463" s="24" t="s">
        <v>1337</v>
      </c>
      <c r="N463" s="24">
        <v>0</v>
      </c>
      <c r="O463" s="24" t="s">
        <v>1062</v>
      </c>
      <c r="P463" s="29">
        <v>44957</v>
      </c>
      <c r="Q463" s="14">
        <v>44927</v>
      </c>
      <c r="R463" s="24">
        <v>2700</v>
      </c>
      <c r="S463" s="24"/>
      <c r="T463" s="18">
        <f t="shared" si="77"/>
        <v>2700</v>
      </c>
      <c r="U463" s="18"/>
      <c r="V463" s="18"/>
      <c r="W463" s="18">
        <f t="shared" si="78"/>
        <v>2700</v>
      </c>
      <c r="X463" s="18">
        <f t="shared" si="82"/>
        <v>486</v>
      </c>
      <c r="Y463" s="19">
        <v>0.05</v>
      </c>
      <c r="Z463" s="18">
        <f t="shared" si="79"/>
        <v>135</v>
      </c>
      <c r="AA463" s="18">
        <f t="shared" si="80"/>
        <v>3051</v>
      </c>
      <c r="AB463" s="18"/>
      <c r="AC463" s="18">
        <f t="shared" si="81"/>
        <v>3051</v>
      </c>
      <c r="AD463" s="18" t="s">
        <v>87</v>
      </c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24" t="s">
        <v>1348</v>
      </c>
      <c r="AR463" s="24">
        <v>2600</v>
      </c>
      <c r="AS463" s="24"/>
      <c r="AT463" s="24"/>
      <c r="AU463" s="24"/>
      <c r="AV463" s="24"/>
      <c r="AW463" s="18">
        <f t="shared" si="83"/>
        <v>2600</v>
      </c>
      <c r="AX463" s="18"/>
      <c r="AY463" s="19">
        <v>0.05</v>
      </c>
      <c r="AZ463" s="18">
        <f t="shared" si="84"/>
        <v>130</v>
      </c>
      <c r="BA463" s="18">
        <f t="shared" si="85"/>
        <v>2470</v>
      </c>
      <c r="BB463" s="18"/>
      <c r="BC463" s="18">
        <f t="shared" si="86"/>
        <v>-2470</v>
      </c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>
        <f t="shared" si="87"/>
        <v>100</v>
      </c>
    </row>
    <row r="464" spans="1:81" x14ac:dyDescent="0.3">
      <c r="A464" s="20"/>
      <c r="B464" s="20"/>
      <c r="C464" s="14">
        <v>44927</v>
      </c>
      <c r="D464" s="22" t="s">
        <v>1335</v>
      </c>
      <c r="E464" s="16" t="s">
        <v>1056</v>
      </c>
      <c r="F464" s="15" t="s">
        <v>82</v>
      </c>
      <c r="G464" s="24"/>
      <c r="H464" s="22">
        <v>8664429</v>
      </c>
      <c r="I464" s="22" t="s">
        <v>1131</v>
      </c>
      <c r="J464" s="16" t="s">
        <v>1333</v>
      </c>
      <c r="K464" s="28">
        <v>44947</v>
      </c>
      <c r="L464" s="22" t="s">
        <v>1342</v>
      </c>
      <c r="M464" s="22" t="s">
        <v>1338</v>
      </c>
      <c r="N464" s="22">
        <v>0</v>
      </c>
      <c r="O464" s="24" t="s">
        <v>1062</v>
      </c>
      <c r="P464" s="28">
        <v>44953</v>
      </c>
      <c r="Q464" s="14">
        <v>44927</v>
      </c>
      <c r="R464" s="22">
        <v>2500</v>
      </c>
      <c r="S464" s="24"/>
      <c r="T464" s="18">
        <f t="shared" si="77"/>
        <v>2500</v>
      </c>
      <c r="U464" s="18"/>
      <c r="V464" s="18"/>
      <c r="W464" s="18">
        <f t="shared" si="78"/>
        <v>2500</v>
      </c>
      <c r="X464" s="18">
        <f t="shared" si="82"/>
        <v>450</v>
      </c>
      <c r="Y464" s="19">
        <v>0.05</v>
      </c>
      <c r="Z464" s="18">
        <f t="shared" si="79"/>
        <v>125</v>
      </c>
      <c r="AA464" s="18">
        <f t="shared" si="80"/>
        <v>2825</v>
      </c>
      <c r="AB464" s="18"/>
      <c r="AC464" s="18">
        <f t="shared" si="81"/>
        <v>2825</v>
      </c>
      <c r="AD464" s="18" t="s">
        <v>87</v>
      </c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24" t="s">
        <v>1064</v>
      </c>
      <c r="AR464" s="24">
        <v>2300</v>
      </c>
      <c r="AS464" s="24"/>
      <c r="AT464" s="24"/>
      <c r="AU464" s="24"/>
      <c r="AV464" s="24"/>
      <c r="AW464" s="18">
        <f t="shared" si="83"/>
        <v>2300</v>
      </c>
      <c r="AX464" s="18"/>
      <c r="AY464" s="19">
        <v>0.05</v>
      </c>
      <c r="AZ464" s="18">
        <f t="shared" si="84"/>
        <v>115</v>
      </c>
      <c r="BA464" s="18">
        <f t="shared" si="85"/>
        <v>2185</v>
      </c>
      <c r="BB464" s="18"/>
      <c r="BC464" s="18">
        <f t="shared" si="86"/>
        <v>-2185</v>
      </c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>
        <f t="shared" si="87"/>
        <v>200</v>
      </c>
    </row>
    <row r="465" spans="1:81" x14ac:dyDescent="0.3">
      <c r="A465" s="20"/>
      <c r="B465" s="20"/>
      <c r="C465" s="14">
        <v>44927</v>
      </c>
      <c r="D465" s="24" t="s">
        <v>1335</v>
      </c>
      <c r="E465" s="16" t="s">
        <v>1056</v>
      </c>
      <c r="F465" s="15" t="s">
        <v>82</v>
      </c>
      <c r="G465" s="24"/>
      <c r="H465" s="24">
        <v>8662443</v>
      </c>
      <c r="I465" s="24" t="s">
        <v>1132</v>
      </c>
      <c r="J465" s="16" t="s">
        <v>1333</v>
      </c>
      <c r="K465" s="29">
        <v>44947</v>
      </c>
      <c r="L465" s="24" t="s">
        <v>1343</v>
      </c>
      <c r="M465" s="24" t="s">
        <v>1337</v>
      </c>
      <c r="N465" s="24">
        <v>0</v>
      </c>
      <c r="O465" s="24" t="s">
        <v>1062</v>
      </c>
      <c r="P465" s="29">
        <v>44950</v>
      </c>
      <c r="Q465" s="14">
        <v>44927</v>
      </c>
      <c r="R465" s="24">
        <v>2200</v>
      </c>
      <c r="S465" s="24"/>
      <c r="T465" s="18">
        <f t="shared" si="77"/>
        <v>2200</v>
      </c>
      <c r="U465" s="18"/>
      <c r="V465" s="18"/>
      <c r="W465" s="18">
        <f t="shared" si="78"/>
        <v>2200</v>
      </c>
      <c r="X465" s="18">
        <f t="shared" si="82"/>
        <v>396</v>
      </c>
      <c r="Y465" s="19">
        <v>0.05</v>
      </c>
      <c r="Z465" s="18">
        <f t="shared" si="79"/>
        <v>110</v>
      </c>
      <c r="AA465" s="18">
        <f t="shared" si="80"/>
        <v>2486</v>
      </c>
      <c r="AB465" s="18"/>
      <c r="AC465" s="18">
        <f t="shared" si="81"/>
        <v>2486</v>
      </c>
      <c r="AD465" s="18" t="s">
        <v>87</v>
      </c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24" t="s">
        <v>1046</v>
      </c>
      <c r="AR465" s="24">
        <v>2100</v>
      </c>
      <c r="AS465" s="24"/>
      <c r="AT465" s="24"/>
      <c r="AU465" s="24"/>
      <c r="AV465" s="24"/>
      <c r="AW465" s="18">
        <f t="shared" si="83"/>
        <v>2100</v>
      </c>
      <c r="AX465" s="18"/>
      <c r="AY465" s="19">
        <v>0.05</v>
      </c>
      <c r="AZ465" s="18">
        <f t="shared" si="84"/>
        <v>105</v>
      </c>
      <c r="BA465" s="18">
        <f t="shared" si="85"/>
        <v>1995</v>
      </c>
      <c r="BB465" s="18"/>
      <c r="BC465" s="18">
        <f t="shared" si="86"/>
        <v>-1995</v>
      </c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>
        <f t="shared" si="87"/>
        <v>100</v>
      </c>
    </row>
    <row r="466" spans="1:81" x14ac:dyDescent="0.3">
      <c r="A466" s="20"/>
      <c r="B466" s="20"/>
      <c r="C466" s="14">
        <v>44927</v>
      </c>
      <c r="D466" s="22" t="s">
        <v>1335</v>
      </c>
      <c r="E466" s="16" t="s">
        <v>1056</v>
      </c>
      <c r="F466" s="15" t="s">
        <v>82</v>
      </c>
      <c r="G466" s="24"/>
      <c r="H466" s="22">
        <v>8662108</v>
      </c>
      <c r="I466" s="22" t="s">
        <v>1133</v>
      </c>
      <c r="J466" s="16" t="s">
        <v>1333</v>
      </c>
      <c r="K466" s="28">
        <v>44948</v>
      </c>
      <c r="L466" s="22" t="s">
        <v>1346</v>
      </c>
      <c r="M466" s="22" t="s">
        <v>1337</v>
      </c>
      <c r="N466" s="22">
        <v>0</v>
      </c>
      <c r="O466" s="24" t="s">
        <v>1062</v>
      </c>
      <c r="P466" s="28">
        <v>44951</v>
      </c>
      <c r="Q466" s="14">
        <v>44927</v>
      </c>
      <c r="R466" s="22">
        <v>2200</v>
      </c>
      <c r="S466" s="24"/>
      <c r="T466" s="18">
        <f t="shared" si="77"/>
        <v>2200</v>
      </c>
      <c r="U466" s="18"/>
      <c r="V466" s="18"/>
      <c r="W466" s="18">
        <f t="shared" si="78"/>
        <v>2200</v>
      </c>
      <c r="X466" s="18">
        <f t="shared" si="82"/>
        <v>396</v>
      </c>
      <c r="Y466" s="19">
        <v>0.05</v>
      </c>
      <c r="Z466" s="18">
        <f t="shared" si="79"/>
        <v>110</v>
      </c>
      <c r="AA466" s="18">
        <f t="shared" si="80"/>
        <v>2486</v>
      </c>
      <c r="AB466" s="18"/>
      <c r="AC466" s="18">
        <f t="shared" si="81"/>
        <v>2486</v>
      </c>
      <c r="AD466" s="18" t="s">
        <v>87</v>
      </c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22" t="s">
        <v>1353</v>
      </c>
      <c r="AR466" s="24">
        <v>2200</v>
      </c>
      <c r="AS466" s="24"/>
      <c r="AT466" s="24"/>
      <c r="AU466" s="24"/>
      <c r="AV466" s="24"/>
      <c r="AW466" s="18">
        <f t="shared" si="83"/>
        <v>2200</v>
      </c>
      <c r="AX466" s="18"/>
      <c r="AY466" s="19">
        <v>0.05</v>
      </c>
      <c r="AZ466" s="18">
        <f t="shared" si="84"/>
        <v>110</v>
      </c>
      <c r="BA466" s="18">
        <f t="shared" si="85"/>
        <v>2090</v>
      </c>
      <c r="BB466" s="18"/>
      <c r="BC466" s="18">
        <f t="shared" si="86"/>
        <v>-2090</v>
      </c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>
        <f t="shared" si="87"/>
        <v>0</v>
      </c>
    </row>
    <row r="467" spans="1:81" x14ac:dyDescent="0.3">
      <c r="A467" s="20"/>
      <c r="B467" s="20"/>
      <c r="C467" s="14">
        <v>44927</v>
      </c>
      <c r="D467" s="24" t="s">
        <v>1335</v>
      </c>
      <c r="E467" s="16" t="s">
        <v>1056</v>
      </c>
      <c r="F467" s="15" t="s">
        <v>82</v>
      </c>
      <c r="G467" s="24"/>
      <c r="H467" s="24">
        <v>8660380</v>
      </c>
      <c r="I467" s="24" t="s">
        <v>1134</v>
      </c>
      <c r="J467" s="16" t="s">
        <v>1333</v>
      </c>
      <c r="K467" s="29">
        <v>44947</v>
      </c>
      <c r="L467" s="24" t="s">
        <v>1343</v>
      </c>
      <c r="M467" s="24" t="s">
        <v>1337</v>
      </c>
      <c r="N467" s="24">
        <v>0</v>
      </c>
      <c r="O467" s="24" t="s">
        <v>1062</v>
      </c>
      <c r="P467" s="29">
        <v>44951</v>
      </c>
      <c r="Q467" s="14">
        <v>44927</v>
      </c>
      <c r="R467" s="24">
        <v>2200</v>
      </c>
      <c r="S467" s="24"/>
      <c r="T467" s="18">
        <f t="shared" si="77"/>
        <v>2200</v>
      </c>
      <c r="U467" s="18"/>
      <c r="V467" s="18"/>
      <c r="W467" s="18">
        <f t="shared" si="78"/>
        <v>2200</v>
      </c>
      <c r="X467" s="18">
        <f t="shared" si="82"/>
        <v>396</v>
      </c>
      <c r="Y467" s="19">
        <v>0.05</v>
      </c>
      <c r="Z467" s="18">
        <f t="shared" si="79"/>
        <v>110</v>
      </c>
      <c r="AA467" s="18">
        <f t="shared" si="80"/>
        <v>2486</v>
      </c>
      <c r="AB467" s="18"/>
      <c r="AC467" s="18">
        <f t="shared" si="81"/>
        <v>2486</v>
      </c>
      <c r="AD467" s="18" t="s">
        <v>87</v>
      </c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24" t="s">
        <v>1352</v>
      </c>
      <c r="AR467" s="24">
        <v>2100</v>
      </c>
      <c r="AS467" s="24"/>
      <c r="AT467" s="24"/>
      <c r="AU467" s="24"/>
      <c r="AV467" s="24"/>
      <c r="AW467" s="18">
        <f t="shared" si="83"/>
        <v>2100</v>
      </c>
      <c r="AX467" s="18"/>
      <c r="AY467" s="19">
        <v>0.05</v>
      </c>
      <c r="AZ467" s="18">
        <f t="shared" si="84"/>
        <v>105</v>
      </c>
      <c r="BA467" s="18">
        <f t="shared" si="85"/>
        <v>1995</v>
      </c>
      <c r="BB467" s="18"/>
      <c r="BC467" s="18">
        <f t="shared" si="86"/>
        <v>-1995</v>
      </c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>
        <f t="shared" si="87"/>
        <v>100</v>
      </c>
    </row>
    <row r="468" spans="1:81" x14ac:dyDescent="0.3">
      <c r="A468" s="20"/>
      <c r="B468" s="20"/>
      <c r="C468" s="14">
        <v>44927</v>
      </c>
      <c r="D468" s="22" t="s">
        <v>1335</v>
      </c>
      <c r="E468" s="16" t="s">
        <v>1056</v>
      </c>
      <c r="F468" s="15" t="s">
        <v>82</v>
      </c>
      <c r="G468" s="24"/>
      <c r="H468" s="22">
        <v>8658990</v>
      </c>
      <c r="I468" s="22" t="s">
        <v>1135</v>
      </c>
      <c r="J468" s="16" t="s">
        <v>1333</v>
      </c>
      <c r="K468" s="28">
        <v>44947</v>
      </c>
      <c r="L468" s="22" t="s">
        <v>1345</v>
      </c>
      <c r="M468" s="22" t="s">
        <v>1339</v>
      </c>
      <c r="N468" s="22">
        <v>0</v>
      </c>
      <c r="O468" s="24" t="s">
        <v>1062</v>
      </c>
      <c r="P468" s="28">
        <v>44949</v>
      </c>
      <c r="Q468" s="14">
        <v>44927</v>
      </c>
      <c r="R468" s="22">
        <v>2500</v>
      </c>
      <c r="S468" s="24"/>
      <c r="T468" s="18">
        <f t="shared" si="77"/>
        <v>2500</v>
      </c>
      <c r="U468" s="18"/>
      <c r="V468" s="18"/>
      <c r="W468" s="18">
        <f t="shared" si="78"/>
        <v>2500</v>
      </c>
      <c r="X468" s="18">
        <f t="shared" si="82"/>
        <v>450</v>
      </c>
      <c r="Y468" s="19">
        <v>0.05</v>
      </c>
      <c r="Z468" s="18">
        <f t="shared" si="79"/>
        <v>125</v>
      </c>
      <c r="AA468" s="18">
        <f t="shared" si="80"/>
        <v>2825</v>
      </c>
      <c r="AB468" s="18"/>
      <c r="AC468" s="18">
        <f t="shared" si="81"/>
        <v>2825</v>
      </c>
      <c r="AD468" s="18" t="s">
        <v>87</v>
      </c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22" t="s">
        <v>1046</v>
      </c>
      <c r="AR468" s="24">
        <v>2400</v>
      </c>
      <c r="AS468" s="24"/>
      <c r="AT468" s="24"/>
      <c r="AU468" s="24"/>
      <c r="AV468" s="24"/>
      <c r="AW468" s="18">
        <f t="shared" si="83"/>
        <v>2400</v>
      </c>
      <c r="AX468" s="18"/>
      <c r="AY468" s="19">
        <v>0.05</v>
      </c>
      <c r="AZ468" s="18">
        <f t="shared" si="84"/>
        <v>120</v>
      </c>
      <c r="BA468" s="18">
        <f t="shared" si="85"/>
        <v>2280</v>
      </c>
      <c r="BB468" s="18"/>
      <c r="BC468" s="18">
        <f t="shared" si="86"/>
        <v>-2280</v>
      </c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>
        <f t="shared" si="87"/>
        <v>100</v>
      </c>
    </row>
    <row r="469" spans="1:81" x14ac:dyDescent="0.3">
      <c r="A469" s="20"/>
      <c r="B469" s="20"/>
      <c r="C469" s="14">
        <v>44927</v>
      </c>
      <c r="D469" s="24" t="s">
        <v>1335</v>
      </c>
      <c r="E469" s="16" t="s">
        <v>1056</v>
      </c>
      <c r="F469" s="15" t="s">
        <v>82</v>
      </c>
      <c r="G469" s="24"/>
      <c r="H469" s="24">
        <v>8657753</v>
      </c>
      <c r="I469" s="24" t="s">
        <v>1136</v>
      </c>
      <c r="J469" s="16" t="s">
        <v>1333</v>
      </c>
      <c r="K469" s="29">
        <v>44947</v>
      </c>
      <c r="L469" s="24" t="s">
        <v>1343</v>
      </c>
      <c r="M469" s="24" t="s">
        <v>1341</v>
      </c>
      <c r="N469" s="24">
        <v>3500</v>
      </c>
      <c r="O469" s="24" t="s">
        <v>1062</v>
      </c>
      <c r="P469" s="29">
        <v>44949</v>
      </c>
      <c r="Q469" s="14">
        <v>44927</v>
      </c>
      <c r="R469" s="24">
        <v>2700</v>
      </c>
      <c r="S469" s="24"/>
      <c r="T469" s="18">
        <f t="shared" si="77"/>
        <v>2700</v>
      </c>
      <c r="U469" s="18"/>
      <c r="V469" s="18"/>
      <c r="W469" s="18">
        <f t="shared" si="78"/>
        <v>2700</v>
      </c>
      <c r="X469" s="18">
        <f t="shared" si="82"/>
        <v>486</v>
      </c>
      <c r="Y469" s="19">
        <v>0.05</v>
      </c>
      <c r="Z469" s="18">
        <f t="shared" si="79"/>
        <v>135</v>
      </c>
      <c r="AA469" s="18">
        <f t="shared" si="80"/>
        <v>3051</v>
      </c>
      <c r="AB469" s="18"/>
      <c r="AC469" s="18">
        <f t="shared" si="81"/>
        <v>3051</v>
      </c>
      <c r="AD469" s="18" t="s">
        <v>87</v>
      </c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24" t="s">
        <v>1352</v>
      </c>
      <c r="AR469" s="24">
        <v>2500</v>
      </c>
      <c r="AS469" s="24"/>
      <c r="AT469" s="24"/>
      <c r="AU469" s="24"/>
      <c r="AV469" s="24"/>
      <c r="AW469" s="18">
        <f t="shared" si="83"/>
        <v>2500</v>
      </c>
      <c r="AX469" s="18"/>
      <c r="AY469" s="19">
        <v>0.05</v>
      </c>
      <c r="AZ469" s="18">
        <f t="shared" si="84"/>
        <v>125</v>
      </c>
      <c r="BA469" s="18">
        <f t="shared" si="85"/>
        <v>2375</v>
      </c>
      <c r="BB469" s="18"/>
      <c r="BC469" s="18">
        <f t="shared" si="86"/>
        <v>-2375</v>
      </c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>
        <f t="shared" si="87"/>
        <v>200</v>
      </c>
    </row>
    <row r="470" spans="1:81" x14ac:dyDescent="0.3">
      <c r="A470" s="20"/>
      <c r="B470" s="20"/>
      <c r="C470" s="14">
        <v>44927</v>
      </c>
      <c r="D470" s="22" t="s">
        <v>1334</v>
      </c>
      <c r="E470" s="16" t="s">
        <v>1056</v>
      </c>
      <c r="F470" s="15" t="s">
        <v>82</v>
      </c>
      <c r="G470" s="24"/>
      <c r="H470" s="22">
        <v>8647323</v>
      </c>
      <c r="I470" s="22" t="s">
        <v>1137</v>
      </c>
      <c r="J470" s="16" t="s">
        <v>1333</v>
      </c>
      <c r="K470" s="28">
        <v>44947</v>
      </c>
      <c r="L470" s="22" t="s">
        <v>1343</v>
      </c>
      <c r="M470" s="22" t="s">
        <v>1337</v>
      </c>
      <c r="N470" s="22">
        <v>0</v>
      </c>
      <c r="O470" s="24" t="s">
        <v>1062</v>
      </c>
      <c r="P470" s="28">
        <v>44950</v>
      </c>
      <c r="Q470" s="14">
        <v>44927</v>
      </c>
      <c r="R470" s="22">
        <v>2200</v>
      </c>
      <c r="S470" s="24"/>
      <c r="T470" s="18">
        <f t="shared" si="77"/>
        <v>2200</v>
      </c>
      <c r="U470" s="18"/>
      <c r="V470" s="18"/>
      <c r="W470" s="18">
        <f t="shared" si="78"/>
        <v>2200</v>
      </c>
      <c r="X470" s="18">
        <f t="shared" si="82"/>
        <v>396</v>
      </c>
      <c r="Y470" s="19">
        <v>0.05</v>
      </c>
      <c r="Z470" s="18">
        <f t="shared" si="79"/>
        <v>110</v>
      </c>
      <c r="AA470" s="18">
        <f t="shared" si="80"/>
        <v>2486</v>
      </c>
      <c r="AB470" s="18"/>
      <c r="AC470" s="18">
        <f t="shared" si="81"/>
        <v>2486</v>
      </c>
      <c r="AD470" s="18" t="s">
        <v>87</v>
      </c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22" t="s">
        <v>1071</v>
      </c>
      <c r="AR470" s="24">
        <v>2200</v>
      </c>
      <c r="AS470" s="24"/>
      <c r="AT470" s="24"/>
      <c r="AU470" s="24"/>
      <c r="AV470" s="24"/>
      <c r="AW470" s="18">
        <f t="shared" si="83"/>
        <v>2200</v>
      </c>
      <c r="AX470" s="18"/>
      <c r="AY470" s="19">
        <v>0.05</v>
      </c>
      <c r="AZ470" s="18">
        <f t="shared" si="84"/>
        <v>110</v>
      </c>
      <c r="BA470" s="18">
        <f t="shared" si="85"/>
        <v>2090</v>
      </c>
      <c r="BB470" s="18"/>
      <c r="BC470" s="18">
        <f t="shared" si="86"/>
        <v>-2090</v>
      </c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>
        <f t="shared" si="87"/>
        <v>0</v>
      </c>
    </row>
    <row r="471" spans="1:81" x14ac:dyDescent="0.3">
      <c r="A471" s="20"/>
      <c r="B471" s="20"/>
      <c r="C471" s="14">
        <v>44927</v>
      </c>
      <c r="D471" s="24" t="s">
        <v>1335</v>
      </c>
      <c r="E471" s="16" t="s">
        <v>1056</v>
      </c>
      <c r="F471" s="15" t="s">
        <v>82</v>
      </c>
      <c r="G471" s="24"/>
      <c r="H471" s="24">
        <v>8646796</v>
      </c>
      <c r="I471" s="24" t="s">
        <v>1138</v>
      </c>
      <c r="J471" s="16" t="s">
        <v>1333</v>
      </c>
      <c r="K471" s="29">
        <v>44945</v>
      </c>
      <c r="L471" s="24" t="s">
        <v>1343</v>
      </c>
      <c r="M471" s="24" t="s">
        <v>1337</v>
      </c>
      <c r="N471" s="24">
        <v>0</v>
      </c>
      <c r="O471" s="24" t="s">
        <v>1062</v>
      </c>
      <c r="P471" s="29">
        <v>44947</v>
      </c>
      <c r="Q471" s="14">
        <v>44927</v>
      </c>
      <c r="R471" s="24">
        <v>2200</v>
      </c>
      <c r="S471" s="24"/>
      <c r="T471" s="18">
        <f t="shared" si="77"/>
        <v>2200</v>
      </c>
      <c r="U471" s="18"/>
      <c r="V471" s="18"/>
      <c r="W471" s="18">
        <f t="shared" si="78"/>
        <v>2200</v>
      </c>
      <c r="X471" s="18">
        <f t="shared" si="82"/>
        <v>396</v>
      </c>
      <c r="Y471" s="19">
        <v>0.05</v>
      </c>
      <c r="Z471" s="18">
        <f t="shared" si="79"/>
        <v>110</v>
      </c>
      <c r="AA471" s="18">
        <f t="shared" si="80"/>
        <v>2486</v>
      </c>
      <c r="AB471" s="18"/>
      <c r="AC471" s="18">
        <f t="shared" si="81"/>
        <v>2486</v>
      </c>
      <c r="AD471" s="18" t="s">
        <v>87</v>
      </c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24" t="s">
        <v>1046</v>
      </c>
      <c r="AR471" s="24">
        <v>2100</v>
      </c>
      <c r="AS471" s="24"/>
      <c r="AT471" s="24"/>
      <c r="AU471" s="24"/>
      <c r="AV471" s="24"/>
      <c r="AW471" s="18">
        <f t="shared" si="83"/>
        <v>2100</v>
      </c>
      <c r="AX471" s="18"/>
      <c r="AY471" s="19">
        <v>0.05</v>
      </c>
      <c r="AZ471" s="18">
        <f t="shared" si="84"/>
        <v>105</v>
      </c>
      <c r="BA471" s="18">
        <f t="shared" si="85"/>
        <v>1995</v>
      </c>
      <c r="BB471" s="18"/>
      <c r="BC471" s="18">
        <f t="shared" si="86"/>
        <v>-1995</v>
      </c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>
        <f t="shared" si="87"/>
        <v>100</v>
      </c>
    </row>
    <row r="472" spans="1:81" x14ac:dyDescent="0.3">
      <c r="A472" s="20"/>
      <c r="B472" s="20"/>
      <c r="C472" s="14">
        <v>44927</v>
      </c>
      <c r="D472" s="22" t="s">
        <v>1335</v>
      </c>
      <c r="E472" s="16" t="s">
        <v>1056</v>
      </c>
      <c r="F472" s="15" t="s">
        <v>82</v>
      </c>
      <c r="G472" s="24"/>
      <c r="H472" s="22">
        <v>8634811</v>
      </c>
      <c r="I472" s="22" t="s">
        <v>1139</v>
      </c>
      <c r="J472" s="16" t="s">
        <v>1333</v>
      </c>
      <c r="K472" s="28">
        <v>44949</v>
      </c>
      <c r="L472" s="22" t="s">
        <v>1346</v>
      </c>
      <c r="M472" s="22" t="s">
        <v>1337</v>
      </c>
      <c r="N472" s="22">
        <v>0</v>
      </c>
      <c r="O472" s="24" t="s">
        <v>1062</v>
      </c>
      <c r="P472" s="28">
        <v>44957</v>
      </c>
      <c r="Q472" s="14">
        <v>44927</v>
      </c>
      <c r="R472" s="22">
        <v>2200</v>
      </c>
      <c r="S472" s="24"/>
      <c r="T472" s="18">
        <f t="shared" si="77"/>
        <v>2200</v>
      </c>
      <c r="U472" s="18"/>
      <c r="V472" s="18"/>
      <c r="W472" s="18">
        <f t="shared" si="78"/>
        <v>2200</v>
      </c>
      <c r="X472" s="18">
        <f t="shared" si="82"/>
        <v>396</v>
      </c>
      <c r="Y472" s="19">
        <v>0.05</v>
      </c>
      <c r="Z472" s="18">
        <f t="shared" si="79"/>
        <v>110</v>
      </c>
      <c r="AA472" s="18">
        <f t="shared" si="80"/>
        <v>2486</v>
      </c>
      <c r="AB472" s="18"/>
      <c r="AC472" s="18">
        <f t="shared" si="81"/>
        <v>2486</v>
      </c>
      <c r="AD472" s="18" t="s">
        <v>87</v>
      </c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22" t="s">
        <v>1353</v>
      </c>
      <c r="AR472" s="24">
        <v>2200</v>
      </c>
      <c r="AS472" s="24"/>
      <c r="AT472" s="24"/>
      <c r="AU472" s="24"/>
      <c r="AV472" s="24"/>
      <c r="AW472" s="18">
        <f t="shared" si="83"/>
        <v>2200</v>
      </c>
      <c r="AX472" s="18"/>
      <c r="AY472" s="19">
        <v>0.05</v>
      </c>
      <c r="AZ472" s="18">
        <f t="shared" si="84"/>
        <v>110</v>
      </c>
      <c r="BA472" s="18">
        <f t="shared" si="85"/>
        <v>2090</v>
      </c>
      <c r="BB472" s="18"/>
      <c r="BC472" s="18">
        <f t="shared" si="86"/>
        <v>-2090</v>
      </c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>
        <f t="shared" si="87"/>
        <v>0</v>
      </c>
    </row>
    <row r="473" spans="1:81" x14ac:dyDescent="0.3">
      <c r="A473" s="20"/>
      <c r="B473" s="20"/>
      <c r="C473" s="14">
        <v>44927</v>
      </c>
      <c r="D473" s="24" t="s">
        <v>1335</v>
      </c>
      <c r="E473" s="16" t="s">
        <v>1056</v>
      </c>
      <c r="F473" s="15" t="s">
        <v>82</v>
      </c>
      <c r="G473" s="24"/>
      <c r="H473" s="24">
        <v>8634394</v>
      </c>
      <c r="I473" s="24" t="s">
        <v>1140</v>
      </c>
      <c r="J473" s="16" t="s">
        <v>1333</v>
      </c>
      <c r="K473" s="29">
        <v>44944</v>
      </c>
      <c r="L473" s="24" t="s">
        <v>1346</v>
      </c>
      <c r="M473" s="24" t="s">
        <v>1337</v>
      </c>
      <c r="N473" s="24">
        <v>0</v>
      </c>
      <c r="O473" s="24" t="s">
        <v>1062</v>
      </c>
      <c r="P473" s="29">
        <v>44945</v>
      </c>
      <c r="Q473" s="14">
        <v>44927</v>
      </c>
      <c r="R473" s="24">
        <v>2200</v>
      </c>
      <c r="S473" s="24"/>
      <c r="T473" s="18">
        <f t="shared" si="77"/>
        <v>2200</v>
      </c>
      <c r="U473" s="18"/>
      <c r="V473" s="18"/>
      <c r="W473" s="18">
        <f t="shared" si="78"/>
        <v>2200</v>
      </c>
      <c r="X473" s="18">
        <f t="shared" si="82"/>
        <v>396</v>
      </c>
      <c r="Y473" s="19">
        <v>0.05</v>
      </c>
      <c r="Z473" s="18">
        <f t="shared" si="79"/>
        <v>110</v>
      </c>
      <c r="AA473" s="18">
        <f t="shared" si="80"/>
        <v>2486</v>
      </c>
      <c r="AB473" s="18"/>
      <c r="AC473" s="18">
        <f t="shared" si="81"/>
        <v>2486</v>
      </c>
      <c r="AD473" s="18" t="s">
        <v>87</v>
      </c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24" t="s">
        <v>1353</v>
      </c>
      <c r="AR473" s="24">
        <v>2200</v>
      </c>
      <c r="AS473" s="24"/>
      <c r="AT473" s="24"/>
      <c r="AU473" s="24"/>
      <c r="AV473" s="24"/>
      <c r="AW473" s="18">
        <f t="shared" si="83"/>
        <v>2200</v>
      </c>
      <c r="AX473" s="18"/>
      <c r="AY473" s="19">
        <v>0.05</v>
      </c>
      <c r="AZ473" s="18">
        <f t="shared" si="84"/>
        <v>110</v>
      </c>
      <c r="BA473" s="18">
        <f t="shared" si="85"/>
        <v>2090</v>
      </c>
      <c r="BB473" s="18"/>
      <c r="BC473" s="18">
        <f t="shared" si="86"/>
        <v>-2090</v>
      </c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>
        <f t="shared" si="87"/>
        <v>0</v>
      </c>
    </row>
    <row r="474" spans="1:81" x14ac:dyDescent="0.3">
      <c r="A474" s="20"/>
      <c r="B474" s="20"/>
      <c r="C474" s="14">
        <v>44927</v>
      </c>
      <c r="D474" s="22" t="s">
        <v>1335</v>
      </c>
      <c r="E474" s="16" t="s">
        <v>1056</v>
      </c>
      <c r="F474" s="15" t="s">
        <v>82</v>
      </c>
      <c r="G474" s="24"/>
      <c r="H474" s="22">
        <v>8631149</v>
      </c>
      <c r="I474" s="22" t="s">
        <v>1141</v>
      </c>
      <c r="J474" s="16" t="s">
        <v>1333</v>
      </c>
      <c r="K474" s="28">
        <v>44944</v>
      </c>
      <c r="L474" s="22" t="s">
        <v>1343</v>
      </c>
      <c r="M474" s="22" t="s">
        <v>1337</v>
      </c>
      <c r="N474" s="22">
        <v>0</v>
      </c>
      <c r="O474" s="24" t="s">
        <v>1062</v>
      </c>
      <c r="P474" s="28">
        <v>44946</v>
      </c>
      <c r="Q474" s="14">
        <v>44927</v>
      </c>
      <c r="R474" s="22">
        <v>2200</v>
      </c>
      <c r="S474" s="24"/>
      <c r="T474" s="18">
        <f t="shared" si="77"/>
        <v>2200</v>
      </c>
      <c r="U474" s="18"/>
      <c r="V474" s="18"/>
      <c r="W474" s="18">
        <f t="shared" si="78"/>
        <v>2200</v>
      </c>
      <c r="X474" s="18">
        <f t="shared" si="82"/>
        <v>396</v>
      </c>
      <c r="Y474" s="19">
        <v>0.05</v>
      </c>
      <c r="Z474" s="18">
        <f t="shared" si="79"/>
        <v>110</v>
      </c>
      <c r="AA474" s="18">
        <f t="shared" si="80"/>
        <v>2486</v>
      </c>
      <c r="AB474" s="18"/>
      <c r="AC474" s="18">
        <f t="shared" si="81"/>
        <v>2486</v>
      </c>
      <c r="AD474" s="18" t="s">
        <v>87</v>
      </c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22" t="s">
        <v>1352</v>
      </c>
      <c r="AR474" s="24">
        <v>2100</v>
      </c>
      <c r="AS474" s="24"/>
      <c r="AT474" s="24"/>
      <c r="AU474" s="24"/>
      <c r="AV474" s="24"/>
      <c r="AW474" s="18">
        <f t="shared" si="83"/>
        <v>2100</v>
      </c>
      <c r="AX474" s="18"/>
      <c r="AY474" s="19">
        <v>0.05</v>
      </c>
      <c r="AZ474" s="18">
        <f t="shared" si="84"/>
        <v>105</v>
      </c>
      <c r="BA474" s="18">
        <f t="shared" si="85"/>
        <v>1995</v>
      </c>
      <c r="BB474" s="18"/>
      <c r="BC474" s="18">
        <f t="shared" si="86"/>
        <v>-1995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>
        <f t="shared" si="87"/>
        <v>100</v>
      </c>
    </row>
    <row r="475" spans="1:81" x14ac:dyDescent="0.3">
      <c r="A475" s="20"/>
      <c r="B475" s="20"/>
      <c r="C475" s="14">
        <v>44927</v>
      </c>
      <c r="D475" s="24" t="s">
        <v>1334</v>
      </c>
      <c r="E475" s="16" t="s">
        <v>1056</v>
      </c>
      <c r="F475" s="15" t="s">
        <v>82</v>
      </c>
      <c r="G475" s="24"/>
      <c r="H475" s="24">
        <v>8630736</v>
      </c>
      <c r="I475" s="24" t="s">
        <v>1142</v>
      </c>
      <c r="J475" s="16" t="s">
        <v>1333</v>
      </c>
      <c r="K475" s="29">
        <v>44947</v>
      </c>
      <c r="L475" s="24" t="s">
        <v>1342</v>
      </c>
      <c r="M475" s="24" t="s">
        <v>1337</v>
      </c>
      <c r="N475" s="24">
        <v>0</v>
      </c>
      <c r="O475" s="24" t="s">
        <v>1062</v>
      </c>
      <c r="P475" s="29">
        <v>44951</v>
      </c>
      <c r="Q475" s="14">
        <v>44927</v>
      </c>
      <c r="R475" s="24">
        <v>2700</v>
      </c>
      <c r="S475" s="24"/>
      <c r="T475" s="18">
        <f t="shared" si="77"/>
        <v>2700</v>
      </c>
      <c r="U475" s="18"/>
      <c r="V475" s="18"/>
      <c r="W475" s="18">
        <f t="shared" si="78"/>
        <v>2700</v>
      </c>
      <c r="X475" s="18">
        <f t="shared" si="82"/>
        <v>486</v>
      </c>
      <c r="Y475" s="19">
        <v>0.05</v>
      </c>
      <c r="Z475" s="18">
        <f t="shared" si="79"/>
        <v>135</v>
      </c>
      <c r="AA475" s="18">
        <f t="shared" si="80"/>
        <v>3051</v>
      </c>
      <c r="AB475" s="18"/>
      <c r="AC475" s="18">
        <f t="shared" si="81"/>
        <v>3051</v>
      </c>
      <c r="AD475" s="18" t="s">
        <v>87</v>
      </c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24" t="s">
        <v>1071</v>
      </c>
      <c r="AR475" s="24">
        <v>2700</v>
      </c>
      <c r="AS475" s="24"/>
      <c r="AT475" s="24"/>
      <c r="AU475" s="24"/>
      <c r="AV475" s="24"/>
      <c r="AW475" s="18">
        <f t="shared" si="83"/>
        <v>2700</v>
      </c>
      <c r="AX475" s="18"/>
      <c r="AY475" s="19">
        <v>0.05</v>
      </c>
      <c r="AZ475" s="18">
        <f t="shared" si="84"/>
        <v>135</v>
      </c>
      <c r="BA475" s="18">
        <f t="shared" si="85"/>
        <v>2565</v>
      </c>
      <c r="BB475" s="18"/>
      <c r="BC475" s="18">
        <f t="shared" si="86"/>
        <v>-2565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>
        <f t="shared" si="87"/>
        <v>0</v>
      </c>
    </row>
    <row r="476" spans="1:81" x14ac:dyDescent="0.3">
      <c r="A476" s="20"/>
      <c r="B476" s="20"/>
      <c r="C476" s="14">
        <v>44927</v>
      </c>
      <c r="D476" s="22" t="s">
        <v>1335</v>
      </c>
      <c r="E476" s="16" t="s">
        <v>1056</v>
      </c>
      <c r="F476" s="15" t="s">
        <v>82</v>
      </c>
      <c r="G476" s="24"/>
      <c r="H476" s="22">
        <v>8629891</v>
      </c>
      <c r="I476" s="22" t="s">
        <v>1143</v>
      </c>
      <c r="J476" s="16" t="s">
        <v>1333</v>
      </c>
      <c r="K476" s="28">
        <v>44953</v>
      </c>
      <c r="L476" s="22" t="s">
        <v>1343</v>
      </c>
      <c r="M476" s="22" t="s">
        <v>1337</v>
      </c>
      <c r="N476" s="22">
        <v>0</v>
      </c>
      <c r="O476" s="24" t="s">
        <v>1062</v>
      </c>
      <c r="P476" s="28">
        <v>44956</v>
      </c>
      <c r="Q476" s="14">
        <v>44927</v>
      </c>
      <c r="R476" s="22">
        <v>2200</v>
      </c>
      <c r="S476" s="24"/>
      <c r="T476" s="18">
        <f t="shared" si="77"/>
        <v>2200</v>
      </c>
      <c r="U476" s="18"/>
      <c r="V476" s="18"/>
      <c r="W476" s="18">
        <f t="shared" si="78"/>
        <v>2200</v>
      </c>
      <c r="X476" s="18">
        <f t="shared" si="82"/>
        <v>396</v>
      </c>
      <c r="Y476" s="19">
        <v>0.05</v>
      </c>
      <c r="Z476" s="18">
        <f t="shared" si="79"/>
        <v>110</v>
      </c>
      <c r="AA476" s="18">
        <f t="shared" si="80"/>
        <v>2486</v>
      </c>
      <c r="AB476" s="18"/>
      <c r="AC476" s="18">
        <f t="shared" si="81"/>
        <v>2486</v>
      </c>
      <c r="AD476" s="18" t="s">
        <v>87</v>
      </c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22" t="s">
        <v>1352</v>
      </c>
      <c r="AR476" s="24">
        <v>2100</v>
      </c>
      <c r="AS476" s="24"/>
      <c r="AT476" s="24"/>
      <c r="AU476" s="24"/>
      <c r="AV476" s="24"/>
      <c r="AW476" s="18">
        <f t="shared" si="83"/>
        <v>2100</v>
      </c>
      <c r="AX476" s="18"/>
      <c r="AY476" s="19">
        <v>0.05</v>
      </c>
      <c r="AZ476" s="18">
        <f t="shared" si="84"/>
        <v>105</v>
      </c>
      <c r="BA476" s="18">
        <f t="shared" si="85"/>
        <v>1995</v>
      </c>
      <c r="BB476" s="18"/>
      <c r="BC476" s="18">
        <f t="shared" si="86"/>
        <v>-1995</v>
      </c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>
        <f t="shared" si="87"/>
        <v>100</v>
      </c>
    </row>
    <row r="477" spans="1:81" x14ac:dyDescent="0.3">
      <c r="A477" s="20"/>
      <c r="B477" s="20"/>
      <c r="C477" s="14">
        <v>44927</v>
      </c>
      <c r="D477" s="24" t="s">
        <v>1335</v>
      </c>
      <c r="E477" s="16" t="s">
        <v>1056</v>
      </c>
      <c r="F477" s="15" t="s">
        <v>82</v>
      </c>
      <c r="G477" s="24"/>
      <c r="H477" s="24">
        <v>8628588</v>
      </c>
      <c r="I477" s="24" t="s">
        <v>1144</v>
      </c>
      <c r="J477" s="16" t="s">
        <v>1333</v>
      </c>
      <c r="K477" s="29">
        <v>44944</v>
      </c>
      <c r="L477" s="24" t="s">
        <v>1346</v>
      </c>
      <c r="M477" s="24" t="s">
        <v>1337</v>
      </c>
      <c r="N477" s="24">
        <v>0</v>
      </c>
      <c r="O477" s="24" t="s">
        <v>1062</v>
      </c>
      <c r="P477" s="29">
        <v>44946</v>
      </c>
      <c r="Q477" s="14">
        <v>44927</v>
      </c>
      <c r="R477" s="24">
        <v>2200</v>
      </c>
      <c r="S477" s="24"/>
      <c r="T477" s="18">
        <f t="shared" si="77"/>
        <v>2200</v>
      </c>
      <c r="U477" s="18"/>
      <c r="V477" s="18"/>
      <c r="W477" s="18">
        <f t="shared" si="78"/>
        <v>2200</v>
      </c>
      <c r="X477" s="18">
        <f t="shared" si="82"/>
        <v>396</v>
      </c>
      <c r="Y477" s="19">
        <v>0.05</v>
      </c>
      <c r="Z477" s="18">
        <f t="shared" si="79"/>
        <v>110</v>
      </c>
      <c r="AA477" s="18">
        <f t="shared" si="80"/>
        <v>2486</v>
      </c>
      <c r="AB477" s="18"/>
      <c r="AC477" s="18">
        <f t="shared" si="81"/>
        <v>2486</v>
      </c>
      <c r="AD477" s="18" t="s">
        <v>87</v>
      </c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24" t="s">
        <v>1353</v>
      </c>
      <c r="AR477" s="24">
        <v>2200</v>
      </c>
      <c r="AS477" s="24"/>
      <c r="AT477" s="24"/>
      <c r="AU477" s="24"/>
      <c r="AV477" s="24"/>
      <c r="AW477" s="18">
        <f t="shared" si="83"/>
        <v>2200</v>
      </c>
      <c r="AX477" s="18"/>
      <c r="AY477" s="19">
        <v>0.05</v>
      </c>
      <c r="AZ477" s="18">
        <f t="shared" si="84"/>
        <v>110</v>
      </c>
      <c r="BA477" s="18">
        <f t="shared" si="85"/>
        <v>2090</v>
      </c>
      <c r="BB477" s="18"/>
      <c r="BC477" s="18">
        <f t="shared" si="86"/>
        <v>-2090</v>
      </c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>
        <f t="shared" si="87"/>
        <v>0</v>
      </c>
    </row>
    <row r="478" spans="1:81" x14ac:dyDescent="0.3">
      <c r="A478" s="20"/>
      <c r="B478" s="20"/>
      <c r="C478" s="14">
        <v>44927</v>
      </c>
      <c r="D478" s="22" t="s">
        <v>1335</v>
      </c>
      <c r="E478" s="24" t="s">
        <v>1055</v>
      </c>
      <c r="F478" s="15" t="s">
        <v>82</v>
      </c>
      <c r="G478" s="24"/>
      <c r="H478" s="22">
        <v>8627300</v>
      </c>
      <c r="I478" s="22" t="s">
        <v>1145</v>
      </c>
      <c r="J478" s="16" t="s">
        <v>1333</v>
      </c>
      <c r="K478" s="28">
        <v>44947</v>
      </c>
      <c r="L478" s="22" t="s">
        <v>1345</v>
      </c>
      <c r="M478" s="22" t="s">
        <v>1338</v>
      </c>
      <c r="N478" s="22">
        <v>0</v>
      </c>
      <c r="O478" s="24" t="s">
        <v>1062</v>
      </c>
      <c r="P478" s="28">
        <v>44957</v>
      </c>
      <c r="Q478" s="14">
        <v>44927</v>
      </c>
      <c r="R478" s="22">
        <v>2500</v>
      </c>
      <c r="S478" s="24"/>
      <c r="T478" s="18">
        <f t="shared" si="77"/>
        <v>2500</v>
      </c>
      <c r="U478" s="18"/>
      <c r="V478" s="18"/>
      <c r="W478" s="18">
        <f t="shared" si="78"/>
        <v>2500</v>
      </c>
      <c r="X478" s="18">
        <f t="shared" si="82"/>
        <v>450</v>
      </c>
      <c r="Y478" s="19">
        <v>0.05</v>
      </c>
      <c r="Z478" s="18">
        <f t="shared" si="79"/>
        <v>125</v>
      </c>
      <c r="AA478" s="18">
        <f t="shared" si="80"/>
        <v>2825</v>
      </c>
      <c r="AB478" s="18"/>
      <c r="AC478" s="18">
        <f t="shared" si="81"/>
        <v>2825</v>
      </c>
      <c r="AD478" s="18" t="s">
        <v>87</v>
      </c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22" t="s">
        <v>1618</v>
      </c>
      <c r="AR478" s="24">
        <v>2500</v>
      </c>
      <c r="AS478" s="24"/>
      <c r="AT478" s="24"/>
      <c r="AU478" s="24"/>
      <c r="AV478" s="24"/>
      <c r="AW478" s="18">
        <f t="shared" si="83"/>
        <v>2500</v>
      </c>
      <c r="AX478" s="18"/>
      <c r="AY478" s="19">
        <v>0.05</v>
      </c>
      <c r="AZ478" s="18">
        <f t="shared" si="84"/>
        <v>125</v>
      </c>
      <c r="BA478" s="18">
        <f t="shared" si="85"/>
        <v>2375</v>
      </c>
      <c r="BB478" s="18"/>
      <c r="BC478" s="18">
        <f t="shared" si="86"/>
        <v>-2375</v>
      </c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>
        <f t="shared" si="87"/>
        <v>0</v>
      </c>
    </row>
    <row r="479" spans="1:81" x14ac:dyDescent="0.3">
      <c r="A479" s="20"/>
      <c r="B479" s="20"/>
      <c r="C479" s="14">
        <v>44927</v>
      </c>
      <c r="D479" s="24" t="s">
        <v>1336</v>
      </c>
      <c r="E479" s="16" t="s">
        <v>1056</v>
      </c>
      <c r="F479" s="15" t="s">
        <v>82</v>
      </c>
      <c r="G479" s="24"/>
      <c r="H479" s="24">
        <v>8621513</v>
      </c>
      <c r="I479" s="24" t="s">
        <v>1146</v>
      </c>
      <c r="J479" s="16" t="s">
        <v>1333</v>
      </c>
      <c r="K479" s="29">
        <v>44944</v>
      </c>
      <c r="L479" s="24" t="s">
        <v>1343</v>
      </c>
      <c r="M479" s="24" t="s">
        <v>1337</v>
      </c>
      <c r="N479" s="24">
        <v>0</v>
      </c>
      <c r="O479" s="24" t="s">
        <v>1062</v>
      </c>
      <c r="P479" s="29">
        <v>44946</v>
      </c>
      <c r="Q479" s="14">
        <v>44927</v>
      </c>
      <c r="R479" s="24">
        <v>2200</v>
      </c>
      <c r="S479" s="24"/>
      <c r="T479" s="18">
        <f t="shared" si="77"/>
        <v>2200</v>
      </c>
      <c r="U479" s="18"/>
      <c r="V479" s="18"/>
      <c r="W479" s="18">
        <f t="shared" si="78"/>
        <v>2200</v>
      </c>
      <c r="X479" s="18">
        <f t="shared" si="82"/>
        <v>396</v>
      </c>
      <c r="Y479" s="19">
        <v>0.05</v>
      </c>
      <c r="Z479" s="18">
        <f t="shared" si="79"/>
        <v>110</v>
      </c>
      <c r="AA479" s="18">
        <f t="shared" si="80"/>
        <v>2486</v>
      </c>
      <c r="AB479" s="18"/>
      <c r="AC479" s="18">
        <f t="shared" si="81"/>
        <v>2486</v>
      </c>
      <c r="AD479" s="18" t="s">
        <v>87</v>
      </c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24" t="s">
        <v>1351</v>
      </c>
      <c r="AR479" s="24">
        <v>2200</v>
      </c>
      <c r="AS479" s="24"/>
      <c r="AT479" s="24"/>
      <c r="AU479" s="24"/>
      <c r="AV479" s="24"/>
      <c r="AW479" s="18">
        <f t="shared" si="83"/>
        <v>2200</v>
      </c>
      <c r="AX479" s="18"/>
      <c r="AY479" s="19">
        <v>0.05</v>
      </c>
      <c r="AZ479" s="18">
        <f t="shared" si="84"/>
        <v>110</v>
      </c>
      <c r="BA479" s="18">
        <f t="shared" si="85"/>
        <v>2090</v>
      </c>
      <c r="BB479" s="18"/>
      <c r="BC479" s="18">
        <f t="shared" si="86"/>
        <v>-2090</v>
      </c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>
        <f t="shared" si="87"/>
        <v>0</v>
      </c>
    </row>
    <row r="480" spans="1:81" x14ac:dyDescent="0.3">
      <c r="A480" s="20"/>
      <c r="B480" s="20"/>
      <c r="C480" s="14">
        <v>44927</v>
      </c>
      <c r="D480" s="22" t="s">
        <v>1335</v>
      </c>
      <c r="E480" s="16" t="s">
        <v>1056</v>
      </c>
      <c r="F480" s="15" t="s">
        <v>82</v>
      </c>
      <c r="G480" s="24"/>
      <c r="H480" s="22">
        <v>8616769</v>
      </c>
      <c r="I480" s="22" t="s">
        <v>1147</v>
      </c>
      <c r="J480" s="16" t="s">
        <v>1333</v>
      </c>
      <c r="K480" s="28">
        <v>44946</v>
      </c>
      <c r="L480" s="22" t="s">
        <v>1342</v>
      </c>
      <c r="M480" s="22" t="s">
        <v>1337</v>
      </c>
      <c r="N480" s="22">
        <v>0</v>
      </c>
      <c r="O480" s="24" t="s">
        <v>1062</v>
      </c>
      <c r="P480" s="28">
        <v>44949</v>
      </c>
      <c r="Q480" s="14">
        <v>44927</v>
      </c>
      <c r="R480" s="22">
        <v>2700</v>
      </c>
      <c r="S480" s="24"/>
      <c r="T480" s="18">
        <f t="shared" ref="T480:T543" si="88">R480-S480</f>
        <v>2700</v>
      </c>
      <c r="U480" s="18"/>
      <c r="V480" s="18"/>
      <c r="W480" s="18">
        <f t="shared" ref="W480:W543" si="89">R480+U480-V480</f>
        <v>2700</v>
      </c>
      <c r="X480" s="18">
        <f t="shared" si="82"/>
        <v>486</v>
      </c>
      <c r="Y480" s="19">
        <v>0.05</v>
      </c>
      <c r="Z480" s="18">
        <f t="shared" ref="Z480:Z543" si="90">W480*Y480</f>
        <v>135</v>
      </c>
      <c r="AA480" s="18">
        <f t="shared" ref="AA480:AA543" si="91">W480+X480-Z480</f>
        <v>3051</v>
      </c>
      <c r="AB480" s="18"/>
      <c r="AC480" s="18">
        <f t="shared" ref="AC480:AC543" si="92">AA480-AB480</f>
        <v>3051</v>
      </c>
      <c r="AD480" s="18" t="s">
        <v>87</v>
      </c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22" t="s">
        <v>1354</v>
      </c>
      <c r="AR480" s="24">
        <v>2600</v>
      </c>
      <c r="AS480" s="24"/>
      <c r="AT480" s="24"/>
      <c r="AU480" s="24"/>
      <c r="AV480" s="24"/>
      <c r="AW480" s="18">
        <f t="shared" si="83"/>
        <v>2600</v>
      </c>
      <c r="AX480" s="18"/>
      <c r="AY480" s="19">
        <v>0.05</v>
      </c>
      <c r="AZ480" s="18">
        <f t="shared" si="84"/>
        <v>130</v>
      </c>
      <c r="BA480" s="18">
        <f t="shared" si="85"/>
        <v>2470</v>
      </c>
      <c r="BB480" s="18"/>
      <c r="BC480" s="18">
        <f t="shared" si="86"/>
        <v>-2470</v>
      </c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>
        <f t="shared" si="87"/>
        <v>100</v>
      </c>
    </row>
    <row r="481" spans="1:81" x14ac:dyDescent="0.3">
      <c r="A481" s="20"/>
      <c r="B481" s="20"/>
      <c r="C481" s="14">
        <v>44927</v>
      </c>
      <c r="D481" s="24" t="s">
        <v>1335</v>
      </c>
      <c r="E481" s="16" t="s">
        <v>1056</v>
      </c>
      <c r="F481" s="15" t="s">
        <v>82</v>
      </c>
      <c r="G481" s="24"/>
      <c r="H481" s="24">
        <v>8615488</v>
      </c>
      <c r="I481" s="24" t="s">
        <v>1148</v>
      </c>
      <c r="J481" s="16" t="s">
        <v>1333</v>
      </c>
      <c r="K481" s="29">
        <v>44944</v>
      </c>
      <c r="L481" s="24" t="s">
        <v>1343</v>
      </c>
      <c r="M481" s="24" t="s">
        <v>1339</v>
      </c>
      <c r="N481" s="24">
        <v>0</v>
      </c>
      <c r="O481" s="24" t="s">
        <v>1062</v>
      </c>
      <c r="P481" s="29">
        <v>44944</v>
      </c>
      <c r="Q481" s="14">
        <v>44927</v>
      </c>
      <c r="R481" s="24">
        <v>2000</v>
      </c>
      <c r="S481" s="24"/>
      <c r="T481" s="18">
        <f t="shared" si="88"/>
        <v>2000</v>
      </c>
      <c r="U481" s="18"/>
      <c r="V481" s="18"/>
      <c r="W481" s="18">
        <f t="shared" si="89"/>
        <v>2000</v>
      </c>
      <c r="X481" s="18">
        <f t="shared" si="82"/>
        <v>360</v>
      </c>
      <c r="Y481" s="19">
        <v>0.05</v>
      </c>
      <c r="Z481" s="18">
        <f t="shared" si="90"/>
        <v>100</v>
      </c>
      <c r="AA481" s="18">
        <f t="shared" si="91"/>
        <v>2260</v>
      </c>
      <c r="AB481" s="18"/>
      <c r="AC481" s="18">
        <f t="shared" si="92"/>
        <v>2260</v>
      </c>
      <c r="AD481" s="18" t="s">
        <v>87</v>
      </c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24" t="s">
        <v>1046</v>
      </c>
      <c r="AR481" s="24">
        <v>1900</v>
      </c>
      <c r="AS481" s="24"/>
      <c r="AT481" s="24"/>
      <c r="AU481" s="24"/>
      <c r="AV481" s="24"/>
      <c r="AW481" s="18">
        <f t="shared" si="83"/>
        <v>1900</v>
      </c>
      <c r="AX481" s="18"/>
      <c r="AY481" s="19">
        <v>0.05</v>
      </c>
      <c r="AZ481" s="18">
        <f t="shared" si="84"/>
        <v>95</v>
      </c>
      <c r="BA481" s="18">
        <f t="shared" si="85"/>
        <v>1805</v>
      </c>
      <c r="BB481" s="18"/>
      <c r="BC481" s="18">
        <f t="shared" si="86"/>
        <v>-1805</v>
      </c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>
        <f t="shared" si="87"/>
        <v>100</v>
      </c>
    </row>
    <row r="482" spans="1:81" x14ac:dyDescent="0.3">
      <c r="A482" s="20"/>
      <c r="B482" s="20"/>
      <c r="C482" s="14">
        <v>44927</v>
      </c>
      <c r="D482" s="22" t="s">
        <v>1335</v>
      </c>
      <c r="E482" s="16" t="s">
        <v>1056</v>
      </c>
      <c r="F482" s="15" t="s">
        <v>82</v>
      </c>
      <c r="G482" s="24"/>
      <c r="H482" s="22">
        <v>8602215</v>
      </c>
      <c r="I482" s="22" t="s">
        <v>1149</v>
      </c>
      <c r="J482" s="16" t="s">
        <v>1333</v>
      </c>
      <c r="K482" s="28">
        <v>44949</v>
      </c>
      <c r="L482" s="22" t="s">
        <v>1345</v>
      </c>
      <c r="M482" s="22" t="s">
        <v>1337</v>
      </c>
      <c r="N482" s="22">
        <v>0</v>
      </c>
      <c r="O482" s="24" t="s">
        <v>1062</v>
      </c>
      <c r="P482" s="28">
        <v>44953</v>
      </c>
      <c r="Q482" s="14">
        <v>44927</v>
      </c>
      <c r="R482" s="22">
        <v>2700</v>
      </c>
      <c r="S482" s="24"/>
      <c r="T482" s="18">
        <f t="shared" si="88"/>
        <v>2700</v>
      </c>
      <c r="U482" s="18"/>
      <c r="V482" s="18"/>
      <c r="W482" s="18">
        <f t="shared" si="89"/>
        <v>2700</v>
      </c>
      <c r="X482" s="18">
        <f t="shared" si="82"/>
        <v>486</v>
      </c>
      <c r="Y482" s="19">
        <v>0.05</v>
      </c>
      <c r="Z482" s="18">
        <f t="shared" si="90"/>
        <v>135</v>
      </c>
      <c r="AA482" s="18">
        <f t="shared" si="91"/>
        <v>3051</v>
      </c>
      <c r="AB482" s="18"/>
      <c r="AC482" s="18">
        <f t="shared" si="92"/>
        <v>3051</v>
      </c>
      <c r="AD482" s="18" t="s">
        <v>87</v>
      </c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22" t="s">
        <v>1353</v>
      </c>
      <c r="AR482" s="24">
        <v>2700</v>
      </c>
      <c r="AS482" s="24"/>
      <c r="AT482" s="24"/>
      <c r="AU482" s="24"/>
      <c r="AV482" s="24"/>
      <c r="AW482" s="18">
        <f t="shared" si="83"/>
        <v>2700</v>
      </c>
      <c r="AX482" s="18"/>
      <c r="AY482" s="19">
        <v>0.05</v>
      </c>
      <c r="AZ482" s="18">
        <f t="shared" si="84"/>
        <v>135</v>
      </c>
      <c r="BA482" s="18">
        <f t="shared" si="85"/>
        <v>2565</v>
      </c>
      <c r="BB482" s="18"/>
      <c r="BC482" s="18">
        <f t="shared" si="86"/>
        <v>-2565</v>
      </c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>
        <f t="shared" si="87"/>
        <v>0</v>
      </c>
    </row>
    <row r="483" spans="1:81" x14ac:dyDescent="0.3">
      <c r="A483" s="20"/>
      <c r="B483" s="20"/>
      <c r="C483" s="14">
        <v>44927</v>
      </c>
      <c r="D483" s="24" t="s">
        <v>1335</v>
      </c>
      <c r="E483" s="16" t="s">
        <v>1056</v>
      </c>
      <c r="F483" s="15" t="s">
        <v>82</v>
      </c>
      <c r="G483" s="24"/>
      <c r="H483" s="24">
        <v>8602034</v>
      </c>
      <c r="I483" s="24" t="s">
        <v>1150</v>
      </c>
      <c r="J483" s="16" t="s">
        <v>1333</v>
      </c>
      <c r="K483" s="29">
        <v>44943</v>
      </c>
      <c r="L483" s="24" t="s">
        <v>1343</v>
      </c>
      <c r="M483" s="24" t="s">
        <v>1337</v>
      </c>
      <c r="N483" s="24">
        <v>0</v>
      </c>
      <c r="O483" s="24" t="s">
        <v>1062</v>
      </c>
      <c r="P483" s="29">
        <v>44946</v>
      </c>
      <c r="Q483" s="14">
        <v>44927</v>
      </c>
      <c r="R483" s="24">
        <v>2200</v>
      </c>
      <c r="S483" s="24"/>
      <c r="T483" s="18">
        <f t="shared" si="88"/>
        <v>2200</v>
      </c>
      <c r="U483" s="18"/>
      <c r="V483" s="18"/>
      <c r="W483" s="18">
        <f t="shared" si="89"/>
        <v>2200</v>
      </c>
      <c r="X483" s="18">
        <f t="shared" si="82"/>
        <v>396</v>
      </c>
      <c r="Y483" s="19">
        <v>0.05</v>
      </c>
      <c r="Z483" s="18">
        <f t="shared" si="90"/>
        <v>110</v>
      </c>
      <c r="AA483" s="18">
        <f t="shared" si="91"/>
        <v>2486</v>
      </c>
      <c r="AB483" s="18"/>
      <c r="AC483" s="18">
        <f t="shared" si="92"/>
        <v>2486</v>
      </c>
      <c r="AD483" s="18" t="s">
        <v>87</v>
      </c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24" t="s">
        <v>1352</v>
      </c>
      <c r="AR483" s="24">
        <v>2100</v>
      </c>
      <c r="AS483" s="24"/>
      <c r="AT483" s="24"/>
      <c r="AU483" s="24"/>
      <c r="AV483" s="24"/>
      <c r="AW483" s="18">
        <f t="shared" si="83"/>
        <v>2100</v>
      </c>
      <c r="AX483" s="18"/>
      <c r="AY483" s="19">
        <v>0.05</v>
      </c>
      <c r="AZ483" s="18">
        <f t="shared" si="84"/>
        <v>105</v>
      </c>
      <c r="BA483" s="18">
        <f t="shared" si="85"/>
        <v>1995</v>
      </c>
      <c r="BB483" s="18"/>
      <c r="BC483" s="18">
        <f t="shared" si="86"/>
        <v>-1995</v>
      </c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>
        <f t="shared" si="87"/>
        <v>100</v>
      </c>
    </row>
    <row r="484" spans="1:81" x14ac:dyDescent="0.3">
      <c r="A484" s="20"/>
      <c r="B484" s="20"/>
      <c r="C484" s="14">
        <v>44927</v>
      </c>
      <c r="D484" s="22" t="s">
        <v>1336</v>
      </c>
      <c r="E484" s="16" t="s">
        <v>1056</v>
      </c>
      <c r="F484" s="15" t="s">
        <v>82</v>
      </c>
      <c r="G484" s="24"/>
      <c r="H484" s="22">
        <v>8600750</v>
      </c>
      <c r="I484" s="22" t="s">
        <v>1151</v>
      </c>
      <c r="J484" s="16" t="s">
        <v>1333</v>
      </c>
      <c r="K484" s="28">
        <v>44946</v>
      </c>
      <c r="L484" s="22" t="s">
        <v>1344</v>
      </c>
      <c r="M484" s="22" t="s">
        <v>1339</v>
      </c>
      <c r="N484" s="22">
        <v>0</v>
      </c>
      <c r="O484" s="24" t="s">
        <v>1062</v>
      </c>
      <c r="P484" s="28">
        <v>44954</v>
      </c>
      <c r="Q484" s="14">
        <v>44927</v>
      </c>
      <c r="R484" s="22">
        <v>2500</v>
      </c>
      <c r="S484" s="24"/>
      <c r="T484" s="18">
        <f t="shared" si="88"/>
        <v>2500</v>
      </c>
      <c r="U484" s="18"/>
      <c r="V484" s="18"/>
      <c r="W484" s="18">
        <f t="shared" si="89"/>
        <v>2500</v>
      </c>
      <c r="X484" s="18">
        <f t="shared" si="82"/>
        <v>450</v>
      </c>
      <c r="Y484" s="19">
        <v>0.05</v>
      </c>
      <c r="Z484" s="18">
        <f t="shared" si="90"/>
        <v>125</v>
      </c>
      <c r="AA484" s="18">
        <f t="shared" si="91"/>
        <v>2825</v>
      </c>
      <c r="AB484" s="18"/>
      <c r="AC484" s="18">
        <f t="shared" si="92"/>
        <v>2825</v>
      </c>
      <c r="AD484" s="18" t="s">
        <v>87</v>
      </c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22" t="s">
        <v>1350</v>
      </c>
      <c r="AR484" s="24">
        <v>2600</v>
      </c>
      <c r="AS484" s="24"/>
      <c r="AT484" s="24"/>
      <c r="AU484" s="24"/>
      <c r="AV484" s="24"/>
      <c r="AW484" s="18">
        <f t="shared" si="83"/>
        <v>2600</v>
      </c>
      <c r="AX484" s="18"/>
      <c r="AY484" s="19">
        <v>0.05</v>
      </c>
      <c r="AZ484" s="18">
        <f t="shared" si="84"/>
        <v>130</v>
      </c>
      <c r="BA484" s="18">
        <f t="shared" si="85"/>
        <v>2470</v>
      </c>
      <c r="BB484" s="18"/>
      <c r="BC484" s="18">
        <f t="shared" si="86"/>
        <v>-2470</v>
      </c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>
        <f t="shared" si="87"/>
        <v>-100</v>
      </c>
    </row>
    <row r="485" spans="1:81" x14ac:dyDescent="0.3">
      <c r="A485" s="20"/>
      <c r="B485" s="20"/>
      <c r="C485" s="14">
        <v>44927</v>
      </c>
      <c r="D485" s="24" t="s">
        <v>1334</v>
      </c>
      <c r="E485" s="16" t="s">
        <v>1056</v>
      </c>
      <c r="F485" s="15" t="s">
        <v>82</v>
      </c>
      <c r="G485" s="24"/>
      <c r="H485" s="24">
        <v>8600736</v>
      </c>
      <c r="I485" s="24" t="s">
        <v>1152</v>
      </c>
      <c r="J485" s="16" t="s">
        <v>1333</v>
      </c>
      <c r="K485" s="29">
        <v>44951</v>
      </c>
      <c r="L485" s="24" t="s">
        <v>1342</v>
      </c>
      <c r="M485" s="24" t="s">
        <v>1339</v>
      </c>
      <c r="N485" s="24">
        <v>0</v>
      </c>
      <c r="O485" s="24" t="s">
        <v>1062</v>
      </c>
      <c r="P485" s="29">
        <v>44957</v>
      </c>
      <c r="Q485" s="14">
        <v>44927</v>
      </c>
      <c r="R485" s="24">
        <v>2500</v>
      </c>
      <c r="S485" s="24"/>
      <c r="T485" s="18">
        <f t="shared" si="88"/>
        <v>2500</v>
      </c>
      <c r="U485" s="18"/>
      <c r="V485" s="18"/>
      <c r="W485" s="18">
        <f t="shared" si="89"/>
        <v>2500</v>
      </c>
      <c r="X485" s="18">
        <f t="shared" si="82"/>
        <v>450</v>
      </c>
      <c r="Y485" s="19">
        <v>0.05</v>
      </c>
      <c r="Z485" s="18">
        <f t="shared" si="90"/>
        <v>125</v>
      </c>
      <c r="AA485" s="18">
        <f t="shared" si="91"/>
        <v>2825</v>
      </c>
      <c r="AB485" s="18"/>
      <c r="AC485" s="18">
        <f t="shared" si="92"/>
        <v>2825</v>
      </c>
      <c r="AD485" s="18" t="s">
        <v>87</v>
      </c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24" t="s">
        <v>1348</v>
      </c>
      <c r="AR485" s="24">
        <v>2400</v>
      </c>
      <c r="AS485" s="24"/>
      <c r="AT485" s="24"/>
      <c r="AU485" s="24"/>
      <c r="AV485" s="24"/>
      <c r="AW485" s="18">
        <f t="shared" si="83"/>
        <v>2400</v>
      </c>
      <c r="AX485" s="18"/>
      <c r="AY485" s="19">
        <v>0.05</v>
      </c>
      <c r="AZ485" s="18">
        <f t="shared" si="84"/>
        <v>120</v>
      </c>
      <c r="BA485" s="18">
        <f t="shared" si="85"/>
        <v>2280</v>
      </c>
      <c r="BB485" s="18"/>
      <c r="BC485" s="18">
        <f t="shared" si="86"/>
        <v>-2280</v>
      </c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>
        <f t="shared" si="87"/>
        <v>100</v>
      </c>
    </row>
    <row r="486" spans="1:81" x14ac:dyDescent="0.3">
      <c r="A486" s="20"/>
      <c r="B486" s="20"/>
      <c r="C486" s="14">
        <v>44927</v>
      </c>
      <c r="D486" s="22" t="s">
        <v>1335</v>
      </c>
      <c r="E486" s="16" t="s">
        <v>1056</v>
      </c>
      <c r="F486" s="15" t="s">
        <v>82</v>
      </c>
      <c r="G486" s="24"/>
      <c r="H486" s="22">
        <v>8597921</v>
      </c>
      <c r="I486" s="22" t="s">
        <v>1153</v>
      </c>
      <c r="J486" s="16" t="s">
        <v>1333</v>
      </c>
      <c r="K486" s="28">
        <v>44943</v>
      </c>
      <c r="L486" s="22" t="s">
        <v>1343</v>
      </c>
      <c r="M486" s="22" t="s">
        <v>1338</v>
      </c>
      <c r="N486" s="22">
        <v>0</v>
      </c>
      <c r="O486" s="24" t="s">
        <v>1062</v>
      </c>
      <c r="P486" s="28">
        <v>44946</v>
      </c>
      <c r="Q486" s="14">
        <v>44927</v>
      </c>
      <c r="R486" s="22">
        <v>2000</v>
      </c>
      <c r="S486" s="24"/>
      <c r="T486" s="18">
        <f t="shared" si="88"/>
        <v>2000</v>
      </c>
      <c r="U486" s="18"/>
      <c r="V486" s="18"/>
      <c r="W486" s="18">
        <f t="shared" si="89"/>
        <v>2000</v>
      </c>
      <c r="X486" s="18">
        <f t="shared" si="82"/>
        <v>360</v>
      </c>
      <c r="Y486" s="19">
        <v>0.05</v>
      </c>
      <c r="Z486" s="18">
        <f t="shared" si="90"/>
        <v>100</v>
      </c>
      <c r="AA486" s="18">
        <f t="shared" si="91"/>
        <v>2260</v>
      </c>
      <c r="AB486" s="18"/>
      <c r="AC486" s="18">
        <f t="shared" si="92"/>
        <v>2260</v>
      </c>
      <c r="AD486" s="18" t="s">
        <v>87</v>
      </c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24" t="s">
        <v>1064</v>
      </c>
      <c r="AR486" s="24">
        <v>2000</v>
      </c>
      <c r="AS486" s="24"/>
      <c r="AT486" s="24"/>
      <c r="AU486" s="24"/>
      <c r="AV486" s="24"/>
      <c r="AW486" s="18">
        <f t="shared" si="83"/>
        <v>2000</v>
      </c>
      <c r="AX486" s="18"/>
      <c r="AY486" s="19">
        <v>0.05</v>
      </c>
      <c r="AZ486" s="18">
        <f t="shared" si="84"/>
        <v>100</v>
      </c>
      <c r="BA486" s="18">
        <f t="shared" si="85"/>
        <v>1900</v>
      </c>
      <c r="BB486" s="18"/>
      <c r="BC486" s="18">
        <f t="shared" si="86"/>
        <v>-1900</v>
      </c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>
        <f t="shared" si="87"/>
        <v>0</v>
      </c>
    </row>
    <row r="487" spans="1:81" x14ac:dyDescent="0.3">
      <c r="A487" s="20"/>
      <c r="B487" s="20"/>
      <c r="C487" s="14">
        <v>44927</v>
      </c>
      <c r="D487" s="24" t="s">
        <v>1335</v>
      </c>
      <c r="E487" s="16" t="s">
        <v>1056</v>
      </c>
      <c r="F487" s="15" t="s">
        <v>82</v>
      </c>
      <c r="G487" s="24"/>
      <c r="H487" s="24">
        <v>8591057</v>
      </c>
      <c r="I487" s="24" t="s">
        <v>1154</v>
      </c>
      <c r="J487" s="16" t="s">
        <v>1333</v>
      </c>
      <c r="K487" s="29">
        <v>44943</v>
      </c>
      <c r="L487" s="24" t="s">
        <v>1346</v>
      </c>
      <c r="M487" s="24" t="s">
        <v>1337</v>
      </c>
      <c r="N487" s="24">
        <v>0</v>
      </c>
      <c r="O487" s="24" t="s">
        <v>1062</v>
      </c>
      <c r="P487" s="29">
        <v>44946</v>
      </c>
      <c r="Q487" s="14">
        <v>44927</v>
      </c>
      <c r="R487" s="24">
        <v>2200</v>
      </c>
      <c r="S487" s="24"/>
      <c r="T487" s="18">
        <f t="shared" si="88"/>
        <v>2200</v>
      </c>
      <c r="U487" s="18"/>
      <c r="V487" s="18"/>
      <c r="W487" s="18">
        <f t="shared" si="89"/>
        <v>2200</v>
      </c>
      <c r="X487" s="18">
        <f t="shared" si="82"/>
        <v>396</v>
      </c>
      <c r="Y487" s="19">
        <v>0.05</v>
      </c>
      <c r="Z487" s="18">
        <f t="shared" si="90"/>
        <v>110</v>
      </c>
      <c r="AA487" s="18">
        <f t="shared" si="91"/>
        <v>2486</v>
      </c>
      <c r="AB487" s="18"/>
      <c r="AC487" s="18">
        <f t="shared" si="92"/>
        <v>2486</v>
      </c>
      <c r="AD487" s="18" t="s">
        <v>87</v>
      </c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24" t="s">
        <v>1353</v>
      </c>
      <c r="AR487" s="24">
        <v>2200</v>
      </c>
      <c r="AS487" s="24"/>
      <c r="AT487" s="24"/>
      <c r="AU487" s="24"/>
      <c r="AV487" s="24"/>
      <c r="AW487" s="18">
        <f t="shared" si="83"/>
        <v>2200</v>
      </c>
      <c r="AX487" s="18"/>
      <c r="AY487" s="19">
        <v>0.05</v>
      </c>
      <c r="AZ487" s="18">
        <f t="shared" si="84"/>
        <v>110</v>
      </c>
      <c r="BA487" s="18">
        <f t="shared" si="85"/>
        <v>2090</v>
      </c>
      <c r="BB487" s="18"/>
      <c r="BC487" s="18">
        <f t="shared" si="86"/>
        <v>-2090</v>
      </c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>
        <f t="shared" si="87"/>
        <v>0</v>
      </c>
    </row>
    <row r="488" spans="1:81" x14ac:dyDescent="0.3">
      <c r="A488" s="20"/>
      <c r="B488" s="20"/>
      <c r="C488" s="14">
        <v>44927</v>
      </c>
      <c r="D488" s="22" t="s">
        <v>1335</v>
      </c>
      <c r="E488" s="16" t="s">
        <v>1056</v>
      </c>
      <c r="F488" s="15" t="s">
        <v>82</v>
      </c>
      <c r="G488" s="24"/>
      <c r="H488" s="22">
        <v>8588028</v>
      </c>
      <c r="I488" s="22" t="s">
        <v>1155</v>
      </c>
      <c r="J488" s="16" t="s">
        <v>1333</v>
      </c>
      <c r="K488" s="28">
        <v>44943</v>
      </c>
      <c r="L488" s="22" t="s">
        <v>1343</v>
      </c>
      <c r="M488" s="22" t="s">
        <v>1338</v>
      </c>
      <c r="N488" s="22">
        <v>0</v>
      </c>
      <c r="O488" s="24" t="s">
        <v>1062</v>
      </c>
      <c r="P488" s="28">
        <v>44951</v>
      </c>
      <c r="Q488" s="14">
        <v>44927</v>
      </c>
      <c r="R488" s="22">
        <v>2000</v>
      </c>
      <c r="S488" s="24"/>
      <c r="T488" s="18">
        <f t="shared" si="88"/>
        <v>2000</v>
      </c>
      <c r="U488" s="18"/>
      <c r="V488" s="18"/>
      <c r="W488" s="18">
        <f t="shared" si="89"/>
        <v>2000</v>
      </c>
      <c r="X488" s="18">
        <f t="shared" si="82"/>
        <v>360</v>
      </c>
      <c r="Y488" s="19">
        <v>0.05</v>
      </c>
      <c r="Z488" s="18">
        <f t="shared" si="90"/>
        <v>100</v>
      </c>
      <c r="AA488" s="18">
        <f t="shared" si="91"/>
        <v>2260</v>
      </c>
      <c r="AB488" s="18"/>
      <c r="AC488" s="18">
        <f t="shared" si="92"/>
        <v>2260</v>
      </c>
      <c r="AD488" s="18" t="s">
        <v>87</v>
      </c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22" t="s">
        <v>1352</v>
      </c>
      <c r="AR488" s="24">
        <v>1900</v>
      </c>
      <c r="AS488" s="24"/>
      <c r="AT488" s="24"/>
      <c r="AU488" s="24"/>
      <c r="AV488" s="24"/>
      <c r="AW488" s="18">
        <f t="shared" si="83"/>
        <v>1900</v>
      </c>
      <c r="AX488" s="18"/>
      <c r="AY488" s="19">
        <v>0.05</v>
      </c>
      <c r="AZ488" s="18">
        <f t="shared" si="84"/>
        <v>95</v>
      </c>
      <c r="BA488" s="18">
        <f t="shared" si="85"/>
        <v>1805</v>
      </c>
      <c r="BB488" s="18"/>
      <c r="BC488" s="18">
        <f t="shared" si="86"/>
        <v>-1805</v>
      </c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>
        <f t="shared" si="87"/>
        <v>100</v>
      </c>
    </row>
    <row r="489" spans="1:81" x14ac:dyDescent="0.3">
      <c r="A489" s="20"/>
      <c r="B489" s="20"/>
      <c r="C489" s="14">
        <v>44927</v>
      </c>
      <c r="D489" s="24" t="s">
        <v>1335</v>
      </c>
      <c r="E489" s="16" t="s">
        <v>1056</v>
      </c>
      <c r="F489" s="15" t="s">
        <v>82</v>
      </c>
      <c r="G489" s="24"/>
      <c r="H489" s="24">
        <v>8587330</v>
      </c>
      <c r="I489" s="24" t="s">
        <v>1156</v>
      </c>
      <c r="J489" s="16" t="s">
        <v>1333</v>
      </c>
      <c r="K489" s="29">
        <v>44944</v>
      </c>
      <c r="L489" s="24" t="s">
        <v>1342</v>
      </c>
      <c r="M489" s="24" t="s">
        <v>1337</v>
      </c>
      <c r="N489" s="24">
        <v>0</v>
      </c>
      <c r="O489" s="24" t="s">
        <v>1062</v>
      </c>
      <c r="P489" s="29">
        <v>44956</v>
      </c>
      <c r="Q489" s="14">
        <v>44927</v>
      </c>
      <c r="R489" s="24">
        <v>2700</v>
      </c>
      <c r="S489" s="24"/>
      <c r="T489" s="18">
        <f t="shared" si="88"/>
        <v>2700</v>
      </c>
      <c r="U489" s="18"/>
      <c r="V489" s="18"/>
      <c r="W489" s="18">
        <f t="shared" si="89"/>
        <v>2700</v>
      </c>
      <c r="X489" s="18">
        <f t="shared" si="82"/>
        <v>486</v>
      </c>
      <c r="Y489" s="19">
        <v>0.05</v>
      </c>
      <c r="Z489" s="18">
        <f t="shared" si="90"/>
        <v>135</v>
      </c>
      <c r="AA489" s="18">
        <f t="shared" si="91"/>
        <v>3051</v>
      </c>
      <c r="AB489" s="18"/>
      <c r="AC489" s="18">
        <f t="shared" si="92"/>
        <v>3051</v>
      </c>
      <c r="AD489" s="18" t="s">
        <v>87</v>
      </c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24" t="s">
        <v>1354</v>
      </c>
      <c r="AR489" s="24">
        <v>2600</v>
      </c>
      <c r="AS489" s="24"/>
      <c r="AT489" s="24"/>
      <c r="AU489" s="24"/>
      <c r="AV489" s="24"/>
      <c r="AW489" s="18">
        <f t="shared" si="83"/>
        <v>2600</v>
      </c>
      <c r="AX489" s="18"/>
      <c r="AY489" s="19">
        <v>0.05</v>
      </c>
      <c r="AZ489" s="18">
        <f t="shared" si="84"/>
        <v>130</v>
      </c>
      <c r="BA489" s="18">
        <f t="shared" si="85"/>
        <v>2470</v>
      </c>
      <c r="BB489" s="18"/>
      <c r="BC489" s="18">
        <f t="shared" si="86"/>
        <v>-2470</v>
      </c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>
        <f t="shared" si="87"/>
        <v>100</v>
      </c>
    </row>
    <row r="490" spans="1:81" x14ac:dyDescent="0.3">
      <c r="A490" s="20"/>
      <c r="B490" s="20"/>
      <c r="C490" s="14">
        <v>44927</v>
      </c>
      <c r="D490" s="22" t="s">
        <v>1335</v>
      </c>
      <c r="E490" s="16" t="s">
        <v>1056</v>
      </c>
      <c r="F490" s="15" t="s">
        <v>82</v>
      </c>
      <c r="G490" s="24"/>
      <c r="H490" s="22">
        <v>8586186</v>
      </c>
      <c r="I490" s="22" t="s">
        <v>1157</v>
      </c>
      <c r="J490" s="16" t="s">
        <v>1333</v>
      </c>
      <c r="K490" s="28">
        <v>44944</v>
      </c>
      <c r="L490" s="22" t="s">
        <v>1343</v>
      </c>
      <c r="M490" s="22" t="s">
        <v>1337</v>
      </c>
      <c r="N490" s="22">
        <v>0</v>
      </c>
      <c r="O490" s="24" t="s">
        <v>1062</v>
      </c>
      <c r="P490" s="28">
        <v>44947</v>
      </c>
      <c r="Q490" s="14">
        <v>44927</v>
      </c>
      <c r="R490" s="22">
        <v>2200</v>
      </c>
      <c r="S490" s="24"/>
      <c r="T490" s="18">
        <f t="shared" si="88"/>
        <v>2200</v>
      </c>
      <c r="U490" s="18"/>
      <c r="V490" s="18"/>
      <c r="W490" s="18">
        <f t="shared" si="89"/>
        <v>2200</v>
      </c>
      <c r="X490" s="18">
        <f t="shared" si="82"/>
        <v>396</v>
      </c>
      <c r="Y490" s="19">
        <v>0.05</v>
      </c>
      <c r="Z490" s="18">
        <f t="shared" si="90"/>
        <v>110</v>
      </c>
      <c r="AA490" s="18">
        <f t="shared" si="91"/>
        <v>2486</v>
      </c>
      <c r="AB490" s="18"/>
      <c r="AC490" s="18">
        <f t="shared" si="92"/>
        <v>2486</v>
      </c>
      <c r="AD490" s="18" t="s">
        <v>87</v>
      </c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22" t="s">
        <v>1352</v>
      </c>
      <c r="AR490" s="24">
        <v>2100</v>
      </c>
      <c r="AS490" s="24"/>
      <c r="AT490" s="24"/>
      <c r="AU490" s="24"/>
      <c r="AV490" s="24"/>
      <c r="AW490" s="18">
        <f t="shared" si="83"/>
        <v>2100</v>
      </c>
      <c r="AX490" s="18"/>
      <c r="AY490" s="19">
        <v>0.05</v>
      </c>
      <c r="AZ490" s="18">
        <f t="shared" si="84"/>
        <v>105</v>
      </c>
      <c r="BA490" s="18">
        <f t="shared" si="85"/>
        <v>1995</v>
      </c>
      <c r="BB490" s="18"/>
      <c r="BC490" s="18">
        <f t="shared" si="86"/>
        <v>-1995</v>
      </c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>
        <f t="shared" si="87"/>
        <v>100</v>
      </c>
    </row>
    <row r="491" spans="1:81" x14ac:dyDescent="0.3">
      <c r="A491" s="20"/>
      <c r="B491" s="20"/>
      <c r="C491" s="14">
        <v>44927</v>
      </c>
      <c r="D491" s="24" t="s">
        <v>1334</v>
      </c>
      <c r="E491" s="16" t="s">
        <v>1056</v>
      </c>
      <c r="F491" s="15" t="s">
        <v>82</v>
      </c>
      <c r="G491" s="24"/>
      <c r="H491" s="24">
        <v>8569793</v>
      </c>
      <c r="I491" s="24" t="s">
        <v>1158</v>
      </c>
      <c r="J491" s="16" t="s">
        <v>1333</v>
      </c>
      <c r="K491" s="29">
        <v>44943</v>
      </c>
      <c r="L491" s="24" t="s">
        <v>1343</v>
      </c>
      <c r="M491" s="24" t="s">
        <v>1338</v>
      </c>
      <c r="N491" s="24">
        <v>0</v>
      </c>
      <c r="O491" s="24" t="s">
        <v>1062</v>
      </c>
      <c r="P491" s="29">
        <v>44946</v>
      </c>
      <c r="Q491" s="14">
        <v>44927</v>
      </c>
      <c r="R491" s="24">
        <v>2000</v>
      </c>
      <c r="S491" s="24"/>
      <c r="T491" s="18">
        <f t="shared" si="88"/>
        <v>2000</v>
      </c>
      <c r="U491" s="18"/>
      <c r="V491" s="18"/>
      <c r="W491" s="18">
        <f t="shared" si="89"/>
        <v>2000</v>
      </c>
      <c r="X491" s="18">
        <f t="shared" si="82"/>
        <v>360</v>
      </c>
      <c r="Y491" s="19">
        <v>0.05</v>
      </c>
      <c r="Z491" s="18">
        <f t="shared" si="90"/>
        <v>100</v>
      </c>
      <c r="AA491" s="18">
        <f t="shared" si="91"/>
        <v>2260</v>
      </c>
      <c r="AB491" s="18"/>
      <c r="AC491" s="18">
        <f t="shared" si="92"/>
        <v>2260</v>
      </c>
      <c r="AD491" s="18" t="s">
        <v>87</v>
      </c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24" t="s">
        <v>1349</v>
      </c>
      <c r="AR491" s="24">
        <v>1900</v>
      </c>
      <c r="AS491" s="24"/>
      <c r="AT491" s="24"/>
      <c r="AU491" s="24"/>
      <c r="AV491" s="24"/>
      <c r="AW491" s="18">
        <f t="shared" si="83"/>
        <v>1900</v>
      </c>
      <c r="AX491" s="18"/>
      <c r="AY491" s="19">
        <v>0.05</v>
      </c>
      <c r="AZ491" s="18">
        <f t="shared" si="84"/>
        <v>95</v>
      </c>
      <c r="BA491" s="18">
        <f t="shared" si="85"/>
        <v>1805</v>
      </c>
      <c r="BB491" s="18"/>
      <c r="BC491" s="18">
        <f t="shared" si="86"/>
        <v>-1805</v>
      </c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>
        <f t="shared" si="87"/>
        <v>100</v>
      </c>
    </row>
    <row r="492" spans="1:81" x14ac:dyDescent="0.3">
      <c r="A492" s="20"/>
      <c r="B492" s="20"/>
      <c r="C492" s="14">
        <v>44927</v>
      </c>
      <c r="D492" s="22" t="s">
        <v>1336</v>
      </c>
      <c r="E492" s="16" t="s">
        <v>1056</v>
      </c>
      <c r="F492" s="15" t="s">
        <v>82</v>
      </c>
      <c r="G492" s="24"/>
      <c r="H492" s="22">
        <v>8562926</v>
      </c>
      <c r="I492" s="22" t="s">
        <v>1159</v>
      </c>
      <c r="J492" s="16" t="s">
        <v>1333</v>
      </c>
      <c r="K492" s="28">
        <v>44943</v>
      </c>
      <c r="L492" s="22" t="s">
        <v>1343</v>
      </c>
      <c r="M492" s="22" t="s">
        <v>1337</v>
      </c>
      <c r="N492" s="22">
        <v>0</v>
      </c>
      <c r="O492" s="24" t="s">
        <v>1062</v>
      </c>
      <c r="P492" s="28">
        <v>44946</v>
      </c>
      <c r="Q492" s="14">
        <v>44927</v>
      </c>
      <c r="R492" s="22">
        <v>2200</v>
      </c>
      <c r="S492" s="24"/>
      <c r="T492" s="18">
        <f t="shared" si="88"/>
        <v>2200</v>
      </c>
      <c r="U492" s="18"/>
      <c r="V492" s="18"/>
      <c r="W492" s="18">
        <f t="shared" si="89"/>
        <v>2200</v>
      </c>
      <c r="X492" s="18">
        <f t="shared" si="82"/>
        <v>396</v>
      </c>
      <c r="Y492" s="19">
        <v>0.05</v>
      </c>
      <c r="Z492" s="18">
        <f t="shared" si="90"/>
        <v>110</v>
      </c>
      <c r="AA492" s="18">
        <f t="shared" si="91"/>
        <v>2486</v>
      </c>
      <c r="AB492" s="18"/>
      <c r="AC492" s="18">
        <f t="shared" si="92"/>
        <v>2486</v>
      </c>
      <c r="AD492" s="18" t="s">
        <v>87</v>
      </c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22" t="s">
        <v>1351</v>
      </c>
      <c r="AR492" s="24">
        <v>2200</v>
      </c>
      <c r="AS492" s="24"/>
      <c r="AT492" s="24"/>
      <c r="AU492" s="24"/>
      <c r="AV492" s="24"/>
      <c r="AW492" s="18">
        <f t="shared" si="83"/>
        <v>2200</v>
      </c>
      <c r="AX492" s="18"/>
      <c r="AY492" s="19">
        <v>0.05</v>
      </c>
      <c r="AZ492" s="18">
        <f t="shared" si="84"/>
        <v>110</v>
      </c>
      <c r="BA492" s="18">
        <f t="shared" si="85"/>
        <v>2090</v>
      </c>
      <c r="BB492" s="18"/>
      <c r="BC492" s="18">
        <f t="shared" si="86"/>
        <v>-2090</v>
      </c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>
        <f t="shared" si="87"/>
        <v>0</v>
      </c>
    </row>
    <row r="493" spans="1:81" x14ac:dyDescent="0.3">
      <c r="A493" s="20"/>
      <c r="B493" s="20"/>
      <c r="C493" s="14">
        <v>44927</v>
      </c>
      <c r="D493" s="24" t="s">
        <v>1336</v>
      </c>
      <c r="E493" s="16" t="s">
        <v>1056</v>
      </c>
      <c r="F493" s="15" t="s">
        <v>82</v>
      </c>
      <c r="G493" s="24"/>
      <c r="H493" s="24">
        <v>8553727</v>
      </c>
      <c r="I493" s="24" t="s">
        <v>1160</v>
      </c>
      <c r="J493" s="16" t="s">
        <v>1333</v>
      </c>
      <c r="K493" s="29">
        <v>44942</v>
      </c>
      <c r="L493" s="24" t="s">
        <v>1344</v>
      </c>
      <c r="M493" s="24" t="s">
        <v>1337</v>
      </c>
      <c r="N493" s="24">
        <v>0</v>
      </c>
      <c r="O493" s="24" t="s">
        <v>1062</v>
      </c>
      <c r="P493" s="29">
        <v>44954</v>
      </c>
      <c r="Q493" s="14">
        <v>44927</v>
      </c>
      <c r="R493" s="24">
        <v>2700</v>
      </c>
      <c r="S493" s="24"/>
      <c r="T493" s="18">
        <f t="shared" si="88"/>
        <v>2700</v>
      </c>
      <c r="U493" s="18"/>
      <c r="V493" s="18"/>
      <c r="W493" s="18">
        <f t="shared" si="89"/>
        <v>2700</v>
      </c>
      <c r="X493" s="18">
        <f t="shared" si="82"/>
        <v>486</v>
      </c>
      <c r="Y493" s="19">
        <v>0.05</v>
      </c>
      <c r="Z493" s="18">
        <f t="shared" si="90"/>
        <v>135</v>
      </c>
      <c r="AA493" s="18">
        <f t="shared" si="91"/>
        <v>3051</v>
      </c>
      <c r="AB493" s="18"/>
      <c r="AC493" s="18">
        <f t="shared" si="92"/>
        <v>3051</v>
      </c>
      <c r="AD493" s="18" t="s">
        <v>87</v>
      </c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24" t="s">
        <v>1351</v>
      </c>
      <c r="AR493" s="24">
        <v>2600</v>
      </c>
      <c r="AS493" s="24"/>
      <c r="AT493" s="24"/>
      <c r="AU493" s="24"/>
      <c r="AV493" s="24"/>
      <c r="AW493" s="18">
        <f t="shared" si="83"/>
        <v>2600</v>
      </c>
      <c r="AX493" s="18"/>
      <c r="AY493" s="19">
        <v>0.05</v>
      </c>
      <c r="AZ493" s="18">
        <f t="shared" si="84"/>
        <v>130</v>
      </c>
      <c r="BA493" s="18">
        <f t="shared" si="85"/>
        <v>2470</v>
      </c>
      <c r="BB493" s="18"/>
      <c r="BC493" s="18">
        <f t="shared" si="86"/>
        <v>-2470</v>
      </c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>
        <f t="shared" si="87"/>
        <v>100</v>
      </c>
    </row>
    <row r="494" spans="1:81" x14ac:dyDescent="0.3">
      <c r="A494" s="20"/>
      <c r="B494" s="20"/>
      <c r="C494" s="14">
        <v>44927</v>
      </c>
      <c r="D494" s="22" t="s">
        <v>1335</v>
      </c>
      <c r="E494" s="16" t="s">
        <v>1056</v>
      </c>
      <c r="F494" s="15" t="s">
        <v>82</v>
      </c>
      <c r="G494" s="24"/>
      <c r="H494" s="22">
        <v>8519802</v>
      </c>
      <c r="I494" s="22" t="s">
        <v>1161</v>
      </c>
      <c r="J494" s="16" t="s">
        <v>1333</v>
      </c>
      <c r="K494" s="28">
        <v>44942</v>
      </c>
      <c r="L494" s="22" t="s">
        <v>1345</v>
      </c>
      <c r="M494" s="22" t="s">
        <v>1338</v>
      </c>
      <c r="N494" s="22">
        <v>0</v>
      </c>
      <c r="O494" s="24" t="s">
        <v>1062</v>
      </c>
      <c r="P494" s="28">
        <v>44956</v>
      </c>
      <c r="Q494" s="14">
        <v>44927</v>
      </c>
      <c r="R494" s="22">
        <v>2500</v>
      </c>
      <c r="S494" s="24"/>
      <c r="T494" s="18">
        <f t="shared" si="88"/>
        <v>2500</v>
      </c>
      <c r="U494" s="18"/>
      <c r="V494" s="18"/>
      <c r="W494" s="18">
        <f t="shared" si="89"/>
        <v>2500</v>
      </c>
      <c r="X494" s="18">
        <f t="shared" si="82"/>
        <v>450</v>
      </c>
      <c r="Y494" s="19">
        <v>0.05</v>
      </c>
      <c r="Z494" s="18">
        <f t="shared" si="90"/>
        <v>125</v>
      </c>
      <c r="AA494" s="18">
        <f t="shared" si="91"/>
        <v>2825</v>
      </c>
      <c r="AB494" s="18"/>
      <c r="AC494" s="18">
        <f t="shared" si="92"/>
        <v>2825</v>
      </c>
      <c r="AD494" s="18" t="s">
        <v>87</v>
      </c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22" t="s">
        <v>1354</v>
      </c>
      <c r="AR494" s="24">
        <v>2400</v>
      </c>
      <c r="AS494" s="24"/>
      <c r="AT494" s="24"/>
      <c r="AU494" s="24"/>
      <c r="AV494" s="24"/>
      <c r="AW494" s="18">
        <f t="shared" si="83"/>
        <v>2400</v>
      </c>
      <c r="AX494" s="18"/>
      <c r="AY494" s="19">
        <v>0.05</v>
      </c>
      <c r="AZ494" s="18">
        <f t="shared" si="84"/>
        <v>120</v>
      </c>
      <c r="BA494" s="18">
        <f t="shared" si="85"/>
        <v>2280</v>
      </c>
      <c r="BB494" s="18"/>
      <c r="BC494" s="18">
        <f t="shared" si="86"/>
        <v>-2280</v>
      </c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>
        <f t="shared" si="87"/>
        <v>100</v>
      </c>
    </row>
    <row r="495" spans="1:81" x14ac:dyDescent="0.3">
      <c r="A495" s="20"/>
      <c r="B495" s="20"/>
      <c r="C495" s="14">
        <v>44927</v>
      </c>
      <c r="D495" s="24" t="s">
        <v>1335</v>
      </c>
      <c r="E495" s="16" t="s">
        <v>1056</v>
      </c>
      <c r="F495" s="15" t="s">
        <v>82</v>
      </c>
      <c r="G495" s="24"/>
      <c r="H495" s="24">
        <v>8517778</v>
      </c>
      <c r="I495" s="24" t="s">
        <v>1101</v>
      </c>
      <c r="J495" s="16" t="s">
        <v>1333</v>
      </c>
      <c r="K495" s="29">
        <v>44942</v>
      </c>
      <c r="L495" s="24" t="s">
        <v>1345</v>
      </c>
      <c r="M495" s="24" t="s">
        <v>1337</v>
      </c>
      <c r="N495" s="24">
        <v>0</v>
      </c>
      <c r="O495" s="24" t="s">
        <v>1062</v>
      </c>
      <c r="P495" s="29">
        <v>44946</v>
      </c>
      <c r="Q495" s="14">
        <v>44927</v>
      </c>
      <c r="R495" s="24">
        <v>2700</v>
      </c>
      <c r="S495" s="24"/>
      <c r="T495" s="18">
        <f t="shared" si="88"/>
        <v>2700</v>
      </c>
      <c r="U495" s="18"/>
      <c r="V495" s="18"/>
      <c r="W495" s="18">
        <f t="shared" si="89"/>
        <v>2700</v>
      </c>
      <c r="X495" s="18">
        <f t="shared" si="82"/>
        <v>486</v>
      </c>
      <c r="Y495" s="19">
        <v>0.05</v>
      </c>
      <c r="Z495" s="18">
        <f t="shared" si="90"/>
        <v>135</v>
      </c>
      <c r="AA495" s="18">
        <f t="shared" si="91"/>
        <v>3051</v>
      </c>
      <c r="AB495" s="18"/>
      <c r="AC495" s="18">
        <f t="shared" si="92"/>
        <v>3051</v>
      </c>
      <c r="AD495" s="18" t="s">
        <v>87</v>
      </c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24" t="s">
        <v>1354</v>
      </c>
      <c r="AR495" s="24">
        <v>2600</v>
      </c>
      <c r="AS495" s="24"/>
      <c r="AT495" s="24"/>
      <c r="AU495" s="24"/>
      <c r="AV495" s="24"/>
      <c r="AW495" s="18">
        <f t="shared" si="83"/>
        <v>2600</v>
      </c>
      <c r="AX495" s="18"/>
      <c r="AY495" s="19">
        <v>0.05</v>
      </c>
      <c r="AZ495" s="18">
        <f t="shared" si="84"/>
        <v>130</v>
      </c>
      <c r="BA495" s="18">
        <f t="shared" si="85"/>
        <v>2470</v>
      </c>
      <c r="BB495" s="18"/>
      <c r="BC495" s="18">
        <f t="shared" si="86"/>
        <v>-2470</v>
      </c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>
        <f t="shared" si="87"/>
        <v>100</v>
      </c>
    </row>
    <row r="496" spans="1:81" x14ac:dyDescent="0.3">
      <c r="A496" s="20"/>
      <c r="B496" s="20"/>
      <c r="C496" s="14">
        <v>44927</v>
      </c>
      <c r="D496" s="22" t="s">
        <v>1335</v>
      </c>
      <c r="E496" s="16" t="s">
        <v>1056</v>
      </c>
      <c r="F496" s="15" t="s">
        <v>82</v>
      </c>
      <c r="G496" s="24"/>
      <c r="H496" s="22">
        <v>8517680</v>
      </c>
      <c r="I496" s="22" t="s">
        <v>1162</v>
      </c>
      <c r="J496" s="16" t="s">
        <v>1333</v>
      </c>
      <c r="K496" s="28">
        <v>44949</v>
      </c>
      <c r="L496" s="22" t="s">
        <v>1342</v>
      </c>
      <c r="M496" s="22" t="s">
        <v>1337</v>
      </c>
      <c r="N496" s="22">
        <v>0</v>
      </c>
      <c r="O496" s="24" t="s">
        <v>1062</v>
      </c>
      <c r="P496" s="28">
        <v>44952</v>
      </c>
      <c r="Q496" s="14">
        <v>44927</v>
      </c>
      <c r="R496" s="22">
        <v>2700</v>
      </c>
      <c r="S496" s="24"/>
      <c r="T496" s="18">
        <f t="shared" si="88"/>
        <v>2700</v>
      </c>
      <c r="U496" s="18"/>
      <c r="V496" s="18"/>
      <c r="W496" s="18">
        <f t="shared" si="89"/>
        <v>2700</v>
      </c>
      <c r="X496" s="18">
        <f t="shared" si="82"/>
        <v>486</v>
      </c>
      <c r="Y496" s="19">
        <v>0.05</v>
      </c>
      <c r="Z496" s="18">
        <f t="shared" si="90"/>
        <v>135</v>
      </c>
      <c r="AA496" s="18">
        <f t="shared" si="91"/>
        <v>3051</v>
      </c>
      <c r="AB496" s="18"/>
      <c r="AC496" s="18">
        <f t="shared" si="92"/>
        <v>3051</v>
      </c>
      <c r="AD496" s="18" t="s">
        <v>87</v>
      </c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22" t="s">
        <v>1354</v>
      </c>
      <c r="AR496" s="24">
        <v>2600</v>
      </c>
      <c r="AS496" s="24"/>
      <c r="AT496" s="24"/>
      <c r="AU496" s="24"/>
      <c r="AV496" s="24"/>
      <c r="AW496" s="18">
        <f t="shared" si="83"/>
        <v>2600</v>
      </c>
      <c r="AX496" s="18"/>
      <c r="AY496" s="19">
        <v>0.05</v>
      </c>
      <c r="AZ496" s="18">
        <f t="shared" si="84"/>
        <v>130</v>
      </c>
      <c r="BA496" s="18">
        <f t="shared" si="85"/>
        <v>2470</v>
      </c>
      <c r="BB496" s="18"/>
      <c r="BC496" s="18">
        <f t="shared" si="86"/>
        <v>-2470</v>
      </c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>
        <f t="shared" si="87"/>
        <v>100</v>
      </c>
    </row>
    <row r="497" spans="1:81" x14ac:dyDescent="0.3">
      <c r="A497" s="20"/>
      <c r="B497" s="20"/>
      <c r="C497" s="14">
        <v>44927</v>
      </c>
      <c r="D497" s="24" t="s">
        <v>1335</v>
      </c>
      <c r="E497" s="16" t="s">
        <v>1056</v>
      </c>
      <c r="F497" s="15" t="s">
        <v>82</v>
      </c>
      <c r="G497" s="24"/>
      <c r="H497" s="24">
        <v>8514273</v>
      </c>
      <c r="I497" s="24" t="s">
        <v>1163</v>
      </c>
      <c r="J497" s="16" t="s">
        <v>1333</v>
      </c>
      <c r="K497" s="29">
        <v>44942</v>
      </c>
      <c r="L497" s="24" t="s">
        <v>1345</v>
      </c>
      <c r="M497" s="24" t="s">
        <v>1337</v>
      </c>
      <c r="N497" s="24">
        <v>0</v>
      </c>
      <c r="O497" s="24" t="s">
        <v>1062</v>
      </c>
      <c r="P497" s="29">
        <v>44947</v>
      </c>
      <c r="Q497" s="14">
        <v>44927</v>
      </c>
      <c r="R497" s="24">
        <v>2700</v>
      </c>
      <c r="S497" s="24"/>
      <c r="T497" s="18">
        <f t="shared" si="88"/>
        <v>2700</v>
      </c>
      <c r="U497" s="18"/>
      <c r="V497" s="18"/>
      <c r="W497" s="18">
        <f t="shared" si="89"/>
        <v>2700</v>
      </c>
      <c r="X497" s="18">
        <f t="shared" si="82"/>
        <v>486</v>
      </c>
      <c r="Y497" s="19">
        <v>0.05</v>
      </c>
      <c r="Z497" s="18">
        <f t="shared" si="90"/>
        <v>135</v>
      </c>
      <c r="AA497" s="18">
        <f t="shared" si="91"/>
        <v>3051</v>
      </c>
      <c r="AB497" s="18"/>
      <c r="AC497" s="18">
        <f t="shared" si="92"/>
        <v>3051</v>
      </c>
      <c r="AD497" s="18" t="s">
        <v>87</v>
      </c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24" t="s">
        <v>1352</v>
      </c>
      <c r="AR497" s="24">
        <v>2600</v>
      </c>
      <c r="AS497" s="24"/>
      <c r="AT497" s="24"/>
      <c r="AU497" s="24"/>
      <c r="AV497" s="24"/>
      <c r="AW497" s="18">
        <f t="shared" si="83"/>
        <v>2600</v>
      </c>
      <c r="AX497" s="18"/>
      <c r="AY497" s="19">
        <v>0.05</v>
      </c>
      <c r="AZ497" s="18">
        <f t="shared" si="84"/>
        <v>130</v>
      </c>
      <c r="BA497" s="18">
        <f t="shared" si="85"/>
        <v>2470</v>
      </c>
      <c r="BB497" s="18"/>
      <c r="BC497" s="18">
        <f t="shared" si="86"/>
        <v>-2470</v>
      </c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>
        <f t="shared" si="87"/>
        <v>100</v>
      </c>
    </row>
    <row r="498" spans="1:81" x14ac:dyDescent="0.3">
      <c r="A498" s="20"/>
      <c r="B498" s="20"/>
      <c r="C498" s="14">
        <v>44927</v>
      </c>
      <c r="D498" s="22" t="s">
        <v>1335</v>
      </c>
      <c r="E498" s="16" t="s">
        <v>1056</v>
      </c>
      <c r="F498" s="15" t="s">
        <v>82</v>
      </c>
      <c r="G498" s="24"/>
      <c r="H498" s="22">
        <v>8498992</v>
      </c>
      <c r="I498" s="22" t="s">
        <v>1164</v>
      </c>
      <c r="J498" s="16" t="s">
        <v>1333</v>
      </c>
      <c r="K498" s="28">
        <v>44946</v>
      </c>
      <c r="L498" s="22" t="s">
        <v>1344</v>
      </c>
      <c r="M498" s="22" t="s">
        <v>1340</v>
      </c>
      <c r="N498" s="22">
        <v>0</v>
      </c>
      <c r="O498" s="24" t="s">
        <v>1062</v>
      </c>
      <c r="P498" s="28">
        <v>44954</v>
      </c>
      <c r="Q498" s="14">
        <v>44927</v>
      </c>
      <c r="R498" s="22">
        <v>2500</v>
      </c>
      <c r="S498" s="24"/>
      <c r="T498" s="18">
        <f t="shared" si="88"/>
        <v>2500</v>
      </c>
      <c r="U498" s="18"/>
      <c r="V498" s="18"/>
      <c r="W498" s="18">
        <f t="shared" si="89"/>
        <v>2500</v>
      </c>
      <c r="X498" s="18">
        <f t="shared" si="82"/>
        <v>450</v>
      </c>
      <c r="Y498" s="19">
        <v>0.05</v>
      </c>
      <c r="Z498" s="18">
        <f t="shared" si="90"/>
        <v>125</v>
      </c>
      <c r="AA498" s="18">
        <f t="shared" si="91"/>
        <v>2825</v>
      </c>
      <c r="AB498" s="18"/>
      <c r="AC498" s="18">
        <f t="shared" si="92"/>
        <v>2825</v>
      </c>
      <c r="AD498" s="18" t="s">
        <v>87</v>
      </c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22" t="s">
        <v>1354</v>
      </c>
      <c r="AR498" s="24">
        <v>2400</v>
      </c>
      <c r="AS498" s="24"/>
      <c r="AT498" s="24"/>
      <c r="AU498" s="24"/>
      <c r="AV498" s="24"/>
      <c r="AW498" s="18">
        <f t="shared" si="83"/>
        <v>2400</v>
      </c>
      <c r="AX498" s="18"/>
      <c r="AY498" s="19">
        <v>0.05</v>
      </c>
      <c r="AZ498" s="18">
        <f t="shared" si="84"/>
        <v>120</v>
      </c>
      <c r="BA498" s="18">
        <f t="shared" si="85"/>
        <v>2280</v>
      </c>
      <c r="BB498" s="18"/>
      <c r="BC498" s="18">
        <f t="shared" si="86"/>
        <v>-2280</v>
      </c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>
        <f t="shared" si="87"/>
        <v>100</v>
      </c>
    </row>
    <row r="499" spans="1:81" x14ac:dyDescent="0.3">
      <c r="A499" s="20"/>
      <c r="B499" s="20"/>
      <c r="C499" s="14">
        <v>44927</v>
      </c>
      <c r="D499" s="24" t="s">
        <v>1335</v>
      </c>
      <c r="E499" s="16" t="s">
        <v>1056</v>
      </c>
      <c r="F499" s="15" t="s">
        <v>82</v>
      </c>
      <c r="G499" s="24"/>
      <c r="H499" s="24">
        <v>8498249</v>
      </c>
      <c r="I499" s="24" t="s">
        <v>1165</v>
      </c>
      <c r="J499" s="16" t="s">
        <v>1333</v>
      </c>
      <c r="K499" s="29">
        <v>44942</v>
      </c>
      <c r="L499" s="24" t="s">
        <v>1345</v>
      </c>
      <c r="M499" s="24" t="s">
        <v>1337</v>
      </c>
      <c r="N499" s="24">
        <v>0</v>
      </c>
      <c r="O499" s="24" t="s">
        <v>1062</v>
      </c>
      <c r="P499" s="29">
        <v>44949</v>
      </c>
      <c r="Q499" s="14">
        <v>44927</v>
      </c>
      <c r="R499" s="24">
        <v>2700</v>
      </c>
      <c r="S499" s="24"/>
      <c r="T499" s="18">
        <f t="shared" si="88"/>
        <v>2700</v>
      </c>
      <c r="U499" s="18"/>
      <c r="V499" s="18"/>
      <c r="W499" s="18">
        <f t="shared" si="89"/>
        <v>2700</v>
      </c>
      <c r="X499" s="18">
        <f t="shared" si="82"/>
        <v>486</v>
      </c>
      <c r="Y499" s="19">
        <v>0.05</v>
      </c>
      <c r="Z499" s="18">
        <f t="shared" si="90"/>
        <v>135</v>
      </c>
      <c r="AA499" s="18">
        <f t="shared" si="91"/>
        <v>3051</v>
      </c>
      <c r="AB499" s="18"/>
      <c r="AC499" s="18">
        <f t="shared" si="92"/>
        <v>3051</v>
      </c>
      <c r="AD499" s="18" t="s">
        <v>87</v>
      </c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24" t="s">
        <v>1354</v>
      </c>
      <c r="AR499" s="24">
        <v>2600</v>
      </c>
      <c r="AS499" s="24"/>
      <c r="AT499" s="24"/>
      <c r="AU499" s="24"/>
      <c r="AV499" s="24"/>
      <c r="AW499" s="18">
        <f t="shared" si="83"/>
        <v>2600</v>
      </c>
      <c r="AX499" s="18"/>
      <c r="AY499" s="19">
        <v>0.05</v>
      </c>
      <c r="AZ499" s="18">
        <f t="shared" si="84"/>
        <v>130</v>
      </c>
      <c r="BA499" s="18">
        <f t="shared" si="85"/>
        <v>2470</v>
      </c>
      <c r="BB499" s="18"/>
      <c r="BC499" s="18">
        <f t="shared" si="86"/>
        <v>-2470</v>
      </c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>
        <f t="shared" si="87"/>
        <v>100</v>
      </c>
    </row>
    <row r="500" spans="1:81" x14ac:dyDescent="0.3">
      <c r="A500" s="20"/>
      <c r="B500" s="20"/>
      <c r="C500" s="14">
        <v>44927</v>
      </c>
      <c r="D500" s="22" t="s">
        <v>1335</v>
      </c>
      <c r="E500" s="16" t="s">
        <v>1056</v>
      </c>
      <c r="F500" s="15" t="s">
        <v>82</v>
      </c>
      <c r="G500" s="24"/>
      <c r="H500" s="22">
        <v>8495984</v>
      </c>
      <c r="I500" s="22" t="s">
        <v>1166</v>
      </c>
      <c r="J500" s="16" t="s">
        <v>1333</v>
      </c>
      <c r="K500" s="28">
        <v>44946</v>
      </c>
      <c r="L500" s="22" t="s">
        <v>1345</v>
      </c>
      <c r="M500" s="22" t="s">
        <v>1337</v>
      </c>
      <c r="N500" s="22">
        <v>0</v>
      </c>
      <c r="O500" s="24" t="s">
        <v>1062</v>
      </c>
      <c r="P500" s="28">
        <v>44950</v>
      </c>
      <c r="Q500" s="14">
        <v>44927</v>
      </c>
      <c r="R500" s="22">
        <v>2700</v>
      </c>
      <c r="S500" s="24"/>
      <c r="T500" s="18">
        <f t="shared" si="88"/>
        <v>2700</v>
      </c>
      <c r="U500" s="18"/>
      <c r="V500" s="18"/>
      <c r="W500" s="18">
        <f t="shared" si="89"/>
        <v>2700</v>
      </c>
      <c r="X500" s="18">
        <f t="shared" si="82"/>
        <v>486</v>
      </c>
      <c r="Y500" s="19">
        <v>0.05</v>
      </c>
      <c r="Z500" s="18">
        <f t="shared" si="90"/>
        <v>135</v>
      </c>
      <c r="AA500" s="18">
        <f t="shared" si="91"/>
        <v>3051</v>
      </c>
      <c r="AB500" s="18"/>
      <c r="AC500" s="18">
        <f t="shared" si="92"/>
        <v>3051</v>
      </c>
      <c r="AD500" s="18" t="s">
        <v>87</v>
      </c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22" t="s">
        <v>1354</v>
      </c>
      <c r="AR500" s="24">
        <v>2600</v>
      </c>
      <c r="AS500" s="24"/>
      <c r="AT500" s="24"/>
      <c r="AU500" s="24"/>
      <c r="AV500" s="24"/>
      <c r="AW500" s="18">
        <f t="shared" si="83"/>
        <v>2600</v>
      </c>
      <c r="AX500" s="18"/>
      <c r="AY500" s="19">
        <v>0.05</v>
      </c>
      <c r="AZ500" s="18">
        <f t="shared" si="84"/>
        <v>130</v>
      </c>
      <c r="BA500" s="18">
        <f t="shared" si="85"/>
        <v>2470</v>
      </c>
      <c r="BB500" s="18"/>
      <c r="BC500" s="18">
        <f t="shared" si="86"/>
        <v>-2470</v>
      </c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>
        <f t="shared" si="87"/>
        <v>100</v>
      </c>
    </row>
    <row r="501" spans="1:81" x14ac:dyDescent="0.3">
      <c r="A501" s="20"/>
      <c r="B501" s="20"/>
      <c r="C501" s="14">
        <v>44927</v>
      </c>
      <c r="D501" s="24" t="s">
        <v>1335</v>
      </c>
      <c r="E501" s="16" t="s">
        <v>1056</v>
      </c>
      <c r="F501" s="15" t="s">
        <v>82</v>
      </c>
      <c r="G501" s="24"/>
      <c r="H501" s="24">
        <v>8494797</v>
      </c>
      <c r="I501" s="24" t="s">
        <v>1167</v>
      </c>
      <c r="J501" s="16" t="s">
        <v>1333</v>
      </c>
      <c r="K501" s="29">
        <v>44942</v>
      </c>
      <c r="L501" s="24" t="s">
        <v>1345</v>
      </c>
      <c r="M501" s="24" t="s">
        <v>1337</v>
      </c>
      <c r="N501" s="24">
        <v>0</v>
      </c>
      <c r="O501" s="24" t="s">
        <v>1062</v>
      </c>
      <c r="P501" s="29">
        <v>44946</v>
      </c>
      <c r="Q501" s="14">
        <v>44927</v>
      </c>
      <c r="R501" s="24">
        <v>2700</v>
      </c>
      <c r="S501" s="24"/>
      <c r="T501" s="18">
        <f t="shared" si="88"/>
        <v>2700</v>
      </c>
      <c r="U501" s="18"/>
      <c r="V501" s="18"/>
      <c r="W501" s="18">
        <f t="shared" si="89"/>
        <v>2700</v>
      </c>
      <c r="X501" s="18">
        <f t="shared" si="82"/>
        <v>486</v>
      </c>
      <c r="Y501" s="19">
        <v>0.05</v>
      </c>
      <c r="Z501" s="18">
        <f t="shared" si="90"/>
        <v>135</v>
      </c>
      <c r="AA501" s="18">
        <f t="shared" si="91"/>
        <v>3051</v>
      </c>
      <c r="AB501" s="18"/>
      <c r="AC501" s="18">
        <f t="shared" si="92"/>
        <v>3051</v>
      </c>
      <c r="AD501" s="18" t="s">
        <v>87</v>
      </c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24" t="s">
        <v>1354</v>
      </c>
      <c r="AR501" s="24">
        <v>2600</v>
      </c>
      <c r="AS501" s="24"/>
      <c r="AT501" s="24"/>
      <c r="AU501" s="24"/>
      <c r="AV501" s="24"/>
      <c r="AW501" s="18">
        <f t="shared" si="83"/>
        <v>2600</v>
      </c>
      <c r="AX501" s="18"/>
      <c r="AY501" s="19">
        <v>0.05</v>
      </c>
      <c r="AZ501" s="18">
        <f t="shared" si="84"/>
        <v>130</v>
      </c>
      <c r="BA501" s="18">
        <f t="shared" si="85"/>
        <v>2470</v>
      </c>
      <c r="BB501" s="18"/>
      <c r="BC501" s="18">
        <f t="shared" si="86"/>
        <v>-2470</v>
      </c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>
        <f t="shared" si="87"/>
        <v>100</v>
      </c>
    </row>
    <row r="502" spans="1:81" x14ac:dyDescent="0.3">
      <c r="A502" s="20"/>
      <c r="B502" s="20"/>
      <c r="C502" s="14">
        <v>44927</v>
      </c>
      <c r="D502" s="22" t="s">
        <v>1335</v>
      </c>
      <c r="E502" s="16" t="s">
        <v>1056</v>
      </c>
      <c r="F502" s="15" t="s">
        <v>82</v>
      </c>
      <c r="G502" s="24"/>
      <c r="H502" s="22">
        <v>8494575</v>
      </c>
      <c r="I502" s="22" t="s">
        <v>1168</v>
      </c>
      <c r="J502" s="16" t="s">
        <v>1333</v>
      </c>
      <c r="K502" s="28">
        <v>44942</v>
      </c>
      <c r="L502" s="22" t="s">
        <v>1342</v>
      </c>
      <c r="M502" s="22" t="s">
        <v>1337</v>
      </c>
      <c r="N502" s="22">
        <v>0</v>
      </c>
      <c r="O502" s="24" t="s">
        <v>1062</v>
      </c>
      <c r="P502" s="28">
        <v>44953</v>
      </c>
      <c r="Q502" s="14">
        <v>44927</v>
      </c>
      <c r="R502" s="22">
        <v>2700</v>
      </c>
      <c r="S502" s="24"/>
      <c r="T502" s="18">
        <f t="shared" si="88"/>
        <v>2700</v>
      </c>
      <c r="U502" s="18"/>
      <c r="V502" s="18"/>
      <c r="W502" s="18">
        <f t="shared" si="89"/>
        <v>2700</v>
      </c>
      <c r="X502" s="18">
        <f t="shared" si="82"/>
        <v>486</v>
      </c>
      <c r="Y502" s="19">
        <v>0.05</v>
      </c>
      <c r="Z502" s="18">
        <f t="shared" si="90"/>
        <v>135</v>
      </c>
      <c r="AA502" s="18">
        <f t="shared" si="91"/>
        <v>3051</v>
      </c>
      <c r="AB502" s="18"/>
      <c r="AC502" s="18">
        <f t="shared" si="92"/>
        <v>3051</v>
      </c>
      <c r="AD502" s="18" t="s">
        <v>87</v>
      </c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22" t="s">
        <v>1354</v>
      </c>
      <c r="AR502" s="24">
        <v>2600</v>
      </c>
      <c r="AS502" s="24"/>
      <c r="AT502" s="24"/>
      <c r="AU502" s="24"/>
      <c r="AV502" s="24"/>
      <c r="AW502" s="18">
        <f t="shared" si="83"/>
        <v>2600</v>
      </c>
      <c r="AX502" s="18"/>
      <c r="AY502" s="19">
        <v>0.05</v>
      </c>
      <c r="AZ502" s="18">
        <f t="shared" si="84"/>
        <v>130</v>
      </c>
      <c r="BA502" s="18">
        <f t="shared" si="85"/>
        <v>2470</v>
      </c>
      <c r="BB502" s="18"/>
      <c r="BC502" s="18">
        <f t="shared" si="86"/>
        <v>-2470</v>
      </c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>
        <f t="shared" si="87"/>
        <v>100</v>
      </c>
    </row>
    <row r="503" spans="1:81" x14ac:dyDescent="0.3">
      <c r="A503" s="20"/>
      <c r="B503" s="20"/>
      <c r="C503" s="14">
        <v>44927</v>
      </c>
      <c r="D503" s="24" t="s">
        <v>1335</v>
      </c>
      <c r="E503" s="16" t="s">
        <v>1056</v>
      </c>
      <c r="F503" s="15" t="s">
        <v>82</v>
      </c>
      <c r="G503" s="24"/>
      <c r="H503" s="24">
        <v>8494435</v>
      </c>
      <c r="I503" s="24" t="s">
        <v>1169</v>
      </c>
      <c r="J503" s="16" t="s">
        <v>1333</v>
      </c>
      <c r="K503" s="29">
        <v>44943</v>
      </c>
      <c r="L503" s="24" t="s">
        <v>1344</v>
      </c>
      <c r="M503" s="24" t="s">
        <v>1340</v>
      </c>
      <c r="N503" s="24">
        <v>0</v>
      </c>
      <c r="O503" s="24" t="s">
        <v>1062</v>
      </c>
      <c r="P503" s="29">
        <v>44956</v>
      </c>
      <c r="Q503" s="14">
        <v>44927</v>
      </c>
      <c r="R503" s="24">
        <v>2500</v>
      </c>
      <c r="S503" s="24"/>
      <c r="T503" s="18">
        <f t="shared" si="88"/>
        <v>2500</v>
      </c>
      <c r="U503" s="18"/>
      <c r="V503" s="18"/>
      <c r="W503" s="18">
        <f t="shared" si="89"/>
        <v>2500</v>
      </c>
      <c r="X503" s="18">
        <f t="shared" si="82"/>
        <v>450</v>
      </c>
      <c r="Y503" s="19">
        <v>0.05</v>
      </c>
      <c r="Z503" s="18">
        <f t="shared" si="90"/>
        <v>125</v>
      </c>
      <c r="AA503" s="18">
        <f t="shared" si="91"/>
        <v>2825</v>
      </c>
      <c r="AB503" s="18"/>
      <c r="AC503" s="18">
        <f t="shared" si="92"/>
        <v>2825</v>
      </c>
      <c r="AD503" s="18" t="s">
        <v>87</v>
      </c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24" t="s">
        <v>1354</v>
      </c>
      <c r="AR503" s="24">
        <v>2400</v>
      </c>
      <c r="AS503" s="24"/>
      <c r="AT503" s="24"/>
      <c r="AU503" s="24"/>
      <c r="AV503" s="24"/>
      <c r="AW503" s="18">
        <f t="shared" si="83"/>
        <v>2400</v>
      </c>
      <c r="AX503" s="18"/>
      <c r="AY503" s="19">
        <v>0.05</v>
      </c>
      <c r="AZ503" s="18">
        <f t="shared" si="84"/>
        <v>120</v>
      </c>
      <c r="BA503" s="18">
        <f t="shared" si="85"/>
        <v>2280</v>
      </c>
      <c r="BB503" s="18"/>
      <c r="BC503" s="18">
        <f t="shared" si="86"/>
        <v>-2280</v>
      </c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>
        <f t="shared" si="87"/>
        <v>100</v>
      </c>
    </row>
    <row r="504" spans="1:81" x14ac:dyDescent="0.3">
      <c r="A504" s="20"/>
      <c r="B504" s="20"/>
      <c r="C504" s="14">
        <v>44927</v>
      </c>
      <c r="D504" s="22" t="s">
        <v>1336</v>
      </c>
      <c r="E504" s="16" t="s">
        <v>1056</v>
      </c>
      <c r="F504" s="15" t="s">
        <v>82</v>
      </c>
      <c r="G504" s="24"/>
      <c r="H504" s="22">
        <v>8488697</v>
      </c>
      <c r="I504" s="22" t="s">
        <v>1058</v>
      </c>
      <c r="J504" s="16" t="s">
        <v>1333</v>
      </c>
      <c r="K504" s="28">
        <v>44942</v>
      </c>
      <c r="L504" s="22" t="s">
        <v>1344</v>
      </c>
      <c r="M504" s="22" t="s">
        <v>1337</v>
      </c>
      <c r="N504" s="22">
        <v>0</v>
      </c>
      <c r="O504" s="24" t="s">
        <v>1062</v>
      </c>
      <c r="P504" s="28">
        <v>44946</v>
      </c>
      <c r="Q504" s="14">
        <v>44927</v>
      </c>
      <c r="R504" s="22">
        <v>2700</v>
      </c>
      <c r="S504" s="24"/>
      <c r="T504" s="18">
        <f t="shared" si="88"/>
        <v>2700</v>
      </c>
      <c r="U504" s="18"/>
      <c r="V504" s="18"/>
      <c r="W504" s="18">
        <f t="shared" si="89"/>
        <v>2700</v>
      </c>
      <c r="X504" s="18">
        <f t="shared" si="82"/>
        <v>486</v>
      </c>
      <c r="Y504" s="19">
        <v>0.05</v>
      </c>
      <c r="Z504" s="18">
        <f t="shared" si="90"/>
        <v>135</v>
      </c>
      <c r="AA504" s="18">
        <f t="shared" si="91"/>
        <v>3051</v>
      </c>
      <c r="AB504" s="18"/>
      <c r="AC504" s="18">
        <f t="shared" si="92"/>
        <v>3051</v>
      </c>
      <c r="AD504" s="18" t="s">
        <v>87</v>
      </c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22" t="s">
        <v>1351</v>
      </c>
      <c r="AR504" s="24">
        <v>2600</v>
      </c>
      <c r="AS504" s="24"/>
      <c r="AT504" s="24"/>
      <c r="AU504" s="24"/>
      <c r="AV504" s="24"/>
      <c r="AW504" s="18">
        <f t="shared" si="83"/>
        <v>2600</v>
      </c>
      <c r="AX504" s="18"/>
      <c r="AY504" s="19">
        <v>0.05</v>
      </c>
      <c r="AZ504" s="18">
        <f t="shared" si="84"/>
        <v>130</v>
      </c>
      <c r="BA504" s="18">
        <f t="shared" si="85"/>
        <v>2470</v>
      </c>
      <c r="BB504" s="18"/>
      <c r="BC504" s="18">
        <f t="shared" si="86"/>
        <v>-2470</v>
      </c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>
        <f t="shared" si="87"/>
        <v>100</v>
      </c>
    </row>
    <row r="505" spans="1:81" x14ac:dyDescent="0.3">
      <c r="A505" s="20"/>
      <c r="B505" s="20"/>
      <c r="C505" s="14">
        <v>44927</v>
      </c>
      <c r="D505" s="24" t="s">
        <v>1335</v>
      </c>
      <c r="E505" s="16" t="s">
        <v>1056</v>
      </c>
      <c r="F505" s="15" t="s">
        <v>82</v>
      </c>
      <c r="G505" s="24"/>
      <c r="H505" s="24">
        <v>8487555</v>
      </c>
      <c r="I505" s="24" t="s">
        <v>1170</v>
      </c>
      <c r="J505" s="16" t="s">
        <v>1333</v>
      </c>
      <c r="K505" s="29">
        <v>44942</v>
      </c>
      <c r="L505" s="24" t="s">
        <v>1346</v>
      </c>
      <c r="M505" s="24" t="s">
        <v>1337</v>
      </c>
      <c r="N505" s="24">
        <v>0</v>
      </c>
      <c r="O505" s="24" t="s">
        <v>1062</v>
      </c>
      <c r="P505" s="29">
        <v>44950</v>
      </c>
      <c r="Q505" s="14">
        <v>44927</v>
      </c>
      <c r="R505" s="24">
        <v>2200</v>
      </c>
      <c r="S505" s="24"/>
      <c r="T505" s="18">
        <f t="shared" si="88"/>
        <v>2200</v>
      </c>
      <c r="U505" s="18"/>
      <c r="V505" s="18"/>
      <c r="W505" s="18">
        <f t="shared" si="89"/>
        <v>2200</v>
      </c>
      <c r="X505" s="18">
        <f t="shared" si="82"/>
        <v>396</v>
      </c>
      <c r="Y505" s="19">
        <v>0.05</v>
      </c>
      <c r="Z505" s="18">
        <f t="shared" si="90"/>
        <v>110</v>
      </c>
      <c r="AA505" s="18">
        <f t="shared" si="91"/>
        <v>2486</v>
      </c>
      <c r="AB505" s="18"/>
      <c r="AC505" s="18">
        <f t="shared" si="92"/>
        <v>2486</v>
      </c>
      <c r="AD505" s="18" t="s">
        <v>87</v>
      </c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24" t="s">
        <v>1064</v>
      </c>
      <c r="AR505" s="24">
        <v>2100</v>
      </c>
      <c r="AS505" s="24"/>
      <c r="AT505" s="24"/>
      <c r="AU505" s="24"/>
      <c r="AV505" s="24"/>
      <c r="AW505" s="18">
        <f t="shared" si="83"/>
        <v>2100</v>
      </c>
      <c r="AX505" s="18"/>
      <c r="AY505" s="19">
        <v>0.05</v>
      </c>
      <c r="AZ505" s="18">
        <f t="shared" si="84"/>
        <v>105</v>
      </c>
      <c r="BA505" s="18">
        <f t="shared" si="85"/>
        <v>1995</v>
      </c>
      <c r="BB505" s="18"/>
      <c r="BC505" s="18">
        <f t="shared" si="86"/>
        <v>-1995</v>
      </c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>
        <f t="shared" si="87"/>
        <v>100</v>
      </c>
    </row>
    <row r="506" spans="1:81" x14ac:dyDescent="0.3">
      <c r="A506" s="20"/>
      <c r="B506" s="20"/>
      <c r="C506" s="14">
        <v>44927</v>
      </c>
      <c r="D506" s="22" t="s">
        <v>1336</v>
      </c>
      <c r="E506" s="16" t="s">
        <v>1056</v>
      </c>
      <c r="F506" s="15" t="s">
        <v>82</v>
      </c>
      <c r="G506" s="24"/>
      <c r="H506" s="22">
        <v>8485598</v>
      </c>
      <c r="I506" s="22" t="s">
        <v>1171</v>
      </c>
      <c r="J506" s="16" t="s">
        <v>1333</v>
      </c>
      <c r="K506" s="28">
        <v>44948</v>
      </c>
      <c r="L506" s="22" t="s">
        <v>1342</v>
      </c>
      <c r="M506" s="22" t="s">
        <v>1337</v>
      </c>
      <c r="N506" s="22">
        <v>0</v>
      </c>
      <c r="O506" s="24" t="s">
        <v>1062</v>
      </c>
      <c r="P506" s="28">
        <v>44950</v>
      </c>
      <c r="Q506" s="14">
        <v>44927</v>
      </c>
      <c r="R506" s="22">
        <v>2700</v>
      </c>
      <c r="S506" s="24"/>
      <c r="T506" s="18">
        <f t="shared" si="88"/>
        <v>2700</v>
      </c>
      <c r="U506" s="18"/>
      <c r="V506" s="18"/>
      <c r="W506" s="18">
        <f t="shared" si="89"/>
        <v>2700</v>
      </c>
      <c r="X506" s="18">
        <f t="shared" si="82"/>
        <v>486</v>
      </c>
      <c r="Y506" s="19">
        <v>0.05</v>
      </c>
      <c r="Z506" s="18">
        <f t="shared" si="90"/>
        <v>135</v>
      </c>
      <c r="AA506" s="18">
        <f t="shared" si="91"/>
        <v>3051</v>
      </c>
      <c r="AB506" s="18"/>
      <c r="AC506" s="18">
        <f t="shared" si="92"/>
        <v>3051</v>
      </c>
      <c r="AD506" s="18" t="s">
        <v>87</v>
      </c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22" t="s">
        <v>1351</v>
      </c>
      <c r="AR506" s="24">
        <v>2600</v>
      </c>
      <c r="AS506" s="24"/>
      <c r="AT506" s="24"/>
      <c r="AU506" s="24"/>
      <c r="AV506" s="24"/>
      <c r="AW506" s="18">
        <f t="shared" si="83"/>
        <v>2600</v>
      </c>
      <c r="AX506" s="18"/>
      <c r="AY506" s="19">
        <v>0.05</v>
      </c>
      <c r="AZ506" s="18">
        <f t="shared" si="84"/>
        <v>130</v>
      </c>
      <c r="BA506" s="18">
        <f t="shared" si="85"/>
        <v>2470</v>
      </c>
      <c r="BB506" s="18"/>
      <c r="BC506" s="18">
        <f t="shared" si="86"/>
        <v>-2470</v>
      </c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>
        <f t="shared" si="87"/>
        <v>100</v>
      </c>
    </row>
    <row r="507" spans="1:81" x14ac:dyDescent="0.3">
      <c r="A507" s="20"/>
      <c r="B507" s="20"/>
      <c r="C507" s="14">
        <v>44927</v>
      </c>
      <c r="D507" s="24" t="s">
        <v>1334</v>
      </c>
      <c r="E507" s="16" t="s">
        <v>1056</v>
      </c>
      <c r="F507" s="15" t="s">
        <v>82</v>
      </c>
      <c r="G507" s="24"/>
      <c r="H507" s="24">
        <v>8484876</v>
      </c>
      <c r="I507" s="24" t="s">
        <v>1172</v>
      </c>
      <c r="J507" s="16" t="s">
        <v>1333</v>
      </c>
      <c r="K507" s="29">
        <v>44939</v>
      </c>
      <c r="L507" s="24" t="s">
        <v>1346</v>
      </c>
      <c r="M507" s="24" t="s">
        <v>1337</v>
      </c>
      <c r="N507" s="24">
        <v>0</v>
      </c>
      <c r="O507" s="24" t="s">
        <v>1062</v>
      </c>
      <c r="P507" s="29">
        <v>44942</v>
      </c>
      <c r="Q507" s="14">
        <v>44927</v>
      </c>
      <c r="R507" s="24">
        <v>2200</v>
      </c>
      <c r="S507" s="24"/>
      <c r="T507" s="18">
        <f t="shared" si="88"/>
        <v>2200</v>
      </c>
      <c r="U507" s="18"/>
      <c r="V507" s="18"/>
      <c r="W507" s="18">
        <f t="shared" si="89"/>
        <v>2200</v>
      </c>
      <c r="X507" s="18">
        <f t="shared" si="82"/>
        <v>396</v>
      </c>
      <c r="Y507" s="19">
        <v>0.05</v>
      </c>
      <c r="Z507" s="18">
        <f t="shared" si="90"/>
        <v>110</v>
      </c>
      <c r="AA507" s="18">
        <f t="shared" si="91"/>
        <v>2486</v>
      </c>
      <c r="AB507" s="18"/>
      <c r="AC507" s="18">
        <f t="shared" si="92"/>
        <v>2486</v>
      </c>
      <c r="AD507" s="18" t="s">
        <v>87</v>
      </c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24" t="s">
        <v>1348</v>
      </c>
      <c r="AR507" s="24">
        <v>2100</v>
      </c>
      <c r="AS507" s="24"/>
      <c r="AT507" s="24"/>
      <c r="AU507" s="24"/>
      <c r="AV507" s="24"/>
      <c r="AW507" s="18">
        <f t="shared" si="83"/>
        <v>2100</v>
      </c>
      <c r="AX507" s="18"/>
      <c r="AY507" s="19">
        <v>0.05</v>
      </c>
      <c r="AZ507" s="18">
        <f t="shared" si="84"/>
        <v>105</v>
      </c>
      <c r="BA507" s="18">
        <f t="shared" si="85"/>
        <v>1995</v>
      </c>
      <c r="BB507" s="18"/>
      <c r="BC507" s="18">
        <f t="shared" si="86"/>
        <v>-1995</v>
      </c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>
        <f t="shared" si="87"/>
        <v>100</v>
      </c>
    </row>
    <row r="508" spans="1:81" x14ac:dyDescent="0.3">
      <c r="A508" s="20"/>
      <c r="B508" s="20"/>
      <c r="C508" s="14">
        <v>44927</v>
      </c>
      <c r="D508" s="22" t="s">
        <v>1335</v>
      </c>
      <c r="E508" s="16" t="s">
        <v>1056</v>
      </c>
      <c r="F508" s="15" t="s">
        <v>82</v>
      </c>
      <c r="G508" s="24"/>
      <c r="H508" s="22">
        <v>8482942</v>
      </c>
      <c r="I508" s="22" t="s">
        <v>1173</v>
      </c>
      <c r="J508" s="16" t="s">
        <v>1333</v>
      </c>
      <c r="K508" s="28">
        <v>44939</v>
      </c>
      <c r="L508" s="22" t="s">
        <v>1343</v>
      </c>
      <c r="M508" s="22" t="s">
        <v>1337</v>
      </c>
      <c r="N508" s="22">
        <v>0</v>
      </c>
      <c r="O508" s="24" t="s">
        <v>1062</v>
      </c>
      <c r="P508" s="28">
        <v>44942</v>
      </c>
      <c r="Q508" s="14">
        <v>44927</v>
      </c>
      <c r="R508" s="22">
        <v>2200</v>
      </c>
      <c r="S508" s="24"/>
      <c r="T508" s="18">
        <f t="shared" si="88"/>
        <v>2200</v>
      </c>
      <c r="U508" s="18"/>
      <c r="V508" s="18"/>
      <c r="W508" s="18">
        <f t="shared" si="89"/>
        <v>2200</v>
      </c>
      <c r="X508" s="18">
        <f t="shared" si="82"/>
        <v>396</v>
      </c>
      <c r="Y508" s="19">
        <v>0.05</v>
      </c>
      <c r="Z508" s="18">
        <f t="shared" si="90"/>
        <v>110</v>
      </c>
      <c r="AA508" s="18">
        <f t="shared" si="91"/>
        <v>2486</v>
      </c>
      <c r="AB508" s="18"/>
      <c r="AC508" s="18">
        <f t="shared" si="92"/>
        <v>2486</v>
      </c>
      <c r="AD508" s="18" t="s">
        <v>87</v>
      </c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22" t="s">
        <v>1046</v>
      </c>
      <c r="AR508" s="24">
        <v>2100</v>
      </c>
      <c r="AS508" s="24"/>
      <c r="AT508" s="24"/>
      <c r="AU508" s="24"/>
      <c r="AV508" s="24"/>
      <c r="AW508" s="18">
        <f t="shared" si="83"/>
        <v>2100</v>
      </c>
      <c r="AX508" s="18"/>
      <c r="AY508" s="19">
        <v>0.05</v>
      </c>
      <c r="AZ508" s="18">
        <f t="shared" si="84"/>
        <v>105</v>
      </c>
      <c r="BA508" s="18">
        <f t="shared" si="85"/>
        <v>1995</v>
      </c>
      <c r="BB508" s="18"/>
      <c r="BC508" s="18">
        <f t="shared" si="86"/>
        <v>-1995</v>
      </c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>
        <f t="shared" si="87"/>
        <v>100</v>
      </c>
    </row>
    <row r="509" spans="1:81" x14ac:dyDescent="0.3">
      <c r="A509" s="20"/>
      <c r="B509" s="20"/>
      <c r="C509" s="14">
        <v>44927</v>
      </c>
      <c r="D509" s="24" t="s">
        <v>1335</v>
      </c>
      <c r="E509" s="16" t="s">
        <v>1056</v>
      </c>
      <c r="F509" s="15" t="s">
        <v>82</v>
      </c>
      <c r="G509" s="24"/>
      <c r="H509" s="24">
        <v>8482464</v>
      </c>
      <c r="I509" s="24" t="s">
        <v>1174</v>
      </c>
      <c r="J509" s="16" t="s">
        <v>1333</v>
      </c>
      <c r="K509" s="29">
        <v>44942</v>
      </c>
      <c r="L509" s="24" t="s">
        <v>1343</v>
      </c>
      <c r="M509" s="24" t="s">
        <v>1341</v>
      </c>
      <c r="N509" s="24">
        <v>1999</v>
      </c>
      <c r="O509" s="24" t="s">
        <v>1062</v>
      </c>
      <c r="P509" s="29">
        <v>44946</v>
      </c>
      <c r="Q509" s="14">
        <v>44927</v>
      </c>
      <c r="R509" s="24">
        <v>2700</v>
      </c>
      <c r="S509" s="24"/>
      <c r="T509" s="18">
        <f t="shared" si="88"/>
        <v>2700</v>
      </c>
      <c r="U509" s="18"/>
      <c r="V509" s="18"/>
      <c r="W509" s="18">
        <f t="shared" si="89"/>
        <v>2700</v>
      </c>
      <c r="X509" s="18">
        <f t="shared" si="82"/>
        <v>486</v>
      </c>
      <c r="Y509" s="19">
        <v>0.05</v>
      </c>
      <c r="Z509" s="18">
        <f t="shared" si="90"/>
        <v>135</v>
      </c>
      <c r="AA509" s="18">
        <f t="shared" si="91"/>
        <v>3051</v>
      </c>
      <c r="AB509" s="18"/>
      <c r="AC509" s="18">
        <f t="shared" si="92"/>
        <v>3051</v>
      </c>
      <c r="AD509" s="18" t="s">
        <v>87</v>
      </c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24" t="s">
        <v>1045</v>
      </c>
      <c r="AR509" s="24">
        <v>2800</v>
      </c>
      <c r="AS509" s="24"/>
      <c r="AT509" s="24"/>
      <c r="AU509" s="24"/>
      <c r="AV509" s="24"/>
      <c r="AW509" s="18">
        <f t="shared" si="83"/>
        <v>2800</v>
      </c>
      <c r="AX509" s="18"/>
      <c r="AY509" s="19">
        <v>0.05</v>
      </c>
      <c r="AZ509" s="18">
        <f t="shared" si="84"/>
        <v>140</v>
      </c>
      <c r="BA509" s="18">
        <f t="shared" si="85"/>
        <v>2660</v>
      </c>
      <c r="BB509" s="18"/>
      <c r="BC509" s="18">
        <f t="shared" si="86"/>
        <v>-2660</v>
      </c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>
        <f t="shared" si="87"/>
        <v>-100</v>
      </c>
    </row>
    <row r="510" spans="1:81" x14ac:dyDescent="0.3">
      <c r="A510" s="20"/>
      <c r="B510" s="20"/>
      <c r="C510" s="14">
        <v>44927</v>
      </c>
      <c r="D510" s="22" t="s">
        <v>1335</v>
      </c>
      <c r="E510" s="24" t="s">
        <v>1055</v>
      </c>
      <c r="F510" s="15" t="s">
        <v>82</v>
      </c>
      <c r="G510" s="24"/>
      <c r="H510" s="22">
        <v>8479661</v>
      </c>
      <c r="I510" s="22" t="s">
        <v>1175</v>
      </c>
      <c r="J510" s="16" t="s">
        <v>1333</v>
      </c>
      <c r="K510" s="28">
        <v>44942</v>
      </c>
      <c r="L510" s="22" t="s">
        <v>1345</v>
      </c>
      <c r="M510" s="22" t="s">
        <v>1338</v>
      </c>
      <c r="N510" s="22">
        <v>0</v>
      </c>
      <c r="O510" s="24" t="s">
        <v>1062</v>
      </c>
      <c r="P510" s="28">
        <v>44951</v>
      </c>
      <c r="Q510" s="14">
        <v>44927</v>
      </c>
      <c r="R510" s="22">
        <v>2500</v>
      </c>
      <c r="S510" s="24"/>
      <c r="T510" s="18">
        <f t="shared" si="88"/>
        <v>2500</v>
      </c>
      <c r="U510" s="18"/>
      <c r="V510" s="18"/>
      <c r="W510" s="18">
        <f t="shared" si="89"/>
        <v>2500</v>
      </c>
      <c r="X510" s="18">
        <f t="shared" si="82"/>
        <v>450</v>
      </c>
      <c r="Y510" s="19">
        <v>0.05</v>
      </c>
      <c r="Z510" s="18">
        <f t="shared" si="90"/>
        <v>125</v>
      </c>
      <c r="AA510" s="18">
        <f t="shared" si="91"/>
        <v>2825</v>
      </c>
      <c r="AB510" s="18"/>
      <c r="AC510" s="18">
        <f t="shared" si="92"/>
        <v>2825</v>
      </c>
      <c r="AD510" s="18" t="s">
        <v>87</v>
      </c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22" t="s">
        <v>1618</v>
      </c>
      <c r="AR510" s="24">
        <v>2500</v>
      </c>
      <c r="AS510" s="24"/>
      <c r="AT510" s="24"/>
      <c r="AU510" s="24"/>
      <c r="AV510" s="24"/>
      <c r="AW510" s="18">
        <f t="shared" si="83"/>
        <v>2500</v>
      </c>
      <c r="AX510" s="18"/>
      <c r="AY510" s="19">
        <v>0.05</v>
      </c>
      <c r="AZ510" s="18">
        <f t="shared" si="84"/>
        <v>125</v>
      </c>
      <c r="BA510" s="18">
        <f t="shared" si="85"/>
        <v>2375</v>
      </c>
      <c r="BB510" s="18"/>
      <c r="BC510" s="18">
        <f t="shared" si="86"/>
        <v>-2375</v>
      </c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>
        <f t="shared" si="87"/>
        <v>0</v>
      </c>
    </row>
    <row r="511" spans="1:81" x14ac:dyDescent="0.3">
      <c r="A511" s="20"/>
      <c r="B511" s="20"/>
      <c r="C511" s="14">
        <v>44927</v>
      </c>
      <c r="D511" s="24" t="s">
        <v>1335</v>
      </c>
      <c r="E511" s="16" t="s">
        <v>1056</v>
      </c>
      <c r="F511" s="15" t="s">
        <v>82</v>
      </c>
      <c r="G511" s="24"/>
      <c r="H511" s="24">
        <v>8461883</v>
      </c>
      <c r="I511" s="24" t="s">
        <v>1176</v>
      </c>
      <c r="J511" s="16" t="s">
        <v>1333</v>
      </c>
      <c r="K511" s="29">
        <v>44942</v>
      </c>
      <c r="L511" s="24" t="s">
        <v>1344</v>
      </c>
      <c r="M511" s="24" t="s">
        <v>1340</v>
      </c>
      <c r="N511" s="24">
        <v>0</v>
      </c>
      <c r="O511" s="24" t="s">
        <v>1062</v>
      </c>
      <c r="P511" s="29">
        <v>44947</v>
      </c>
      <c r="Q511" s="14">
        <v>44927</v>
      </c>
      <c r="R511" s="24">
        <v>2500</v>
      </c>
      <c r="S511" s="24"/>
      <c r="T511" s="18">
        <f t="shared" si="88"/>
        <v>2500</v>
      </c>
      <c r="U511" s="18"/>
      <c r="V511" s="18"/>
      <c r="W511" s="18">
        <f t="shared" si="89"/>
        <v>2500</v>
      </c>
      <c r="X511" s="18">
        <f t="shared" si="82"/>
        <v>450</v>
      </c>
      <c r="Y511" s="19">
        <v>0.05</v>
      </c>
      <c r="Z511" s="18">
        <f t="shared" si="90"/>
        <v>125</v>
      </c>
      <c r="AA511" s="18">
        <f t="shared" si="91"/>
        <v>2825</v>
      </c>
      <c r="AB511" s="18"/>
      <c r="AC511" s="18">
        <f t="shared" si="92"/>
        <v>2825</v>
      </c>
      <c r="AD511" s="18" t="s">
        <v>87</v>
      </c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24" t="s">
        <v>1354</v>
      </c>
      <c r="AR511" s="24">
        <v>2400</v>
      </c>
      <c r="AS511" s="24"/>
      <c r="AT511" s="24"/>
      <c r="AU511" s="24"/>
      <c r="AV511" s="24"/>
      <c r="AW511" s="18">
        <f t="shared" si="83"/>
        <v>2400</v>
      </c>
      <c r="AX511" s="18"/>
      <c r="AY511" s="19">
        <v>0.05</v>
      </c>
      <c r="AZ511" s="18">
        <f t="shared" si="84"/>
        <v>120</v>
      </c>
      <c r="BA511" s="18">
        <f t="shared" si="85"/>
        <v>2280</v>
      </c>
      <c r="BB511" s="18"/>
      <c r="BC511" s="18">
        <f t="shared" si="86"/>
        <v>-2280</v>
      </c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>
        <f t="shared" si="87"/>
        <v>100</v>
      </c>
    </row>
    <row r="512" spans="1:81" x14ac:dyDescent="0.3">
      <c r="A512" s="20"/>
      <c r="B512" s="20"/>
      <c r="C512" s="14">
        <v>44927</v>
      </c>
      <c r="D512" s="22" t="s">
        <v>1335</v>
      </c>
      <c r="E512" s="24" t="s">
        <v>1055</v>
      </c>
      <c r="F512" s="15" t="s">
        <v>82</v>
      </c>
      <c r="G512" s="24"/>
      <c r="H512" s="22">
        <v>8460681</v>
      </c>
      <c r="I512" s="22" t="s">
        <v>1177</v>
      </c>
      <c r="J512" s="16" t="s">
        <v>1333</v>
      </c>
      <c r="K512" s="28">
        <v>44942</v>
      </c>
      <c r="L512" s="22" t="s">
        <v>1342</v>
      </c>
      <c r="M512" s="22" t="s">
        <v>1339</v>
      </c>
      <c r="N512" s="22">
        <v>0</v>
      </c>
      <c r="O512" s="24" t="s">
        <v>1062</v>
      </c>
      <c r="P512" s="28">
        <v>44951</v>
      </c>
      <c r="Q512" s="14">
        <v>44927</v>
      </c>
      <c r="R512" s="22">
        <v>2500</v>
      </c>
      <c r="S512" s="24"/>
      <c r="T512" s="18">
        <f t="shared" si="88"/>
        <v>2500</v>
      </c>
      <c r="U512" s="18"/>
      <c r="V512" s="18"/>
      <c r="W512" s="18">
        <f t="shared" si="89"/>
        <v>2500</v>
      </c>
      <c r="X512" s="18">
        <f t="shared" si="82"/>
        <v>450</v>
      </c>
      <c r="Y512" s="19">
        <v>0.05</v>
      </c>
      <c r="Z512" s="18">
        <f t="shared" si="90"/>
        <v>125</v>
      </c>
      <c r="AA512" s="18">
        <f t="shared" si="91"/>
        <v>2825</v>
      </c>
      <c r="AB512" s="18"/>
      <c r="AC512" s="18">
        <f t="shared" si="92"/>
        <v>2825</v>
      </c>
      <c r="AD512" s="18" t="s">
        <v>87</v>
      </c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22" t="s">
        <v>1618</v>
      </c>
      <c r="AR512" s="24">
        <v>2500</v>
      </c>
      <c r="AS512" s="24"/>
      <c r="AT512" s="24"/>
      <c r="AU512" s="24"/>
      <c r="AV512" s="24"/>
      <c r="AW512" s="18">
        <f t="shared" si="83"/>
        <v>2500</v>
      </c>
      <c r="AX512" s="18"/>
      <c r="AY512" s="19">
        <v>0.05</v>
      </c>
      <c r="AZ512" s="18">
        <f t="shared" si="84"/>
        <v>125</v>
      </c>
      <c r="BA512" s="18">
        <f t="shared" si="85"/>
        <v>2375</v>
      </c>
      <c r="BB512" s="18"/>
      <c r="BC512" s="18">
        <f t="shared" si="86"/>
        <v>-2375</v>
      </c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>
        <f t="shared" si="87"/>
        <v>0</v>
      </c>
    </row>
    <row r="513" spans="1:81" x14ac:dyDescent="0.3">
      <c r="A513" s="20"/>
      <c r="B513" s="20"/>
      <c r="C513" s="14">
        <v>44927</v>
      </c>
      <c r="D513" s="24" t="s">
        <v>1336</v>
      </c>
      <c r="E513" s="16" t="s">
        <v>1056</v>
      </c>
      <c r="F513" s="15" t="s">
        <v>82</v>
      </c>
      <c r="G513" s="24"/>
      <c r="H513" s="24">
        <v>8459587</v>
      </c>
      <c r="I513" s="24" t="s">
        <v>1178</v>
      </c>
      <c r="J513" s="16" t="s">
        <v>1333</v>
      </c>
      <c r="K513" s="29">
        <v>44942</v>
      </c>
      <c r="L513" s="24" t="s">
        <v>1344</v>
      </c>
      <c r="M513" s="24" t="s">
        <v>1337</v>
      </c>
      <c r="N513" s="24">
        <v>0</v>
      </c>
      <c r="O513" s="24" t="s">
        <v>1062</v>
      </c>
      <c r="P513" s="29">
        <v>44944</v>
      </c>
      <c r="Q513" s="14">
        <v>44927</v>
      </c>
      <c r="R513" s="24">
        <v>2700</v>
      </c>
      <c r="S513" s="24"/>
      <c r="T513" s="18">
        <f t="shared" si="88"/>
        <v>2700</v>
      </c>
      <c r="U513" s="18"/>
      <c r="V513" s="18"/>
      <c r="W513" s="18">
        <f t="shared" si="89"/>
        <v>2700</v>
      </c>
      <c r="X513" s="18">
        <f t="shared" si="82"/>
        <v>486</v>
      </c>
      <c r="Y513" s="19">
        <v>0.05</v>
      </c>
      <c r="Z513" s="18">
        <f t="shared" si="90"/>
        <v>135</v>
      </c>
      <c r="AA513" s="18">
        <f t="shared" si="91"/>
        <v>3051</v>
      </c>
      <c r="AB513" s="18"/>
      <c r="AC513" s="18">
        <f t="shared" si="92"/>
        <v>3051</v>
      </c>
      <c r="AD513" s="18" t="s">
        <v>87</v>
      </c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24" t="s">
        <v>1350</v>
      </c>
      <c r="AR513" s="24">
        <v>2800</v>
      </c>
      <c r="AS513" s="24"/>
      <c r="AT513" s="24"/>
      <c r="AU513" s="24"/>
      <c r="AV513" s="24"/>
      <c r="AW513" s="18">
        <f t="shared" si="83"/>
        <v>2800</v>
      </c>
      <c r="AX513" s="18"/>
      <c r="AY513" s="19">
        <v>0.05</v>
      </c>
      <c r="AZ513" s="18">
        <f t="shared" si="84"/>
        <v>140</v>
      </c>
      <c r="BA513" s="18">
        <f t="shared" si="85"/>
        <v>2660</v>
      </c>
      <c r="BB513" s="18"/>
      <c r="BC513" s="18">
        <f t="shared" si="86"/>
        <v>-2660</v>
      </c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>
        <f t="shared" si="87"/>
        <v>-100</v>
      </c>
    </row>
    <row r="514" spans="1:81" x14ac:dyDescent="0.3">
      <c r="A514" s="20"/>
      <c r="B514" s="20"/>
      <c r="C514" s="14">
        <v>44927</v>
      </c>
      <c r="D514" s="22" t="s">
        <v>1336</v>
      </c>
      <c r="E514" s="16" t="s">
        <v>1056</v>
      </c>
      <c r="F514" s="15" t="s">
        <v>82</v>
      </c>
      <c r="G514" s="24"/>
      <c r="H514" s="22">
        <v>8459209</v>
      </c>
      <c r="I514" s="22" t="s">
        <v>1179</v>
      </c>
      <c r="J514" s="16" t="s">
        <v>1333</v>
      </c>
      <c r="K514" s="28">
        <v>44938</v>
      </c>
      <c r="L514" s="22" t="s">
        <v>1344</v>
      </c>
      <c r="M514" s="22" t="s">
        <v>1337</v>
      </c>
      <c r="N514" s="22">
        <v>0</v>
      </c>
      <c r="O514" s="24" t="s">
        <v>1062</v>
      </c>
      <c r="P514" s="28">
        <v>44942</v>
      </c>
      <c r="Q514" s="14">
        <v>44927</v>
      </c>
      <c r="R514" s="22">
        <v>2700</v>
      </c>
      <c r="S514" s="24"/>
      <c r="T514" s="18">
        <f t="shared" si="88"/>
        <v>2700</v>
      </c>
      <c r="U514" s="18"/>
      <c r="V514" s="18"/>
      <c r="W514" s="18">
        <f t="shared" si="89"/>
        <v>2700</v>
      </c>
      <c r="X514" s="18">
        <f t="shared" ref="X514:X577" si="93">W514*18%</f>
        <v>486</v>
      </c>
      <c r="Y514" s="19">
        <v>0.05</v>
      </c>
      <c r="Z514" s="18">
        <f t="shared" si="90"/>
        <v>135</v>
      </c>
      <c r="AA514" s="18">
        <f t="shared" si="91"/>
        <v>3051</v>
      </c>
      <c r="AB514" s="18"/>
      <c r="AC514" s="18">
        <f t="shared" si="92"/>
        <v>3051</v>
      </c>
      <c r="AD514" s="18" t="s">
        <v>87</v>
      </c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22" t="s">
        <v>1351</v>
      </c>
      <c r="AR514" s="24">
        <v>2600</v>
      </c>
      <c r="AS514" s="24"/>
      <c r="AT514" s="24"/>
      <c r="AU514" s="24"/>
      <c r="AV514" s="24"/>
      <c r="AW514" s="18">
        <f t="shared" ref="AW514:AW577" si="94">AR514-AS514+AT514-AU514-AV514</f>
        <v>2600</v>
      </c>
      <c r="AX514" s="18"/>
      <c r="AY514" s="19">
        <v>0.05</v>
      </c>
      <c r="AZ514" s="18">
        <f t="shared" ref="AZ514:AZ577" si="95">AW514*AY514</f>
        <v>130</v>
      </c>
      <c r="BA514" s="18">
        <f t="shared" ref="BA514:BA577" si="96">AW514-AZ514</f>
        <v>2470</v>
      </c>
      <c r="BB514" s="18"/>
      <c r="BC514" s="18">
        <f t="shared" ref="BC514:BC577" si="97">BB514-BA514</f>
        <v>-2470</v>
      </c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>
        <f t="shared" ref="CC514:CC577" si="98">W514-AR514</f>
        <v>100</v>
      </c>
    </row>
    <row r="515" spans="1:81" x14ac:dyDescent="0.3">
      <c r="A515" s="20"/>
      <c r="B515" s="20"/>
      <c r="C515" s="14">
        <v>44927</v>
      </c>
      <c r="D515" s="24" t="s">
        <v>1335</v>
      </c>
      <c r="E515" s="16" t="s">
        <v>1056</v>
      </c>
      <c r="F515" s="15" t="s">
        <v>82</v>
      </c>
      <c r="G515" s="24"/>
      <c r="H515" s="24">
        <v>8455286</v>
      </c>
      <c r="I515" s="24" t="s">
        <v>1180</v>
      </c>
      <c r="J515" s="16" t="s">
        <v>1333</v>
      </c>
      <c r="K515" s="29">
        <v>44938</v>
      </c>
      <c r="L515" s="24" t="s">
        <v>1343</v>
      </c>
      <c r="M515" s="24" t="s">
        <v>1337</v>
      </c>
      <c r="N515" s="24">
        <v>0</v>
      </c>
      <c r="O515" s="24" t="s">
        <v>1062</v>
      </c>
      <c r="P515" s="29">
        <v>44942</v>
      </c>
      <c r="Q515" s="14">
        <v>44927</v>
      </c>
      <c r="R515" s="24">
        <v>2200</v>
      </c>
      <c r="S515" s="24"/>
      <c r="T515" s="18">
        <f t="shared" si="88"/>
        <v>2200</v>
      </c>
      <c r="U515" s="18"/>
      <c r="V515" s="18"/>
      <c r="W515" s="18">
        <f t="shared" si="89"/>
        <v>2200</v>
      </c>
      <c r="X515" s="18">
        <f t="shared" si="93"/>
        <v>396</v>
      </c>
      <c r="Y515" s="19">
        <v>0.05</v>
      </c>
      <c r="Z515" s="18">
        <f t="shared" si="90"/>
        <v>110</v>
      </c>
      <c r="AA515" s="18">
        <f t="shared" si="91"/>
        <v>2486</v>
      </c>
      <c r="AB515" s="18"/>
      <c r="AC515" s="18">
        <f t="shared" si="92"/>
        <v>2486</v>
      </c>
      <c r="AD515" s="18" t="s">
        <v>87</v>
      </c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24" t="s">
        <v>1353</v>
      </c>
      <c r="AR515" s="24">
        <v>2200</v>
      </c>
      <c r="AS515" s="24"/>
      <c r="AT515" s="24"/>
      <c r="AU515" s="24"/>
      <c r="AV515" s="24"/>
      <c r="AW515" s="18">
        <f t="shared" si="94"/>
        <v>2200</v>
      </c>
      <c r="AX515" s="18"/>
      <c r="AY515" s="19">
        <v>0.05</v>
      </c>
      <c r="AZ515" s="18">
        <f t="shared" si="95"/>
        <v>110</v>
      </c>
      <c r="BA515" s="18">
        <f t="shared" si="96"/>
        <v>2090</v>
      </c>
      <c r="BB515" s="18"/>
      <c r="BC515" s="18">
        <f t="shared" si="97"/>
        <v>-2090</v>
      </c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>
        <f t="shared" si="98"/>
        <v>0</v>
      </c>
    </row>
    <row r="516" spans="1:81" x14ac:dyDescent="0.3">
      <c r="A516" s="20"/>
      <c r="B516" s="20"/>
      <c r="C516" s="14">
        <v>44927</v>
      </c>
      <c r="D516" s="22" t="s">
        <v>1336</v>
      </c>
      <c r="E516" s="16" t="s">
        <v>1056</v>
      </c>
      <c r="F516" s="15" t="s">
        <v>82</v>
      </c>
      <c r="G516" s="24"/>
      <c r="H516" s="22">
        <v>8452957</v>
      </c>
      <c r="I516" s="22" t="s">
        <v>1181</v>
      </c>
      <c r="J516" s="16" t="s">
        <v>1333</v>
      </c>
      <c r="K516" s="28">
        <v>44942</v>
      </c>
      <c r="L516" s="22" t="s">
        <v>1344</v>
      </c>
      <c r="M516" s="22" t="s">
        <v>1338</v>
      </c>
      <c r="N516" s="22">
        <v>0</v>
      </c>
      <c r="O516" s="24" t="s">
        <v>1062</v>
      </c>
      <c r="P516" s="28">
        <v>44954</v>
      </c>
      <c r="Q516" s="14">
        <v>44927</v>
      </c>
      <c r="R516" s="22">
        <v>2500</v>
      </c>
      <c r="S516" s="24"/>
      <c r="T516" s="18">
        <f t="shared" si="88"/>
        <v>2500</v>
      </c>
      <c r="U516" s="18"/>
      <c r="V516" s="18"/>
      <c r="W516" s="18">
        <f t="shared" si="89"/>
        <v>2500</v>
      </c>
      <c r="X516" s="18">
        <f t="shared" si="93"/>
        <v>450</v>
      </c>
      <c r="Y516" s="19">
        <v>0.05</v>
      </c>
      <c r="Z516" s="18">
        <f t="shared" si="90"/>
        <v>125</v>
      </c>
      <c r="AA516" s="18">
        <f t="shared" si="91"/>
        <v>2825</v>
      </c>
      <c r="AB516" s="18"/>
      <c r="AC516" s="18">
        <f t="shared" si="92"/>
        <v>2825</v>
      </c>
      <c r="AD516" s="18" t="s">
        <v>87</v>
      </c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22" t="s">
        <v>1351</v>
      </c>
      <c r="AR516" s="24">
        <v>2500</v>
      </c>
      <c r="AS516" s="24"/>
      <c r="AT516" s="24"/>
      <c r="AU516" s="24"/>
      <c r="AV516" s="24"/>
      <c r="AW516" s="18">
        <f t="shared" si="94"/>
        <v>2500</v>
      </c>
      <c r="AX516" s="18"/>
      <c r="AY516" s="19">
        <v>0.05</v>
      </c>
      <c r="AZ516" s="18">
        <f t="shared" si="95"/>
        <v>125</v>
      </c>
      <c r="BA516" s="18">
        <f t="shared" si="96"/>
        <v>2375</v>
      </c>
      <c r="BB516" s="18"/>
      <c r="BC516" s="18">
        <f t="shared" si="97"/>
        <v>-2375</v>
      </c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>
        <f t="shared" si="98"/>
        <v>0</v>
      </c>
    </row>
    <row r="517" spans="1:81" x14ac:dyDescent="0.3">
      <c r="A517" s="20"/>
      <c r="B517" s="20"/>
      <c r="C517" s="14">
        <v>44927</v>
      </c>
      <c r="D517" s="24" t="s">
        <v>1334</v>
      </c>
      <c r="E517" s="16" t="s">
        <v>1056</v>
      </c>
      <c r="F517" s="15" t="s">
        <v>82</v>
      </c>
      <c r="G517" s="24"/>
      <c r="H517" s="24">
        <v>8451864</v>
      </c>
      <c r="I517" s="24" t="s">
        <v>1182</v>
      </c>
      <c r="J517" s="16" t="s">
        <v>1333</v>
      </c>
      <c r="K517" s="29">
        <v>44941</v>
      </c>
      <c r="L517" s="24" t="s">
        <v>1345</v>
      </c>
      <c r="M517" s="24" t="s">
        <v>1337</v>
      </c>
      <c r="N517" s="24">
        <v>0</v>
      </c>
      <c r="O517" s="24" t="s">
        <v>1062</v>
      </c>
      <c r="P517" s="29">
        <v>44949</v>
      </c>
      <c r="Q517" s="14">
        <v>44927</v>
      </c>
      <c r="R517" s="24">
        <v>2700</v>
      </c>
      <c r="S517" s="24"/>
      <c r="T517" s="18">
        <f t="shared" si="88"/>
        <v>2700</v>
      </c>
      <c r="U517" s="18"/>
      <c r="V517" s="18"/>
      <c r="W517" s="18">
        <f t="shared" si="89"/>
        <v>2700</v>
      </c>
      <c r="X517" s="18">
        <f t="shared" si="93"/>
        <v>486</v>
      </c>
      <c r="Y517" s="19">
        <v>0.05</v>
      </c>
      <c r="Z517" s="18">
        <f t="shared" si="90"/>
        <v>135</v>
      </c>
      <c r="AA517" s="18">
        <f t="shared" si="91"/>
        <v>3051</v>
      </c>
      <c r="AB517" s="18"/>
      <c r="AC517" s="18">
        <f t="shared" si="92"/>
        <v>3051</v>
      </c>
      <c r="AD517" s="18" t="s">
        <v>87</v>
      </c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24" t="s">
        <v>1348</v>
      </c>
      <c r="AR517" s="24">
        <v>2600</v>
      </c>
      <c r="AS517" s="24"/>
      <c r="AT517" s="24"/>
      <c r="AU517" s="24"/>
      <c r="AV517" s="24"/>
      <c r="AW517" s="18">
        <f t="shared" si="94"/>
        <v>2600</v>
      </c>
      <c r="AX517" s="18"/>
      <c r="AY517" s="19">
        <v>0.05</v>
      </c>
      <c r="AZ517" s="18">
        <f t="shared" si="95"/>
        <v>130</v>
      </c>
      <c r="BA517" s="18">
        <f t="shared" si="96"/>
        <v>2470</v>
      </c>
      <c r="BB517" s="18"/>
      <c r="BC517" s="18">
        <f t="shared" si="97"/>
        <v>-2470</v>
      </c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>
        <f t="shared" si="98"/>
        <v>100</v>
      </c>
    </row>
    <row r="518" spans="1:81" x14ac:dyDescent="0.3">
      <c r="A518" s="20"/>
      <c r="B518" s="20"/>
      <c r="C518" s="14">
        <v>44927</v>
      </c>
      <c r="D518" s="22" t="s">
        <v>1334</v>
      </c>
      <c r="E518" s="16" t="s">
        <v>1056</v>
      </c>
      <c r="F518" s="15" t="s">
        <v>82</v>
      </c>
      <c r="G518" s="24"/>
      <c r="H518" s="22">
        <v>8448847</v>
      </c>
      <c r="I518" s="22" t="s">
        <v>1183</v>
      </c>
      <c r="J518" s="16" t="s">
        <v>1333</v>
      </c>
      <c r="K518" s="28">
        <v>44938</v>
      </c>
      <c r="L518" s="22" t="s">
        <v>1345</v>
      </c>
      <c r="M518" s="22" t="s">
        <v>1337</v>
      </c>
      <c r="N518" s="22">
        <v>0</v>
      </c>
      <c r="O518" s="24" t="s">
        <v>1062</v>
      </c>
      <c r="P518" s="28">
        <v>44942</v>
      </c>
      <c r="Q518" s="14">
        <v>44927</v>
      </c>
      <c r="R518" s="22">
        <v>2700</v>
      </c>
      <c r="S518" s="24"/>
      <c r="T518" s="18">
        <f t="shared" si="88"/>
        <v>2700</v>
      </c>
      <c r="U518" s="18"/>
      <c r="V518" s="18"/>
      <c r="W518" s="18">
        <f t="shared" si="89"/>
        <v>2700</v>
      </c>
      <c r="X518" s="18">
        <f t="shared" si="93"/>
        <v>486</v>
      </c>
      <c r="Y518" s="19">
        <v>0.05</v>
      </c>
      <c r="Z518" s="18">
        <f t="shared" si="90"/>
        <v>135</v>
      </c>
      <c r="AA518" s="18">
        <f t="shared" si="91"/>
        <v>3051</v>
      </c>
      <c r="AB518" s="18"/>
      <c r="AC518" s="18">
        <f t="shared" si="92"/>
        <v>3051</v>
      </c>
      <c r="AD518" s="18" t="s">
        <v>87</v>
      </c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22" t="s">
        <v>1348</v>
      </c>
      <c r="AR518" s="24">
        <v>2600</v>
      </c>
      <c r="AS518" s="24"/>
      <c r="AT518" s="24"/>
      <c r="AU518" s="24"/>
      <c r="AV518" s="24"/>
      <c r="AW518" s="18">
        <f t="shared" si="94"/>
        <v>2600</v>
      </c>
      <c r="AX518" s="18"/>
      <c r="AY518" s="19">
        <v>0.05</v>
      </c>
      <c r="AZ518" s="18">
        <f t="shared" si="95"/>
        <v>130</v>
      </c>
      <c r="BA518" s="18">
        <f t="shared" si="96"/>
        <v>2470</v>
      </c>
      <c r="BB518" s="18"/>
      <c r="BC518" s="18">
        <f t="shared" si="97"/>
        <v>-2470</v>
      </c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>
        <f t="shared" si="98"/>
        <v>100</v>
      </c>
    </row>
    <row r="519" spans="1:81" x14ac:dyDescent="0.3">
      <c r="A519" s="20"/>
      <c r="B519" s="20"/>
      <c r="C519" s="14">
        <v>44927</v>
      </c>
      <c r="D519" s="24" t="s">
        <v>1335</v>
      </c>
      <c r="E519" s="16" t="s">
        <v>1056</v>
      </c>
      <c r="F519" s="15" t="s">
        <v>82</v>
      </c>
      <c r="G519" s="24"/>
      <c r="H519" s="24">
        <v>8431012</v>
      </c>
      <c r="I519" s="24" t="s">
        <v>1184</v>
      </c>
      <c r="J519" s="16" t="s">
        <v>1333</v>
      </c>
      <c r="K519" s="29">
        <v>44939</v>
      </c>
      <c r="L519" s="24" t="s">
        <v>1345</v>
      </c>
      <c r="M519" s="24" t="s">
        <v>1338</v>
      </c>
      <c r="N519" s="24">
        <v>0</v>
      </c>
      <c r="O519" s="24" t="s">
        <v>1062</v>
      </c>
      <c r="P519" s="29">
        <v>44951</v>
      </c>
      <c r="Q519" s="14">
        <v>44927</v>
      </c>
      <c r="R519" s="24">
        <v>2500</v>
      </c>
      <c r="S519" s="24"/>
      <c r="T519" s="18">
        <f t="shared" si="88"/>
        <v>2500</v>
      </c>
      <c r="U519" s="18"/>
      <c r="V519" s="18"/>
      <c r="W519" s="18">
        <f t="shared" si="89"/>
        <v>2500</v>
      </c>
      <c r="X519" s="18">
        <f t="shared" si="93"/>
        <v>450</v>
      </c>
      <c r="Y519" s="19">
        <v>0.05</v>
      </c>
      <c r="Z519" s="18">
        <f t="shared" si="90"/>
        <v>125</v>
      </c>
      <c r="AA519" s="18">
        <f t="shared" si="91"/>
        <v>2825</v>
      </c>
      <c r="AB519" s="18"/>
      <c r="AC519" s="18">
        <f t="shared" si="92"/>
        <v>2825</v>
      </c>
      <c r="AD519" s="18" t="s">
        <v>87</v>
      </c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24" t="s">
        <v>1353</v>
      </c>
      <c r="AR519" s="24">
        <v>2600</v>
      </c>
      <c r="AS519" s="24"/>
      <c r="AT519" s="24"/>
      <c r="AU519" s="24"/>
      <c r="AV519" s="24"/>
      <c r="AW519" s="18">
        <f t="shared" si="94"/>
        <v>2600</v>
      </c>
      <c r="AX519" s="18"/>
      <c r="AY519" s="19">
        <v>0.05</v>
      </c>
      <c r="AZ519" s="18">
        <f t="shared" si="95"/>
        <v>130</v>
      </c>
      <c r="BA519" s="18">
        <f t="shared" si="96"/>
        <v>2470</v>
      </c>
      <c r="BB519" s="18"/>
      <c r="BC519" s="18">
        <f t="shared" si="97"/>
        <v>-2470</v>
      </c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>
        <f t="shared" si="98"/>
        <v>-100</v>
      </c>
    </row>
    <row r="520" spans="1:81" x14ac:dyDescent="0.3">
      <c r="A520" s="20"/>
      <c r="B520" s="20"/>
      <c r="C520" s="14">
        <v>44927</v>
      </c>
      <c r="D520" s="22" t="s">
        <v>1334</v>
      </c>
      <c r="E520" s="16" t="s">
        <v>1056</v>
      </c>
      <c r="F520" s="15" t="s">
        <v>82</v>
      </c>
      <c r="G520" s="24"/>
      <c r="H520" s="22">
        <v>8430292</v>
      </c>
      <c r="I520" s="22" t="s">
        <v>1185</v>
      </c>
      <c r="J520" s="16" t="s">
        <v>1333</v>
      </c>
      <c r="K520" s="28">
        <v>44937</v>
      </c>
      <c r="L520" s="22" t="s">
        <v>1345</v>
      </c>
      <c r="M520" s="22" t="s">
        <v>1337</v>
      </c>
      <c r="N520" s="22">
        <v>0</v>
      </c>
      <c r="O520" s="24" t="s">
        <v>1062</v>
      </c>
      <c r="P520" s="28">
        <v>44940</v>
      </c>
      <c r="Q520" s="14">
        <v>44927</v>
      </c>
      <c r="R520" s="22">
        <v>2700</v>
      </c>
      <c r="S520" s="24"/>
      <c r="T520" s="18">
        <f t="shared" si="88"/>
        <v>2700</v>
      </c>
      <c r="U520" s="18"/>
      <c r="V520" s="18"/>
      <c r="W520" s="18">
        <f t="shared" si="89"/>
        <v>2700</v>
      </c>
      <c r="X520" s="18">
        <f t="shared" si="93"/>
        <v>486</v>
      </c>
      <c r="Y520" s="19">
        <v>0.05</v>
      </c>
      <c r="Z520" s="18">
        <f t="shared" si="90"/>
        <v>135</v>
      </c>
      <c r="AA520" s="18">
        <f t="shared" si="91"/>
        <v>3051</v>
      </c>
      <c r="AB520" s="18"/>
      <c r="AC520" s="18">
        <f t="shared" si="92"/>
        <v>3051</v>
      </c>
      <c r="AD520" s="18" t="s">
        <v>87</v>
      </c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22" t="s">
        <v>1348</v>
      </c>
      <c r="AR520" s="24">
        <v>2600</v>
      </c>
      <c r="AS520" s="24"/>
      <c r="AT520" s="24"/>
      <c r="AU520" s="24"/>
      <c r="AV520" s="24"/>
      <c r="AW520" s="18">
        <f t="shared" si="94"/>
        <v>2600</v>
      </c>
      <c r="AX520" s="18"/>
      <c r="AY520" s="19">
        <v>0.05</v>
      </c>
      <c r="AZ520" s="18">
        <f t="shared" si="95"/>
        <v>130</v>
      </c>
      <c r="BA520" s="18">
        <f t="shared" si="96"/>
        <v>2470</v>
      </c>
      <c r="BB520" s="18"/>
      <c r="BC520" s="18">
        <f t="shared" si="97"/>
        <v>-2470</v>
      </c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>
        <f t="shared" si="98"/>
        <v>100</v>
      </c>
    </row>
    <row r="521" spans="1:81" x14ac:dyDescent="0.3">
      <c r="A521" s="20"/>
      <c r="B521" s="20"/>
      <c r="C521" s="14">
        <v>44927</v>
      </c>
      <c r="D521" s="24" t="s">
        <v>1334</v>
      </c>
      <c r="E521" s="16" t="s">
        <v>1056</v>
      </c>
      <c r="F521" s="15" t="s">
        <v>82</v>
      </c>
      <c r="G521" s="24"/>
      <c r="H521" s="24">
        <v>8429730</v>
      </c>
      <c r="I521" s="24" t="s">
        <v>1186</v>
      </c>
      <c r="J521" s="16" t="s">
        <v>1333</v>
      </c>
      <c r="K521" s="29">
        <v>44937</v>
      </c>
      <c r="L521" s="24" t="s">
        <v>1342</v>
      </c>
      <c r="M521" s="24" t="s">
        <v>1337</v>
      </c>
      <c r="N521" s="24">
        <v>0</v>
      </c>
      <c r="O521" s="24" t="s">
        <v>1062</v>
      </c>
      <c r="P521" s="29">
        <v>44942</v>
      </c>
      <c r="Q521" s="14">
        <v>44927</v>
      </c>
      <c r="R521" s="24">
        <v>2700</v>
      </c>
      <c r="S521" s="24"/>
      <c r="T521" s="18">
        <f t="shared" si="88"/>
        <v>2700</v>
      </c>
      <c r="U521" s="18"/>
      <c r="V521" s="18"/>
      <c r="W521" s="18">
        <f t="shared" si="89"/>
        <v>2700</v>
      </c>
      <c r="X521" s="18">
        <f t="shared" si="93"/>
        <v>486</v>
      </c>
      <c r="Y521" s="19">
        <v>0.05</v>
      </c>
      <c r="Z521" s="18">
        <f t="shared" si="90"/>
        <v>135</v>
      </c>
      <c r="AA521" s="18">
        <f t="shared" si="91"/>
        <v>3051</v>
      </c>
      <c r="AB521" s="18"/>
      <c r="AC521" s="18">
        <f t="shared" si="92"/>
        <v>3051</v>
      </c>
      <c r="AD521" s="18" t="s">
        <v>87</v>
      </c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24" t="s">
        <v>1348</v>
      </c>
      <c r="AR521" s="24">
        <v>2600</v>
      </c>
      <c r="AS521" s="24"/>
      <c r="AT521" s="24"/>
      <c r="AU521" s="24"/>
      <c r="AV521" s="24"/>
      <c r="AW521" s="18">
        <f t="shared" si="94"/>
        <v>2600</v>
      </c>
      <c r="AX521" s="18"/>
      <c r="AY521" s="19">
        <v>0.05</v>
      </c>
      <c r="AZ521" s="18">
        <f t="shared" si="95"/>
        <v>130</v>
      </c>
      <c r="BA521" s="18">
        <f t="shared" si="96"/>
        <v>2470</v>
      </c>
      <c r="BB521" s="18"/>
      <c r="BC521" s="18">
        <f t="shared" si="97"/>
        <v>-2470</v>
      </c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>
        <f t="shared" si="98"/>
        <v>100</v>
      </c>
    </row>
    <row r="522" spans="1:81" x14ac:dyDescent="0.3">
      <c r="A522" s="20"/>
      <c r="B522" s="20"/>
      <c r="C522" s="14">
        <v>44927</v>
      </c>
      <c r="D522" s="22" t="s">
        <v>1334</v>
      </c>
      <c r="E522" s="16" t="s">
        <v>1056</v>
      </c>
      <c r="F522" s="15" t="s">
        <v>82</v>
      </c>
      <c r="G522" s="24"/>
      <c r="H522" s="22">
        <v>8428556</v>
      </c>
      <c r="I522" s="22" t="s">
        <v>1187</v>
      </c>
      <c r="J522" s="16" t="s">
        <v>1333</v>
      </c>
      <c r="K522" s="28">
        <v>44948</v>
      </c>
      <c r="L522" s="22" t="s">
        <v>1342</v>
      </c>
      <c r="M522" s="22" t="s">
        <v>1337</v>
      </c>
      <c r="N522" s="22">
        <v>0</v>
      </c>
      <c r="O522" s="24" t="s">
        <v>1062</v>
      </c>
      <c r="P522" s="28">
        <v>44954</v>
      </c>
      <c r="Q522" s="14">
        <v>44927</v>
      </c>
      <c r="R522" s="22">
        <v>2700</v>
      </c>
      <c r="S522" s="24"/>
      <c r="T522" s="18">
        <f t="shared" si="88"/>
        <v>2700</v>
      </c>
      <c r="U522" s="18"/>
      <c r="V522" s="18"/>
      <c r="W522" s="18">
        <f t="shared" si="89"/>
        <v>2700</v>
      </c>
      <c r="X522" s="18">
        <f t="shared" si="93"/>
        <v>486</v>
      </c>
      <c r="Y522" s="19">
        <v>0.05</v>
      </c>
      <c r="Z522" s="18">
        <f t="shared" si="90"/>
        <v>135</v>
      </c>
      <c r="AA522" s="18">
        <f t="shared" si="91"/>
        <v>3051</v>
      </c>
      <c r="AB522" s="18"/>
      <c r="AC522" s="18">
        <f t="shared" si="92"/>
        <v>3051</v>
      </c>
      <c r="AD522" s="18" t="s">
        <v>87</v>
      </c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22" t="s">
        <v>1348</v>
      </c>
      <c r="AR522" s="24">
        <v>2600</v>
      </c>
      <c r="AS522" s="24"/>
      <c r="AT522" s="24"/>
      <c r="AU522" s="24"/>
      <c r="AV522" s="24"/>
      <c r="AW522" s="18">
        <f t="shared" si="94"/>
        <v>2600</v>
      </c>
      <c r="AX522" s="18"/>
      <c r="AY522" s="19">
        <v>0.05</v>
      </c>
      <c r="AZ522" s="18">
        <f t="shared" si="95"/>
        <v>130</v>
      </c>
      <c r="BA522" s="18">
        <f t="shared" si="96"/>
        <v>2470</v>
      </c>
      <c r="BB522" s="18"/>
      <c r="BC522" s="18">
        <f t="shared" si="97"/>
        <v>-2470</v>
      </c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>
        <f t="shared" si="98"/>
        <v>100</v>
      </c>
    </row>
    <row r="523" spans="1:81" x14ac:dyDescent="0.3">
      <c r="A523" s="20"/>
      <c r="B523" s="20"/>
      <c r="C523" s="14">
        <v>44927</v>
      </c>
      <c r="D523" s="24" t="s">
        <v>1334</v>
      </c>
      <c r="E523" s="16" t="s">
        <v>1056</v>
      </c>
      <c r="F523" s="15" t="s">
        <v>82</v>
      </c>
      <c r="G523" s="24"/>
      <c r="H523" s="24">
        <v>8425092</v>
      </c>
      <c r="I523" s="24" t="s">
        <v>1188</v>
      </c>
      <c r="J523" s="16" t="s">
        <v>1333</v>
      </c>
      <c r="K523" s="29">
        <v>44946</v>
      </c>
      <c r="L523" s="24" t="s">
        <v>1342</v>
      </c>
      <c r="M523" s="24" t="s">
        <v>1339</v>
      </c>
      <c r="N523" s="24">
        <v>0</v>
      </c>
      <c r="O523" s="24" t="s">
        <v>1062</v>
      </c>
      <c r="P523" s="29">
        <v>44954</v>
      </c>
      <c r="Q523" s="14">
        <v>44927</v>
      </c>
      <c r="R523" s="24">
        <v>2500</v>
      </c>
      <c r="S523" s="24"/>
      <c r="T523" s="18">
        <f t="shared" si="88"/>
        <v>2500</v>
      </c>
      <c r="U523" s="18"/>
      <c r="V523" s="18"/>
      <c r="W523" s="18">
        <f t="shared" si="89"/>
        <v>2500</v>
      </c>
      <c r="X523" s="18">
        <f t="shared" si="93"/>
        <v>450</v>
      </c>
      <c r="Y523" s="19">
        <v>0.05</v>
      </c>
      <c r="Z523" s="18">
        <f t="shared" si="90"/>
        <v>125</v>
      </c>
      <c r="AA523" s="18">
        <f t="shared" si="91"/>
        <v>2825</v>
      </c>
      <c r="AB523" s="18"/>
      <c r="AC523" s="18">
        <f t="shared" si="92"/>
        <v>2825</v>
      </c>
      <c r="AD523" s="18" t="s">
        <v>87</v>
      </c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24" t="s">
        <v>1348</v>
      </c>
      <c r="AR523" s="24">
        <v>2400</v>
      </c>
      <c r="AS523" s="24"/>
      <c r="AT523" s="24"/>
      <c r="AU523" s="24"/>
      <c r="AV523" s="24"/>
      <c r="AW523" s="18">
        <f t="shared" si="94"/>
        <v>2400</v>
      </c>
      <c r="AX523" s="18"/>
      <c r="AY523" s="19">
        <v>0.05</v>
      </c>
      <c r="AZ523" s="18">
        <f t="shared" si="95"/>
        <v>120</v>
      </c>
      <c r="BA523" s="18">
        <f t="shared" si="96"/>
        <v>2280</v>
      </c>
      <c r="BB523" s="18"/>
      <c r="BC523" s="18">
        <f t="shared" si="97"/>
        <v>-2280</v>
      </c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>
        <f t="shared" si="98"/>
        <v>100</v>
      </c>
    </row>
    <row r="524" spans="1:81" x14ac:dyDescent="0.3">
      <c r="A524" s="20"/>
      <c r="B524" s="20"/>
      <c r="C524" s="14">
        <v>44927</v>
      </c>
      <c r="D524" s="22" t="s">
        <v>1334</v>
      </c>
      <c r="E524" s="16" t="s">
        <v>1056</v>
      </c>
      <c r="F524" s="15" t="s">
        <v>82</v>
      </c>
      <c r="G524" s="24"/>
      <c r="H524" s="22">
        <v>8424925</v>
      </c>
      <c r="I524" s="22" t="s">
        <v>1189</v>
      </c>
      <c r="J524" s="16" t="s">
        <v>1333</v>
      </c>
      <c r="K524" s="28">
        <v>44937</v>
      </c>
      <c r="L524" s="22" t="s">
        <v>1342</v>
      </c>
      <c r="M524" s="22" t="s">
        <v>1337</v>
      </c>
      <c r="N524" s="22">
        <v>0</v>
      </c>
      <c r="O524" s="24" t="s">
        <v>1062</v>
      </c>
      <c r="P524" s="28">
        <v>44942</v>
      </c>
      <c r="Q524" s="14">
        <v>44927</v>
      </c>
      <c r="R524" s="22">
        <v>2700</v>
      </c>
      <c r="S524" s="24"/>
      <c r="T524" s="18">
        <f t="shared" si="88"/>
        <v>2700</v>
      </c>
      <c r="U524" s="18"/>
      <c r="V524" s="18"/>
      <c r="W524" s="18">
        <f t="shared" si="89"/>
        <v>2700</v>
      </c>
      <c r="X524" s="18">
        <f t="shared" si="93"/>
        <v>486</v>
      </c>
      <c r="Y524" s="19">
        <v>0.05</v>
      </c>
      <c r="Z524" s="18">
        <f t="shared" si="90"/>
        <v>135</v>
      </c>
      <c r="AA524" s="18">
        <f t="shared" si="91"/>
        <v>3051</v>
      </c>
      <c r="AB524" s="18"/>
      <c r="AC524" s="18">
        <f t="shared" si="92"/>
        <v>3051</v>
      </c>
      <c r="AD524" s="18" t="s">
        <v>87</v>
      </c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22" t="s">
        <v>1348</v>
      </c>
      <c r="AR524" s="24">
        <v>2600</v>
      </c>
      <c r="AS524" s="24"/>
      <c r="AT524" s="24"/>
      <c r="AU524" s="24"/>
      <c r="AV524" s="24"/>
      <c r="AW524" s="18">
        <f t="shared" si="94"/>
        <v>2600</v>
      </c>
      <c r="AX524" s="18"/>
      <c r="AY524" s="19">
        <v>0.05</v>
      </c>
      <c r="AZ524" s="18">
        <f t="shared" si="95"/>
        <v>130</v>
      </c>
      <c r="BA524" s="18">
        <f t="shared" si="96"/>
        <v>2470</v>
      </c>
      <c r="BB524" s="18"/>
      <c r="BC524" s="18">
        <f t="shared" si="97"/>
        <v>-2470</v>
      </c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>
        <f t="shared" si="98"/>
        <v>100</v>
      </c>
    </row>
    <row r="525" spans="1:81" x14ac:dyDescent="0.3">
      <c r="A525" s="20"/>
      <c r="B525" s="20"/>
      <c r="C525" s="14">
        <v>44927</v>
      </c>
      <c r="D525" s="24" t="s">
        <v>1335</v>
      </c>
      <c r="E525" s="16" t="s">
        <v>1056</v>
      </c>
      <c r="F525" s="15" t="s">
        <v>82</v>
      </c>
      <c r="G525" s="24"/>
      <c r="H525" s="24">
        <v>8424518</v>
      </c>
      <c r="I525" s="24" t="s">
        <v>1190</v>
      </c>
      <c r="J525" s="16" t="s">
        <v>1333</v>
      </c>
      <c r="K525" s="29">
        <v>44937</v>
      </c>
      <c r="L525" s="24" t="s">
        <v>1343</v>
      </c>
      <c r="M525" s="24" t="s">
        <v>1338</v>
      </c>
      <c r="N525" s="24">
        <v>0</v>
      </c>
      <c r="O525" s="24" t="s">
        <v>1062</v>
      </c>
      <c r="P525" s="29">
        <v>44942</v>
      </c>
      <c r="Q525" s="14">
        <v>44927</v>
      </c>
      <c r="R525" s="24">
        <v>2000</v>
      </c>
      <c r="S525" s="24"/>
      <c r="T525" s="18">
        <f t="shared" si="88"/>
        <v>2000</v>
      </c>
      <c r="U525" s="18"/>
      <c r="V525" s="18"/>
      <c r="W525" s="18">
        <f t="shared" si="89"/>
        <v>2000</v>
      </c>
      <c r="X525" s="18">
        <f t="shared" si="93"/>
        <v>360</v>
      </c>
      <c r="Y525" s="19">
        <v>0.05</v>
      </c>
      <c r="Z525" s="18">
        <f t="shared" si="90"/>
        <v>100</v>
      </c>
      <c r="AA525" s="18">
        <f t="shared" si="91"/>
        <v>2260</v>
      </c>
      <c r="AB525" s="18"/>
      <c r="AC525" s="18">
        <f t="shared" si="92"/>
        <v>2260</v>
      </c>
      <c r="AD525" s="18" t="s">
        <v>87</v>
      </c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24" t="s">
        <v>1352</v>
      </c>
      <c r="AR525" s="24">
        <v>1900</v>
      </c>
      <c r="AS525" s="24"/>
      <c r="AT525" s="24"/>
      <c r="AU525" s="24"/>
      <c r="AV525" s="24"/>
      <c r="AW525" s="18">
        <f t="shared" si="94"/>
        <v>1900</v>
      </c>
      <c r="AX525" s="18"/>
      <c r="AY525" s="19">
        <v>0.05</v>
      </c>
      <c r="AZ525" s="18">
        <f t="shared" si="95"/>
        <v>95</v>
      </c>
      <c r="BA525" s="18">
        <f t="shared" si="96"/>
        <v>1805</v>
      </c>
      <c r="BB525" s="18"/>
      <c r="BC525" s="18">
        <f t="shared" si="97"/>
        <v>-1805</v>
      </c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>
        <f t="shared" si="98"/>
        <v>100</v>
      </c>
    </row>
    <row r="526" spans="1:81" x14ac:dyDescent="0.3">
      <c r="A526" s="20"/>
      <c r="B526" s="20"/>
      <c r="C526" s="14">
        <v>44927</v>
      </c>
      <c r="D526" s="22" t="s">
        <v>1334</v>
      </c>
      <c r="E526" s="16" t="s">
        <v>1056</v>
      </c>
      <c r="F526" s="15" t="s">
        <v>82</v>
      </c>
      <c r="G526" s="24"/>
      <c r="H526" s="22">
        <v>8424411</v>
      </c>
      <c r="I526" s="22" t="s">
        <v>1191</v>
      </c>
      <c r="J526" s="16" t="s">
        <v>1333</v>
      </c>
      <c r="K526" s="28">
        <v>44937</v>
      </c>
      <c r="L526" s="22" t="s">
        <v>1342</v>
      </c>
      <c r="M526" s="22" t="s">
        <v>1337</v>
      </c>
      <c r="N526" s="22">
        <v>0</v>
      </c>
      <c r="O526" s="24" t="s">
        <v>1062</v>
      </c>
      <c r="P526" s="28">
        <v>44939</v>
      </c>
      <c r="Q526" s="14">
        <v>44927</v>
      </c>
      <c r="R526" s="22">
        <v>2700</v>
      </c>
      <c r="S526" s="24"/>
      <c r="T526" s="18">
        <f t="shared" si="88"/>
        <v>2700</v>
      </c>
      <c r="U526" s="18"/>
      <c r="V526" s="18"/>
      <c r="W526" s="18">
        <f t="shared" si="89"/>
        <v>2700</v>
      </c>
      <c r="X526" s="18">
        <f t="shared" si="93"/>
        <v>486</v>
      </c>
      <c r="Y526" s="19">
        <v>0.05</v>
      </c>
      <c r="Z526" s="18">
        <f t="shared" si="90"/>
        <v>135</v>
      </c>
      <c r="AA526" s="18">
        <f t="shared" si="91"/>
        <v>3051</v>
      </c>
      <c r="AB526" s="18"/>
      <c r="AC526" s="18">
        <f t="shared" si="92"/>
        <v>3051</v>
      </c>
      <c r="AD526" s="18" t="s">
        <v>87</v>
      </c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22" t="s">
        <v>1348</v>
      </c>
      <c r="AR526" s="24">
        <v>2600</v>
      </c>
      <c r="AS526" s="24"/>
      <c r="AT526" s="24"/>
      <c r="AU526" s="24"/>
      <c r="AV526" s="24"/>
      <c r="AW526" s="18">
        <f t="shared" si="94"/>
        <v>2600</v>
      </c>
      <c r="AX526" s="18"/>
      <c r="AY526" s="19">
        <v>0.05</v>
      </c>
      <c r="AZ526" s="18">
        <f t="shared" si="95"/>
        <v>130</v>
      </c>
      <c r="BA526" s="18">
        <f t="shared" si="96"/>
        <v>2470</v>
      </c>
      <c r="BB526" s="18"/>
      <c r="BC526" s="18">
        <f t="shared" si="97"/>
        <v>-2470</v>
      </c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>
        <f t="shared" si="98"/>
        <v>100</v>
      </c>
    </row>
    <row r="527" spans="1:81" x14ac:dyDescent="0.3">
      <c r="A527" s="20"/>
      <c r="B527" s="20"/>
      <c r="C527" s="14">
        <v>44927</v>
      </c>
      <c r="D527" s="24" t="s">
        <v>1334</v>
      </c>
      <c r="E527" s="16" t="s">
        <v>1056</v>
      </c>
      <c r="F527" s="15" t="s">
        <v>82</v>
      </c>
      <c r="G527" s="24"/>
      <c r="H527" s="24">
        <v>8423826</v>
      </c>
      <c r="I527" s="24" t="s">
        <v>1192</v>
      </c>
      <c r="J527" s="16" t="s">
        <v>1333</v>
      </c>
      <c r="K527" s="29">
        <v>44938</v>
      </c>
      <c r="L527" s="24" t="s">
        <v>1345</v>
      </c>
      <c r="M527" s="24" t="s">
        <v>1337</v>
      </c>
      <c r="N527" s="24">
        <v>0</v>
      </c>
      <c r="O527" s="24" t="s">
        <v>1062</v>
      </c>
      <c r="P527" s="29">
        <v>44942</v>
      </c>
      <c r="Q527" s="14">
        <v>44927</v>
      </c>
      <c r="R527" s="24">
        <v>2700</v>
      </c>
      <c r="S527" s="24"/>
      <c r="T527" s="18">
        <f t="shared" si="88"/>
        <v>2700</v>
      </c>
      <c r="U527" s="18"/>
      <c r="V527" s="18"/>
      <c r="W527" s="18">
        <f t="shared" si="89"/>
        <v>2700</v>
      </c>
      <c r="X527" s="18">
        <f t="shared" si="93"/>
        <v>486</v>
      </c>
      <c r="Y527" s="19">
        <v>0.05</v>
      </c>
      <c r="Z527" s="18">
        <f t="shared" si="90"/>
        <v>135</v>
      </c>
      <c r="AA527" s="18">
        <f t="shared" si="91"/>
        <v>3051</v>
      </c>
      <c r="AB527" s="18"/>
      <c r="AC527" s="18">
        <f t="shared" si="92"/>
        <v>3051</v>
      </c>
      <c r="AD527" s="18" t="s">
        <v>87</v>
      </c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24" t="s">
        <v>1348</v>
      </c>
      <c r="AR527" s="24">
        <v>2600</v>
      </c>
      <c r="AS527" s="24"/>
      <c r="AT527" s="24"/>
      <c r="AU527" s="24"/>
      <c r="AV527" s="24"/>
      <c r="AW527" s="18">
        <f t="shared" si="94"/>
        <v>2600</v>
      </c>
      <c r="AX527" s="18"/>
      <c r="AY527" s="19">
        <v>0.05</v>
      </c>
      <c r="AZ527" s="18">
        <f t="shared" si="95"/>
        <v>130</v>
      </c>
      <c r="BA527" s="18">
        <f t="shared" si="96"/>
        <v>2470</v>
      </c>
      <c r="BB527" s="18"/>
      <c r="BC527" s="18">
        <f t="shared" si="97"/>
        <v>-2470</v>
      </c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>
        <f t="shared" si="98"/>
        <v>100</v>
      </c>
    </row>
    <row r="528" spans="1:81" x14ac:dyDescent="0.3">
      <c r="A528" s="20"/>
      <c r="B528" s="20"/>
      <c r="C528" s="14">
        <v>44927</v>
      </c>
      <c r="D528" s="22" t="s">
        <v>1336</v>
      </c>
      <c r="E528" s="16" t="s">
        <v>1056</v>
      </c>
      <c r="F528" s="15" t="s">
        <v>82</v>
      </c>
      <c r="G528" s="24"/>
      <c r="H528" s="22">
        <v>8421854</v>
      </c>
      <c r="I528" s="22" t="s">
        <v>1193</v>
      </c>
      <c r="J528" s="16" t="s">
        <v>1333</v>
      </c>
      <c r="K528" s="28">
        <v>44937</v>
      </c>
      <c r="L528" s="22" t="s">
        <v>1344</v>
      </c>
      <c r="M528" s="22" t="s">
        <v>1338</v>
      </c>
      <c r="N528" s="22">
        <v>0</v>
      </c>
      <c r="O528" s="24" t="s">
        <v>1062</v>
      </c>
      <c r="P528" s="28">
        <v>44939</v>
      </c>
      <c r="Q528" s="14">
        <v>44927</v>
      </c>
      <c r="R528" s="22">
        <v>2500</v>
      </c>
      <c r="S528" s="24"/>
      <c r="T528" s="18">
        <f t="shared" si="88"/>
        <v>2500</v>
      </c>
      <c r="U528" s="18"/>
      <c r="V528" s="18"/>
      <c r="W528" s="18">
        <f t="shared" si="89"/>
        <v>2500</v>
      </c>
      <c r="X528" s="18">
        <f t="shared" si="93"/>
        <v>450</v>
      </c>
      <c r="Y528" s="19">
        <v>0.05</v>
      </c>
      <c r="Z528" s="18">
        <f t="shared" si="90"/>
        <v>125</v>
      </c>
      <c r="AA528" s="18">
        <f t="shared" si="91"/>
        <v>2825</v>
      </c>
      <c r="AB528" s="18"/>
      <c r="AC528" s="18">
        <f t="shared" si="92"/>
        <v>2825</v>
      </c>
      <c r="AD528" s="18" t="s">
        <v>87</v>
      </c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22" t="s">
        <v>1350</v>
      </c>
      <c r="AR528" s="24">
        <v>2600</v>
      </c>
      <c r="AS528" s="24"/>
      <c r="AT528" s="24"/>
      <c r="AU528" s="24"/>
      <c r="AV528" s="24"/>
      <c r="AW528" s="18">
        <f t="shared" si="94"/>
        <v>2600</v>
      </c>
      <c r="AX528" s="18"/>
      <c r="AY528" s="19">
        <v>0.05</v>
      </c>
      <c r="AZ528" s="18">
        <f t="shared" si="95"/>
        <v>130</v>
      </c>
      <c r="BA528" s="18">
        <f t="shared" si="96"/>
        <v>2470</v>
      </c>
      <c r="BB528" s="18"/>
      <c r="BC528" s="18">
        <f t="shared" si="97"/>
        <v>-2470</v>
      </c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>
        <f t="shared" si="98"/>
        <v>-100</v>
      </c>
    </row>
    <row r="529" spans="1:81" x14ac:dyDescent="0.3">
      <c r="A529" s="20"/>
      <c r="B529" s="20"/>
      <c r="C529" s="14">
        <v>44927</v>
      </c>
      <c r="D529" s="24" t="s">
        <v>1334</v>
      </c>
      <c r="E529" s="16" t="s">
        <v>1056</v>
      </c>
      <c r="F529" s="15" t="s">
        <v>82</v>
      </c>
      <c r="G529" s="24"/>
      <c r="H529" s="24">
        <v>8421581</v>
      </c>
      <c r="I529" s="24" t="s">
        <v>1194</v>
      </c>
      <c r="J529" s="16" t="s">
        <v>1333</v>
      </c>
      <c r="K529" s="29">
        <v>44937</v>
      </c>
      <c r="L529" s="24" t="s">
        <v>1345</v>
      </c>
      <c r="M529" s="24" t="s">
        <v>1337</v>
      </c>
      <c r="N529" s="24">
        <v>0</v>
      </c>
      <c r="O529" s="24" t="s">
        <v>1062</v>
      </c>
      <c r="P529" s="29">
        <v>44943</v>
      </c>
      <c r="Q529" s="14">
        <v>44927</v>
      </c>
      <c r="R529" s="24">
        <v>2700</v>
      </c>
      <c r="S529" s="24"/>
      <c r="T529" s="18">
        <f t="shared" si="88"/>
        <v>2700</v>
      </c>
      <c r="U529" s="18"/>
      <c r="V529" s="18"/>
      <c r="W529" s="18">
        <f t="shared" si="89"/>
        <v>2700</v>
      </c>
      <c r="X529" s="18">
        <f t="shared" si="93"/>
        <v>486</v>
      </c>
      <c r="Y529" s="19">
        <v>0.05</v>
      </c>
      <c r="Z529" s="18">
        <f t="shared" si="90"/>
        <v>135</v>
      </c>
      <c r="AA529" s="18">
        <f t="shared" si="91"/>
        <v>3051</v>
      </c>
      <c r="AB529" s="18"/>
      <c r="AC529" s="18">
        <f t="shared" si="92"/>
        <v>3051</v>
      </c>
      <c r="AD529" s="18" t="s">
        <v>87</v>
      </c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24" t="s">
        <v>1348</v>
      </c>
      <c r="AR529" s="24">
        <v>2600</v>
      </c>
      <c r="AS529" s="24"/>
      <c r="AT529" s="24"/>
      <c r="AU529" s="24"/>
      <c r="AV529" s="24"/>
      <c r="AW529" s="18">
        <f t="shared" si="94"/>
        <v>2600</v>
      </c>
      <c r="AX529" s="18"/>
      <c r="AY529" s="19">
        <v>0.05</v>
      </c>
      <c r="AZ529" s="18">
        <f t="shared" si="95"/>
        <v>130</v>
      </c>
      <c r="BA529" s="18">
        <f t="shared" si="96"/>
        <v>2470</v>
      </c>
      <c r="BB529" s="18"/>
      <c r="BC529" s="18">
        <f t="shared" si="97"/>
        <v>-2470</v>
      </c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>
        <f t="shared" si="98"/>
        <v>100</v>
      </c>
    </row>
    <row r="530" spans="1:81" x14ac:dyDescent="0.3">
      <c r="A530" s="20"/>
      <c r="B530" s="20"/>
      <c r="C530" s="14">
        <v>44927</v>
      </c>
      <c r="D530" s="22" t="s">
        <v>1334</v>
      </c>
      <c r="E530" s="16" t="s">
        <v>1056</v>
      </c>
      <c r="F530" s="15" t="s">
        <v>82</v>
      </c>
      <c r="G530" s="24"/>
      <c r="H530" s="22">
        <v>8421282</v>
      </c>
      <c r="I530" s="22" t="s">
        <v>1195</v>
      </c>
      <c r="J530" s="16" t="s">
        <v>1333</v>
      </c>
      <c r="K530" s="28">
        <v>44937</v>
      </c>
      <c r="L530" s="22" t="s">
        <v>1345</v>
      </c>
      <c r="M530" s="22" t="s">
        <v>1337</v>
      </c>
      <c r="N530" s="22">
        <v>0</v>
      </c>
      <c r="O530" s="24" t="s">
        <v>1062</v>
      </c>
      <c r="P530" s="28">
        <v>44939</v>
      </c>
      <c r="Q530" s="14">
        <v>44927</v>
      </c>
      <c r="R530" s="22">
        <v>2700</v>
      </c>
      <c r="S530" s="24"/>
      <c r="T530" s="18">
        <f t="shared" si="88"/>
        <v>2700</v>
      </c>
      <c r="U530" s="18"/>
      <c r="V530" s="18"/>
      <c r="W530" s="18">
        <f t="shared" si="89"/>
        <v>2700</v>
      </c>
      <c r="X530" s="18">
        <f t="shared" si="93"/>
        <v>486</v>
      </c>
      <c r="Y530" s="19">
        <v>0.05</v>
      </c>
      <c r="Z530" s="18">
        <f t="shared" si="90"/>
        <v>135</v>
      </c>
      <c r="AA530" s="18">
        <f t="shared" si="91"/>
        <v>3051</v>
      </c>
      <c r="AB530" s="18"/>
      <c r="AC530" s="18">
        <f t="shared" si="92"/>
        <v>3051</v>
      </c>
      <c r="AD530" s="18" t="s">
        <v>87</v>
      </c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22" t="s">
        <v>1348</v>
      </c>
      <c r="AR530" s="24">
        <v>2600</v>
      </c>
      <c r="AS530" s="24"/>
      <c r="AT530" s="24"/>
      <c r="AU530" s="24"/>
      <c r="AV530" s="24"/>
      <c r="AW530" s="18">
        <f t="shared" si="94"/>
        <v>2600</v>
      </c>
      <c r="AX530" s="18"/>
      <c r="AY530" s="19">
        <v>0.05</v>
      </c>
      <c r="AZ530" s="18">
        <f t="shared" si="95"/>
        <v>130</v>
      </c>
      <c r="BA530" s="18">
        <f t="shared" si="96"/>
        <v>2470</v>
      </c>
      <c r="BB530" s="18"/>
      <c r="BC530" s="18">
        <f t="shared" si="97"/>
        <v>-2470</v>
      </c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>
        <f t="shared" si="98"/>
        <v>100</v>
      </c>
    </row>
    <row r="531" spans="1:81" x14ac:dyDescent="0.3">
      <c r="A531" s="20"/>
      <c r="B531" s="20"/>
      <c r="C531" s="14">
        <v>44927</v>
      </c>
      <c r="D531" s="24" t="s">
        <v>1334</v>
      </c>
      <c r="E531" s="16" t="s">
        <v>1056</v>
      </c>
      <c r="F531" s="15" t="s">
        <v>82</v>
      </c>
      <c r="G531" s="24"/>
      <c r="H531" s="24">
        <v>8420394</v>
      </c>
      <c r="I531" s="24" t="s">
        <v>1196</v>
      </c>
      <c r="J531" s="16" t="s">
        <v>1333</v>
      </c>
      <c r="K531" s="29">
        <v>44937</v>
      </c>
      <c r="L531" s="24" t="s">
        <v>1343</v>
      </c>
      <c r="M531" s="24" t="s">
        <v>1337</v>
      </c>
      <c r="N531" s="24">
        <v>0</v>
      </c>
      <c r="O531" s="24" t="s">
        <v>1062</v>
      </c>
      <c r="P531" s="29">
        <v>44950</v>
      </c>
      <c r="Q531" s="14">
        <v>44927</v>
      </c>
      <c r="R531" s="24">
        <v>2200</v>
      </c>
      <c r="S531" s="24"/>
      <c r="T531" s="18">
        <f t="shared" si="88"/>
        <v>2200</v>
      </c>
      <c r="U531" s="18"/>
      <c r="V531" s="18"/>
      <c r="W531" s="18">
        <f t="shared" si="89"/>
        <v>2200</v>
      </c>
      <c r="X531" s="18">
        <f t="shared" si="93"/>
        <v>396</v>
      </c>
      <c r="Y531" s="19">
        <v>0.05</v>
      </c>
      <c r="Z531" s="18">
        <f t="shared" si="90"/>
        <v>110</v>
      </c>
      <c r="AA531" s="18">
        <f t="shared" si="91"/>
        <v>2486</v>
      </c>
      <c r="AB531" s="18"/>
      <c r="AC531" s="18">
        <f t="shared" si="92"/>
        <v>2486</v>
      </c>
      <c r="AD531" s="18" t="s">
        <v>87</v>
      </c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24" t="s">
        <v>1348</v>
      </c>
      <c r="AR531" s="24">
        <v>2100</v>
      </c>
      <c r="AS531" s="24"/>
      <c r="AT531" s="24"/>
      <c r="AU531" s="24"/>
      <c r="AV531" s="24"/>
      <c r="AW531" s="18">
        <f t="shared" si="94"/>
        <v>2100</v>
      </c>
      <c r="AX531" s="18"/>
      <c r="AY531" s="19">
        <v>0.05</v>
      </c>
      <c r="AZ531" s="18">
        <f t="shared" si="95"/>
        <v>105</v>
      </c>
      <c r="BA531" s="18">
        <f t="shared" si="96"/>
        <v>1995</v>
      </c>
      <c r="BB531" s="18"/>
      <c r="BC531" s="18">
        <f t="shared" si="97"/>
        <v>-1995</v>
      </c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>
        <f t="shared" si="98"/>
        <v>100</v>
      </c>
    </row>
    <row r="532" spans="1:81" x14ac:dyDescent="0.3">
      <c r="A532" s="20"/>
      <c r="B532" s="20"/>
      <c r="C532" s="14">
        <v>44927</v>
      </c>
      <c r="D532" s="22" t="s">
        <v>1335</v>
      </c>
      <c r="E532" s="16" t="s">
        <v>1056</v>
      </c>
      <c r="F532" s="15" t="s">
        <v>82</v>
      </c>
      <c r="G532" s="24"/>
      <c r="H532" s="22">
        <v>8419682</v>
      </c>
      <c r="I532" s="22" t="s">
        <v>1197</v>
      </c>
      <c r="J532" s="16" t="s">
        <v>1333</v>
      </c>
      <c r="K532" s="28">
        <v>44942</v>
      </c>
      <c r="L532" s="22" t="s">
        <v>1344</v>
      </c>
      <c r="M532" s="22" t="s">
        <v>1340</v>
      </c>
      <c r="N532" s="22">
        <v>0</v>
      </c>
      <c r="O532" s="24" t="s">
        <v>1062</v>
      </c>
      <c r="P532" s="28">
        <v>44947</v>
      </c>
      <c r="Q532" s="14">
        <v>44927</v>
      </c>
      <c r="R532" s="22">
        <v>2500</v>
      </c>
      <c r="S532" s="24"/>
      <c r="T532" s="18">
        <f t="shared" si="88"/>
        <v>2500</v>
      </c>
      <c r="U532" s="18"/>
      <c r="V532" s="18"/>
      <c r="W532" s="18">
        <f t="shared" si="89"/>
        <v>2500</v>
      </c>
      <c r="X532" s="18">
        <f t="shared" si="93"/>
        <v>450</v>
      </c>
      <c r="Y532" s="19">
        <v>0.05</v>
      </c>
      <c r="Z532" s="18">
        <f t="shared" si="90"/>
        <v>125</v>
      </c>
      <c r="AA532" s="18">
        <f t="shared" si="91"/>
        <v>2825</v>
      </c>
      <c r="AB532" s="18"/>
      <c r="AC532" s="18">
        <f t="shared" si="92"/>
        <v>2825</v>
      </c>
      <c r="AD532" s="18" t="s">
        <v>87</v>
      </c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22" t="s">
        <v>1354</v>
      </c>
      <c r="AR532" s="24">
        <v>2400</v>
      </c>
      <c r="AS532" s="24"/>
      <c r="AT532" s="24"/>
      <c r="AU532" s="24"/>
      <c r="AV532" s="24"/>
      <c r="AW532" s="18">
        <f t="shared" si="94"/>
        <v>2400</v>
      </c>
      <c r="AX532" s="18"/>
      <c r="AY532" s="19">
        <v>0.05</v>
      </c>
      <c r="AZ532" s="18">
        <f t="shared" si="95"/>
        <v>120</v>
      </c>
      <c r="BA532" s="18">
        <f t="shared" si="96"/>
        <v>2280</v>
      </c>
      <c r="BB532" s="18"/>
      <c r="BC532" s="18">
        <f t="shared" si="97"/>
        <v>-2280</v>
      </c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>
        <f t="shared" si="98"/>
        <v>100</v>
      </c>
    </row>
    <row r="533" spans="1:81" x14ac:dyDescent="0.3">
      <c r="A533" s="20"/>
      <c r="B533" s="20"/>
      <c r="C533" s="14">
        <v>44927</v>
      </c>
      <c r="D533" s="24" t="s">
        <v>1334</v>
      </c>
      <c r="E533" s="16" t="s">
        <v>1056</v>
      </c>
      <c r="F533" s="15" t="s">
        <v>82</v>
      </c>
      <c r="G533" s="24"/>
      <c r="H533" s="24">
        <v>8418381</v>
      </c>
      <c r="I533" s="24" t="s">
        <v>1198</v>
      </c>
      <c r="J533" s="16" t="s">
        <v>1333</v>
      </c>
      <c r="K533" s="29">
        <v>44942</v>
      </c>
      <c r="L533" s="24" t="s">
        <v>1343</v>
      </c>
      <c r="M533" s="24" t="s">
        <v>1337</v>
      </c>
      <c r="N533" s="24">
        <v>0</v>
      </c>
      <c r="O533" s="24" t="s">
        <v>1062</v>
      </c>
      <c r="P533" s="29">
        <v>44951</v>
      </c>
      <c r="Q533" s="14">
        <v>44927</v>
      </c>
      <c r="R533" s="24">
        <v>2200</v>
      </c>
      <c r="S533" s="24"/>
      <c r="T533" s="18">
        <f t="shared" si="88"/>
        <v>2200</v>
      </c>
      <c r="U533" s="18"/>
      <c r="V533" s="18"/>
      <c r="W533" s="18">
        <f t="shared" si="89"/>
        <v>2200</v>
      </c>
      <c r="X533" s="18">
        <f t="shared" si="93"/>
        <v>396</v>
      </c>
      <c r="Y533" s="19">
        <v>0.05</v>
      </c>
      <c r="Z533" s="18">
        <f t="shared" si="90"/>
        <v>110</v>
      </c>
      <c r="AA533" s="18">
        <f t="shared" si="91"/>
        <v>2486</v>
      </c>
      <c r="AB533" s="18"/>
      <c r="AC533" s="18">
        <f t="shared" si="92"/>
        <v>2486</v>
      </c>
      <c r="AD533" s="18" t="s">
        <v>87</v>
      </c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24" t="s">
        <v>1348</v>
      </c>
      <c r="AR533" s="24">
        <v>2100</v>
      </c>
      <c r="AS533" s="24"/>
      <c r="AT533" s="24"/>
      <c r="AU533" s="24"/>
      <c r="AV533" s="24"/>
      <c r="AW533" s="18">
        <f t="shared" si="94"/>
        <v>2100</v>
      </c>
      <c r="AX533" s="18"/>
      <c r="AY533" s="19">
        <v>0.05</v>
      </c>
      <c r="AZ533" s="18">
        <f t="shared" si="95"/>
        <v>105</v>
      </c>
      <c r="BA533" s="18">
        <f t="shared" si="96"/>
        <v>1995</v>
      </c>
      <c r="BB533" s="18"/>
      <c r="BC533" s="18">
        <f t="shared" si="97"/>
        <v>-1995</v>
      </c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>
        <f t="shared" si="98"/>
        <v>100</v>
      </c>
    </row>
    <row r="534" spans="1:81" x14ac:dyDescent="0.3">
      <c r="A534" s="20"/>
      <c r="B534" s="20"/>
      <c r="C534" s="14">
        <v>44927</v>
      </c>
      <c r="D534" s="22" t="s">
        <v>1336</v>
      </c>
      <c r="E534" s="16" t="s">
        <v>1056</v>
      </c>
      <c r="F534" s="15" t="s">
        <v>82</v>
      </c>
      <c r="G534" s="24"/>
      <c r="H534" s="22">
        <v>8414978</v>
      </c>
      <c r="I534" s="22" t="s">
        <v>1199</v>
      </c>
      <c r="J534" s="16" t="s">
        <v>1333</v>
      </c>
      <c r="K534" s="28">
        <v>44939</v>
      </c>
      <c r="L534" s="22" t="s">
        <v>1345</v>
      </c>
      <c r="M534" s="22" t="s">
        <v>1337</v>
      </c>
      <c r="N534" s="22">
        <v>0</v>
      </c>
      <c r="O534" s="24" t="s">
        <v>1062</v>
      </c>
      <c r="P534" s="28">
        <v>44942</v>
      </c>
      <c r="Q534" s="14">
        <v>44927</v>
      </c>
      <c r="R534" s="22">
        <v>2700</v>
      </c>
      <c r="S534" s="24"/>
      <c r="T534" s="18">
        <f t="shared" si="88"/>
        <v>2700</v>
      </c>
      <c r="U534" s="18"/>
      <c r="V534" s="18"/>
      <c r="W534" s="18">
        <f t="shared" si="89"/>
        <v>2700</v>
      </c>
      <c r="X534" s="18">
        <f t="shared" si="93"/>
        <v>486</v>
      </c>
      <c r="Y534" s="19">
        <v>0.05</v>
      </c>
      <c r="Z534" s="18">
        <f t="shared" si="90"/>
        <v>135</v>
      </c>
      <c r="AA534" s="18">
        <f t="shared" si="91"/>
        <v>3051</v>
      </c>
      <c r="AB534" s="18"/>
      <c r="AC534" s="18">
        <f t="shared" si="92"/>
        <v>3051</v>
      </c>
      <c r="AD534" s="18" t="s">
        <v>87</v>
      </c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22" t="s">
        <v>1351</v>
      </c>
      <c r="AR534" s="24">
        <v>2600</v>
      </c>
      <c r="AS534" s="24"/>
      <c r="AT534" s="24"/>
      <c r="AU534" s="24"/>
      <c r="AV534" s="24"/>
      <c r="AW534" s="18">
        <f t="shared" si="94"/>
        <v>2600</v>
      </c>
      <c r="AX534" s="18"/>
      <c r="AY534" s="19">
        <v>0.05</v>
      </c>
      <c r="AZ534" s="18">
        <f t="shared" si="95"/>
        <v>130</v>
      </c>
      <c r="BA534" s="18">
        <f t="shared" si="96"/>
        <v>2470</v>
      </c>
      <c r="BB534" s="18"/>
      <c r="BC534" s="18">
        <f t="shared" si="97"/>
        <v>-2470</v>
      </c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>
        <f t="shared" si="98"/>
        <v>100</v>
      </c>
    </row>
    <row r="535" spans="1:81" x14ac:dyDescent="0.3">
      <c r="A535" s="20"/>
      <c r="B535" s="20"/>
      <c r="C535" s="14">
        <v>44927</v>
      </c>
      <c r="D535" s="24" t="s">
        <v>1334</v>
      </c>
      <c r="E535" s="16" t="s">
        <v>1056</v>
      </c>
      <c r="F535" s="15" t="s">
        <v>82</v>
      </c>
      <c r="G535" s="24"/>
      <c r="H535" s="24">
        <v>8413448</v>
      </c>
      <c r="I535" s="24" t="s">
        <v>1200</v>
      </c>
      <c r="J535" s="16" t="s">
        <v>1333</v>
      </c>
      <c r="K535" s="29">
        <v>44942</v>
      </c>
      <c r="L535" s="24" t="s">
        <v>1345</v>
      </c>
      <c r="M535" s="24" t="s">
        <v>1337</v>
      </c>
      <c r="N535" s="24">
        <v>0</v>
      </c>
      <c r="O535" s="24" t="s">
        <v>1062</v>
      </c>
      <c r="P535" s="29">
        <v>44947</v>
      </c>
      <c r="Q535" s="14">
        <v>44927</v>
      </c>
      <c r="R535" s="24">
        <v>2700</v>
      </c>
      <c r="S535" s="24"/>
      <c r="T535" s="18">
        <f t="shared" si="88"/>
        <v>2700</v>
      </c>
      <c r="U535" s="18"/>
      <c r="V535" s="18"/>
      <c r="W535" s="18">
        <f t="shared" si="89"/>
        <v>2700</v>
      </c>
      <c r="X535" s="18">
        <f t="shared" si="93"/>
        <v>486</v>
      </c>
      <c r="Y535" s="19">
        <v>0.05</v>
      </c>
      <c r="Z535" s="18">
        <f t="shared" si="90"/>
        <v>135</v>
      </c>
      <c r="AA535" s="18">
        <f t="shared" si="91"/>
        <v>3051</v>
      </c>
      <c r="AB535" s="18"/>
      <c r="AC535" s="18">
        <f t="shared" si="92"/>
        <v>3051</v>
      </c>
      <c r="AD535" s="18" t="s">
        <v>87</v>
      </c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24" t="s">
        <v>1348</v>
      </c>
      <c r="AR535" s="24">
        <v>2600</v>
      </c>
      <c r="AS535" s="24"/>
      <c r="AT535" s="24"/>
      <c r="AU535" s="24"/>
      <c r="AV535" s="24"/>
      <c r="AW535" s="18">
        <f t="shared" si="94"/>
        <v>2600</v>
      </c>
      <c r="AX535" s="18"/>
      <c r="AY535" s="19">
        <v>0.05</v>
      </c>
      <c r="AZ535" s="18">
        <f t="shared" si="95"/>
        <v>130</v>
      </c>
      <c r="BA535" s="18">
        <f t="shared" si="96"/>
        <v>2470</v>
      </c>
      <c r="BB535" s="18"/>
      <c r="BC535" s="18">
        <f t="shared" si="97"/>
        <v>-2470</v>
      </c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>
        <f t="shared" si="98"/>
        <v>100</v>
      </c>
    </row>
    <row r="536" spans="1:81" x14ac:dyDescent="0.3">
      <c r="A536" s="20"/>
      <c r="B536" s="20"/>
      <c r="C536" s="14">
        <v>44927</v>
      </c>
      <c r="D536" s="22" t="s">
        <v>1334</v>
      </c>
      <c r="E536" s="16" t="s">
        <v>1056</v>
      </c>
      <c r="F536" s="15" t="s">
        <v>82</v>
      </c>
      <c r="G536" s="24"/>
      <c r="H536" s="22">
        <v>8412491</v>
      </c>
      <c r="I536" s="22" t="s">
        <v>1201</v>
      </c>
      <c r="J536" s="16" t="s">
        <v>1333</v>
      </c>
      <c r="K536" s="28">
        <v>44937</v>
      </c>
      <c r="L536" s="22" t="s">
        <v>1345</v>
      </c>
      <c r="M536" s="22" t="s">
        <v>1337</v>
      </c>
      <c r="N536" s="22">
        <v>0</v>
      </c>
      <c r="O536" s="24" t="s">
        <v>1062</v>
      </c>
      <c r="P536" s="28">
        <v>44940</v>
      </c>
      <c r="Q536" s="14">
        <v>44927</v>
      </c>
      <c r="R536" s="22">
        <v>2700</v>
      </c>
      <c r="S536" s="24"/>
      <c r="T536" s="18">
        <f t="shared" si="88"/>
        <v>2700</v>
      </c>
      <c r="U536" s="18"/>
      <c r="V536" s="18"/>
      <c r="W536" s="18">
        <f t="shared" si="89"/>
        <v>2700</v>
      </c>
      <c r="X536" s="18">
        <f t="shared" si="93"/>
        <v>486</v>
      </c>
      <c r="Y536" s="19">
        <v>0.05</v>
      </c>
      <c r="Z536" s="18">
        <f t="shared" si="90"/>
        <v>135</v>
      </c>
      <c r="AA536" s="18">
        <f t="shared" si="91"/>
        <v>3051</v>
      </c>
      <c r="AB536" s="18"/>
      <c r="AC536" s="18">
        <f t="shared" si="92"/>
        <v>3051</v>
      </c>
      <c r="AD536" s="18" t="s">
        <v>87</v>
      </c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22" t="s">
        <v>1348</v>
      </c>
      <c r="AR536" s="24">
        <v>2600</v>
      </c>
      <c r="AS536" s="24"/>
      <c r="AT536" s="24"/>
      <c r="AU536" s="24"/>
      <c r="AV536" s="24"/>
      <c r="AW536" s="18">
        <f t="shared" si="94"/>
        <v>2600</v>
      </c>
      <c r="AX536" s="18"/>
      <c r="AY536" s="19">
        <v>0.05</v>
      </c>
      <c r="AZ536" s="18">
        <f t="shared" si="95"/>
        <v>130</v>
      </c>
      <c r="BA536" s="18">
        <f t="shared" si="96"/>
        <v>2470</v>
      </c>
      <c r="BB536" s="18"/>
      <c r="BC536" s="18">
        <f t="shared" si="97"/>
        <v>-2470</v>
      </c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>
        <f t="shared" si="98"/>
        <v>100</v>
      </c>
    </row>
    <row r="537" spans="1:81" x14ac:dyDescent="0.3">
      <c r="A537" s="20"/>
      <c r="B537" s="20"/>
      <c r="C537" s="14">
        <v>44927</v>
      </c>
      <c r="D537" s="24" t="s">
        <v>1334</v>
      </c>
      <c r="E537" s="16" t="s">
        <v>1056</v>
      </c>
      <c r="F537" s="15" t="s">
        <v>82</v>
      </c>
      <c r="G537" s="24"/>
      <c r="H537" s="24">
        <v>8401502</v>
      </c>
      <c r="I537" s="24" t="s">
        <v>1202</v>
      </c>
      <c r="J537" s="16" t="s">
        <v>1333</v>
      </c>
      <c r="K537" s="29">
        <v>44946</v>
      </c>
      <c r="L537" s="24" t="s">
        <v>1343</v>
      </c>
      <c r="M537" s="24" t="s">
        <v>1337</v>
      </c>
      <c r="N537" s="24">
        <v>0</v>
      </c>
      <c r="O537" s="24" t="s">
        <v>1062</v>
      </c>
      <c r="P537" s="29">
        <v>44946</v>
      </c>
      <c r="Q537" s="14">
        <v>44927</v>
      </c>
      <c r="R537" s="24">
        <v>2200</v>
      </c>
      <c r="S537" s="24"/>
      <c r="T537" s="18">
        <f t="shared" si="88"/>
        <v>2200</v>
      </c>
      <c r="U537" s="18"/>
      <c r="V537" s="18"/>
      <c r="W537" s="18">
        <f t="shared" si="89"/>
        <v>2200</v>
      </c>
      <c r="X537" s="18">
        <f t="shared" si="93"/>
        <v>396</v>
      </c>
      <c r="Y537" s="19">
        <v>0.05</v>
      </c>
      <c r="Z537" s="18">
        <f t="shared" si="90"/>
        <v>110</v>
      </c>
      <c r="AA537" s="18">
        <f t="shared" si="91"/>
        <v>2486</v>
      </c>
      <c r="AB537" s="18"/>
      <c r="AC537" s="18">
        <f t="shared" si="92"/>
        <v>2486</v>
      </c>
      <c r="AD537" s="18" t="s">
        <v>87</v>
      </c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24" t="s">
        <v>1349</v>
      </c>
      <c r="AR537" s="24">
        <v>2100</v>
      </c>
      <c r="AS537" s="24"/>
      <c r="AT537" s="24"/>
      <c r="AU537" s="24"/>
      <c r="AV537" s="24"/>
      <c r="AW537" s="18">
        <f t="shared" si="94"/>
        <v>2100</v>
      </c>
      <c r="AX537" s="18"/>
      <c r="AY537" s="19">
        <v>0.05</v>
      </c>
      <c r="AZ537" s="18">
        <f t="shared" si="95"/>
        <v>105</v>
      </c>
      <c r="BA537" s="18">
        <f t="shared" si="96"/>
        <v>1995</v>
      </c>
      <c r="BB537" s="18"/>
      <c r="BC537" s="18">
        <f t="shared" si="97"/>
        <v>-1995</v>
      </c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>
        <f t="shared" si="98"/>
        <v>100</v>
      </c>
    </row>
    <row r="538" spans="1:81" x14ac:dyDescent="0.3">
      <c r="A538" s="20"/>
      <c r="B538" s="20"/>
      <c r="C538" s="14">
        <v>44927</v>
      </c>
      <c r="D538" s="22" t="s">
        <v>1335</v>
      </c>
      <c r="E538" s="16" t="s">
        <v>1056</v>
      </c>
      <c r="F538" s="15" t="s">
        <v>82</v>
      </c>
      <c r="G538" s="24"/>
      <c r="H538" s="22">
        <v>8398694</v>
      </c>
      <c r="I538" s="22" t="s">
        <v>1203</v>
      </c>
      <c r="J538" s="16" t="s">
        <v>1333</v>
      </c>
      <c r="K538" s="28">
        <v>44942</v>
      </c>
      <c r="L538" s="22" t="s">
        <v>1343</v>
      </c>
      <c r="M538" s="22" t="s">
        <v>1337</v>
      </c>
      <c r="N538" s="22">
        <v>0</v>
      </c>
      <c r="O538" s="24" t="s">
        <v>1062</v>
      </c>
      <c r="P538" s="28">
        <v>44946</v>
      </c>
      <c r="Q538" s="14">
        <v>44927</v>
      </c>
      <c r="R538" s="22">
        <v>2200</v>
      </c>
      <c r="S538" s="24"/>
      <c r="T538" s="18">
        <f t="shared" si="88"/>
        <v>2200</v>
      </c>
      <c r="U538" s="18"/>
      <c r="V538" s="18"/>
      <c r="W538" s="18">
        <f t="shared" si="89"/>
        <v>2200</v>
      </c>
      <c r="X538" s="18">
        <f t="shared" si="93"/>
        <v>396</v>
      </c>
      <c r="Y538" s="19">
        <v>0.05</v>
      </c>
      <c r="Z538" s="18">
        <f t="shared" si="90"/>
        <v>110</v>
      </c>
      <c r="AA538" s="18">
        <f t="shared" si="91"/>
        <v>2486</v>
      </c>
      <c r="AB538" s="18"/>
      <c r="AC538" s="18">
        <f t="shared" si="92"/>
        <v>2486</v>
      </c>
      <c r="AD538" s="18" t="s">
        <v>87</v>
      </c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22" t="s">
        <v>1046</v>
      </c>
      <c r="AR538" s="24">
        <v>2100</v>
      </c>
      <c r="AS538" s="24"/>
      <c r="AT538" s="24"/>
      <c r="AU538" s="24"/>
      <c r="AV538" s="24"/>
      <c r="AW538" s="18">
        <f t="shared" si="94"/>
        <v>2100</v>
      </c>
      <c r="AX538" s="18"/>
      <c r="AY538" s="19">
        <v>0.05</v>
      </c>
      <c r="AZ538" s="18">
        <f t="shared" si="95"/>
        <v>105</v>
      </c>
      <c r="BA538" s="18">
        <f t="shared" si="96"/>
        <v>1995</v>
      </c>
      <c r="BB538" s="18"/>
      <c r="BC538" s="18">
        <f t="shared" si="97"/>
        <v>-1995</v>
      </c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>
        <f t="shared" si="98"/>
        <v>100</v>
      </c>
    </row>
    <row r="539" spans="1:81" x14ac:dyDescent="0.3">
      <c r="A539" s="20"/>
      <c r="B539" s="20"/>
      <c r="C539" s="14">
        <v>44927</v>
      </c>
      <c r="D539" s="24" t="s">
        <v>1335</v>
      </c>
      <c r="E539" s="16" t="s">
        <v>1056</v>
      </c>
      <c r="F539" s="15" t="s">
        <v>82</v>
      </c>
      <c r="G539" s="24"/>
      <c r="H539" s="24">
        <v>8396004</v>
      </c>
      <c r="I539" s="24" t="s">
        <v>1204</v>
      </c>
      <c r="J539" s="16" t="s">
        <v>1333</v>
      </c>
      <c r="K539" s="29">
        <v>44942</v>
      </c>
      <c r="L539" s="24" t="s">
        <v>1343</v>
      </c>
      <c r="M539" s="24" t="s">
        <v>1337</v>
      </c>
      <c r="N539" s="24">
        <v>0</v>
      </c>
      <c r="O539" s="24" t="s">
        <v>1062</v>
      </c>
      <c r="P539" s="29">
        <v>44946</v>
      </c>
      <c r="Q539" s="14">
        <v>44927</v>
      </c>
      <c r="R539" s="24">
        <v>2200</v>
      </c>
      <c r="S539" s="24"/>
      <c r="T539" s="18">
        <f t="shared" si="88"/>
        <v>2200</v>
      </c>
      <c r="U539" s="18"/>
      <c r="V539" s="18"/>
      <c r="W539" s="18">
        <f t="shared" si="89"/>
        <v>2200</v>
      </c>
      <c r="X539" s="18">
        <f t="shared" si="93"/>
        <v>396</v>
      </c>
      <c r="Y539" s="19">
        <v>0.05</v>
      </c>
      <c r="Z539" s="18">
        <f t="shared" si="90"/>
        <v>110</v>
      </c>
      <c r="AA539" s="18">
        <f t="shared" si="91"/>
        <v>2486</v>
      </c>
      <c r="AB539" s="18"/>
      <c r="AC539" s="18">
        <f t="shared" si="92"/>
        <v>2486</v>
      </c>
      <c r="AD539" s="18" t="s">
        <v>87</v>
      </c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24" t="s">
        <v>1352</v>
      </c>
      <c r="AR539" s="24">
        <v>2100</v>
      </c>
      <c r="AS539" s="24"/>
      <c r="AT539" s="24"/>
      <c r="AU539" s="24"/>
      <c r="AV539" s="24"/>
      <c r="AW539" s="18">
        <f t="shared" si="94"/>
        <v>2100</v>
      </c>
      <c r="AX539" s="18"/>
      <c r="AY539" s="19">
        <v>0.05</v>
      </c>
      <c r="AZ539" s="18">
        <f t="shared" si="95"/>
        <v>105</v>
      </c>
      <c r="BA539" s="18">
        <f t="shared" si="96"/>
        <v>1995</v>
      </c>
      <c r="BB539" s="18"/>
      <c r="BC539" s="18">
        <f t="shared" si="97"/>
        <v>-1995</v>
      </c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>
        <f t="shared" si="98"/>
        <v>100</v>
      </c>
    </row>
    <row r="540" spans="1:81" x14ac:dyDescent="0.3">
      <c r="A540" s="20"/>
      <c r="B540" s="20"/>
      <c r="C540" s="14">
        <v>44927</v>
      </c>
      <c r="D540" s="22" t="s">
        <v>1334</v>
      </c>
      <c r="E540" s="16" t="s">
        <v>1056</v>
      </c>
      <c r="F540" s="15" t="s">
        <v>82</v>
      </c>
      <c r="G540" s="24"/>
      <c r="H540" s="22">
        <v>8395122</v>
      </c>
      <c r="I540" s="22" t="s">
        <v>1205</v>
      </c>
      <c r="J540" s="16" t="s">
        <v>1333</v>
      </c>
      <c r="K540" s="28">
        <v>44942</v>
      </c>
      <c r="L540" s="22" t="s">
        <v>1343</v>
      </c>
      <c r="M540" s="22" t="s">
        <v>1337</v>
      </c>
      <c r="N540" s="22">
        <v>0</v>
      </c>
      <c r="O540" s="24" t="s">
        <v>1062</v>
      </c>
      <c r="P540" s="28">
        <v>44949</v>
      </c>
      <c r="Q540" s="14">
        <v>44927</v>
      </c>
      <c r="R540" s="22">
        <v>2200</v>
      </c>
      <c r="S540" s="24"/>
      <c r="T540" s="18">
        <f t="shared" si="88"/>
        <v>2200</v>
      </c>
      <c r="U540" s="18"/>
      <c r="V540" s="18"/>
      <c r="W540" s="18">
        <f t="shared" si="89"/>
        <v>2200</v>
      </c>
      <c r="X540" s="18">
        <f t="shared" si="93"/>
        <v>396</v>
      </c>
      <c r="Y540" s="19">
        <v>0.05</v>
      </c>
      <c r="Z540" s="18">
        <f t="shared" si="90"/>
        <v>110</v>
      </c>
      <c r="AA540" s="18">
        <f t="shared" si="91"/>
        <v>2486</v>
      </c>
      <c r="AB540" s="18"/>
      <c r="AC540" s="18">
        <f t="shared" si="92"/>
        <v>2486</v>
      </c>
      <c r="AD540" s="18" t="s">
        <v>87</v>
      </c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22" t="s">
        <v>1355</v>
      </c>
      <c r="AR540" s="24">
        <v>0</v>
      </c>
      <c r="AS540" s="24"/>
      <c r="AT540" s="24"/>
      <c r="AU540" s="24"/>
      <c r="AV540" s="24"/>
      <c r="AW540" s="18">
        <f t="shared" si="94"/>
        <v>0</v>
      </c>
      <c r="AX540" s="18"/>
      <c r="AY540" s="19">
        <v>0.05</v>
      </c>
      <c r="AZ540" s="18">
        <f t="shared" si="95"/>
        <v>0</v>
      </c>
      <c r="BA540" s="18">
        <f t="shared" si="96"/>
        <v>0</v>
      </c>
      <c r="BB540" s="18"/>
      <c r="BC540" s="18">
        <f t="shared" si="97"/>
        <v>0</v>
      </c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>
        <f t="shared" si="98"/>
        <v>2200</v>
      </c>
    </row>
    <row r="541" spans="1:81" x14ac:dyDescent="0.3">
      <c r="A541" s="20"/>
      <c r="B541" s="20"/>
      <c r="C541" s="14">
        <v>44927</v>
      </c>
      <c r="D541" s="24" t="s">
        <v>1072</v>
      </c>
      <c r="E541" s="16" t="s">
        <v>1056</v>
      </c>
      <c r="F541" s="15" t="s">
        <v>82</v>
      </c>
      <c r="G541" s="24"/>
      <c r="H541" s="24">
        <v>8393961</v>
      </c>
      <c r="I541" s="24" t="s">
        <v>1206</v>
      </c>
      <c r="J541" s="16" t="s">
        <v>1333</v>
      </c>
      <c r="K541" s="29">
        <v>44942</v>
      </c>
      <c r="L541" s="24" t="s">
        <v>1342</v>
      </c>
      <c r="M541" s="24" t="s">
        <v>1338</v>
      </c>
      <c r="N541" s="24">
        <v>0</v>
      </c>
      <c r="O541" s="24" t="s">
        <v>1062</v>
      </c>
      <c r="P541" s="29">
        <v>44944</v>
      </c>
      <c r="Q541" s="14">
        <v>44927</v>
      </c>
      <c r="R541" s="24">
        <v>2500</v>
      </c>
      <c r="S541" s="24"/>
      <c r="T541" s="18">
        <f t="shared" si="88"/>
        <v>2500</v>
      </c>
      <c r="U541" s="18"/>
      <c r="V541" s="18"/>
      <c r="W541" s="18">
        <f t="shared" si="89"/>
        <v>2500</v>
      </c>
      <c r="X541" s="18">
        <f t="shared" si="93"/>
        <v>450</v>
      </c>
      <c r="Y541" s="19">
        <v>0.05</v>
      </c>
      <c r="Z541" s="18">
        <f t="shared" si="90"/>
        <v>125</v>
      </c>
      <c r="AA541" s="18">
        <f t="shared" si="91"/>
        <v>2825</v>
      </c>
      <c r="AB541" s="18"/>
      <c r="AC541" s="18">
        <f t="shared" si="92"/>
        <v>2825</v>
      </c>
      <c r="AD541" s="18" t="s">
        <v>87</v>
      </c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22" t="s">
        <v>2023</v>
      </c>
      <c r="AR541" s="24">
        <v>2600</v>
      </c>
      <c r="AS541" s="24"/>
      <c r="AT541" s="24"/>
      <c r="AU541" s="24"/>
      <c r="AV541" s="24"/>
      <c r="AW541" s="18">
        <f t="shared" si="94"/>
        <v>2600</v>
      </c>
      <c r="AX541" s="18"/>
      <c r="AY541" s="19">
        <v>0.05</v>
      </c>
      <c r="AZ541" s="18">
        <f t="shared" si="95"/>
        <v>130</v>
      </c>
      <c r="BA541" s="18">
        <f t="shared" si="96"/>
        <v>2470</v>
      </c>
      <c r="BB541" s="18"/>
      <c r="BC541" s="18">
        <f t="shared" si="97"/>
        <v>-2470</v>
      </c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>
        <f t="shared" si="98"/>
        <v>-100</v>
      </c>
    </row>
    <row r="542" spans="1:81" x14ac:dyDescent="0.3">
      <c r="A542" s="20"/>
      <c r="B542" s="20"/>
      <c r="C542" s="14">
        <v>44927</v>
      </c>
      <c r="D542" s="22" t="s">
        <v>1335</v>
      </c>
      <c r="E542" s="16" t="s">
        <v>1056</v>
      </c>
      <c r="F542" s="15" t="s">
        <v>82</v>
      </c>
      <c r="G542" s="24"/>
      <c r="H542" s="22">
        <v>8387833</v>
      </c>
      <c r="I542" s="22" t="s">
        <v>1207</v>
      </c>
      <c r="J542" s="16" t="s">
        <v>1333</v>
      </c>
      <c r="K542" s="28">
        <v>44936</v>
      </c>
      <c r="L542" s="22" t="s">
        <v>1345</v>
      </c>
      <c r="M542" s="22" t="s">
        <v>1337</v>
      </c>
      <c r="N542" s="22">
        <v>0</v>
      </c>
      <c r="O542" s="24" t="s">
        <v>1062</v>
      </c>
      <c r="P542" s="28">
        <v>44939</v>
      </c>
      <c r="Q542" s="14">
        <v>44927</v>
      </c>
      <c r="R542" s="22">
        <v>2700</v>
      </c>
      <c r="S542" s="24"/>
      <c r="T542" s="18">
        <f t="shared" si="88"/>
        <v>2700</v>
      </c>
      <c r="U542" s="18"/>
      <c r="V542" s="18"/>
      <c r="W542" s="18">
        <f t="shared" si="89"/>
        <v>2700</v>
      </c>
      <c r="X542" s="18">
        <f t="shared" si="93"/>
        <v>486</v>
      </c>
      <c r="Y542" s="19">
        <v>0.05</v>
      </c>
      <c r="Z542" s="18">
        <f t="shared" si="90"/>
        <v>135</v>
      </c>
      <c r="AA542" s="18">
        <f t="shared" si="91"/>
        <v>3051</v>
      </c>
      <c r="AB542" s="18"/>
      <c r="AC542" s="18">
        <f t="shared" si="92"/>
        <v>3051</v>
      </c>
      <c r="AD542" s="18" t="s">
        <v>87</v>
      </c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22" t="s">
        <v>1353</v>
      </c>
      <c r="AR542" s="24">
        <v>2700</v>
      </c>
      <c r="AS542" s="24"/>
      <c r="AT542" s="24"/>
      <c r="AU542" s="24"/>
      <c r="AV542" s="24"/>
      <c r="AW542" s="18">
        <f t="shared" si="94"/>
        <v>2700</v>
      </c>
      <c r="AX542" s="18"/>
      <c r="AY542" s="19">
        <v>0.05</v>
      </c>
      <c r="AZ542" s="18">
        <f t="shared" si="95"/>
        <v>135</v>
      </c>
      <c r="BA542" s="18">
        <f t="shared" si="96"/>
        <v>2565</v>
      </c>
      <c r="BB542" s="18"/>
      <c r="BC542" s="18">
        <f t="shared" si="97"/>
        <v>-2565</v>
      </c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>
        <f t="shared" si="98"/>
        <v>0</v>
      </c>
    </row>
    <row r="543" spans="1:81" x14ac:dyDescent="0.3">
      <c r="A543" s="20"/>
      <c r="B543" s="20"/>
      <c r="C543" s="14">
        <v>44927</v>
      </c>
      <c r="D543" s="24" t="s">
        <v>1335</v>
      </c>
      <c r="E543" s="16" t="s">
        <v>1056</v>
      </c>
      <c r="F543" s="15" t="s">
        <v>82</v>
      </c>
      <c r="G543" s="24"/>
      <c r="H543" s="24">
        <v>8384365</v>
      </c>
      <c r="I543" s="24" t="s">
        <v>1208</v>
      </c>
      <c r="J543" s="16" t="s">
        <v>1333</v>
      </c>
      <c r="K543" s="29">
        <v>44939</v>
      </c>
      <c r="L543" s="24" t="s">
        <v>1343</v>
      </c>
      <c r="M543" s="24" t="s">
        <v>1338</v>
      </c>
      <c r="N543" s="24">
        <v>0</v>
      </c>
      <c r="O543" s="24" t="s">
        <v>1062</v>
      </c>
      <c r="P543" s="29">
        <v>44946</v>
      </c>
      <c r="Q543" s="14">
        <v>44927</v>
      </c>
      <c r="R543" s="24">
        <v>2000</v>
      </c>
      <c r="S543" s="24"/>
      <c r="T543" s="18">
        <f t="shared" si="88"/>
        <v>2000</v>
      </c>
      <c r="U543" s="18"/>
      <c r="V543" s="18"/>
      <c r="W543" s="18">
        <f t="shared" si="89"/>
        <v>2000</v>
      </c>
      <c r="X543" s="18">
        <f t="shared" si="93"/>
        <v>360</v>
      </c>
      <c r="Y543" s="19">
        <v>0.05</v>
      </c>
      <c r="Z543" s="18">
        <f t="shared" si="90"/>
        <v>100</v>
      </c>
      <c r="AA543" s="18">
        <f t="shared" si="91"/>
        <v>2260</v>
      </c>
      <c r="AB543" s="18"/>
      <c r="AC543" s="18">
        <f t="shared" si="92"/>
        <v>2260</v>
      </c>
      <c r="AD543" s="18" t="s">
        <v>87</v>
      </c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24" t="s">
        <v>1356</v>
      </c>
      <c r="AR543" s="24">
        <v>2000</v>
      </c>
      <c r="AS543" s="24"/>
      <c r="AT543" s="24"/>
      <c r="AU543" s="24"/>
      <c r="AV543" s="24"/>
      <c r="AW543" s="18">
        <f t="shared" si="94"/>
        <v>2000</v>
      </c>
      <c r="AX543" s="18"/>
      <c r="AY543" s="19">
        <v>0.05</v>
      </c>
      <c r="AZ543" s="18">
        <f t="shared" si="95"/>
        <v>100</v>
      </c>
      <c r="BA543" s="18">
        <f t="shared" si="96"/>
        <v>1900</v>
      </c>
      <c r="BB543" s="18"/>
      <c r="BC543" s="18">
        <f t="shared" si="97"/>
        <v>-1900</v>
      </c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>
        <f t="shared" si="98"/>
        <v>0</v>
      </c>
    </row>
    <row r="544" spans="1:81" x14ac:dyDescent="0.3">
      <c r="A544" s="20"/>
      <c r="B544" s="20"/>
      <c r="C544" s="14">
        <v>44927</v>
      </c>
      <c r="D544" s="22" t="s">
        <v>1335</v>
      </c>
      <c r="E544" s="16" t="s">
        <v>1056</v>
      </c>
      <c r="F544" s="15" t="s">
        <v>82</v>
      </c>
      <c r="G544" s="24"/>
      <c r="H544" s="22">
        <v>8380636</v>
      </c>
      <c r="I544" s="22" t="s">
        <v>1209</v>
      </c>
      <c r="J544" s="16" t="s">
        <v>1333</v>
      </c>
      <c r="K544" s="28">
        <v>44939</v>
      </c>
      <c r="L544" s="22" t="s">
        <v>1345</v>
      </c>
      <c r="M544" s="22" t="s">
        <v>1338</v>
      </c>
      <c r="N544" s="22">
        <v>0</v>
      </c>
      <c r="O544" s="24" t="s">
        <v>1062</v>
      </c>
      <c r="P544" s="28">
        <v>44946</v>
      </c>
      <c r="Q544" s="14">
        <v>44927</v>
      </c>
      <c r="R544" s="22">
        <v>2500</v>
      </c>
      <c r="S544" s="24"/>
      <c r="T544" s="18">
        <f t="shared" ref="T544:T607" si="99">R544-S544</f>
        <v>2500</v>
      </c>
      <c r="U544" s="18"/>
      <c r="V544" s="18"/>
      <c r="W544" s="18">
        <f t="shared" ref="W544:W607" si="100">R544+U544-V544</f>
        <v>2500</v>
      </c>
      <c r="X544" s="18">
        <f t="shared" si="93"/>
        <v>450</v>
      </c>
      <c r="Y544" s="19">
        <v>0.05</v>
      </c>
      <c r="Z544" s="18">
        <f t="shared" ref="Z544:Z607" si="101">W544*Y544</f>
        <v>125</v>
      </c>
      <c r="AA544" s="18">
        <f t="shared" ref="AA544:AA607" si="102">W544+X544-Z544</f>
        <v>2825</v>
      </c>
      <c r="AB544" s="18"/>
      <c r="AC544" s="18">
        <f t="shared" ref="AC544:AC607" si="103">AA544-AB544</f>
        <v>2825</v>
      </c>
      <c r="AD544" s="18" t="s">
        <v>87</v>
      </c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24" t="s">
        <v>1064</v>
      </c>
      <c r="AR544" s="24">
        <v>2300</v>
      </c>
      <c r="AS544" s="24"/>
      <c r="AT544" s="24"/>
      <c r="AU544" s="24"/>
      <c r="AV544" s="24"/>
      <c r="AW544" s="18">
        <f t="shared" si="94"/>
        <v>2300</v>
      </c>
      <c r="AX544" s="18"/>
      <c r="AY544" s="19">
        <v>0.05</v>
      </c>
      <c r="AZ544" s="18">
        <f t="shared" si="95"/>
        <v>115</v>
      </c>
      <c r="BA544" s="18">
        <f t="shared" si="96"/>
        <v>2185</v>
      </c>
      <c r="BB544" s="18"/>
      <c r="BC544" s="18">
        <f t="shared" si="97"/>
        <v>-2185</v>
      </c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>
        <f t="shared" si="98"/>
        <v>200</v>
      </c>
    </row>
    <row r="545" spans="1:81" x14ac:dyDescent="0.3">
      <c r="A545" s="20"/>
      <c r="B545" s="20"/>
      <c r="C545" s="14">
        <v>44927</v>
      </c>
      <c r="D545" s="24" t="s">
        <v>1335</v>
      </c>
      <c r="E545" s="16" t="s">
        <v>1056</v>
      </c>
      <c r="F545" s="15" t="s">
        <v>82</v>
      </c>
      <c r="G545" s="24"/>
      <c r="H545" s="24">
        <v>8378747</v>
      </c>
      <c r="I545" s="24" t="s">
        <v>1210</v>
      </c>
      <c r="J545" s="16" t="s">
        <v>1333</v>
      </c>
      <c r="K545" s="29">
        <v>44939</v>
      </c>
      <c r="L545" s="24" t="s">
        <v>1345</v>
      </c>
      <c r="M545" s="24" t="s">
        <v>1337</v>
      </c>
      <c r="N545" s="24">
        <v>0</v>
      </c>
      <c r="O545" s="24" t="s">
        <v>1062</v>
      </c>
      <c r="P545" s="29">
        <v>44953</v>
      </c>
      <c r="Q545" s="14">
        <v>44927</v>
      </c>
      <c r="R545" s="24">
        <v>2700</v>
      </c>
      <c r="S545" s="24"/>
      <c r="T545" s="18">
        <f t="shared" si="99"/>
        <v>2700</v>
      </c>
      <c r="U545" s="18"/>
      <c r="V545" s="18"/>
      <c r="W545" s="18">
        <f t="shared" si="100"/>
        <v>2700</v>
      </c>
      <c r="X545" s="18">
        <f t="shared" si="93"/>
        <v>486</v>
      </c>
      <c r="Y545" s="19">
        <v>0.05</v>
      </c>
      <c r="Z545" s="18">
        <f t="shared" si="101"/>
        <v>135</v>
      </c>
      <c r="AA545" s="18">
        <f t="shared" si="102"/>
        <v>3051</v>
      </c>
      <c r="AB545" s="18"/>
      <c r="AC545" s="18">
        <f t="shared" si="103"/>
        <v>3051</v>
      </c>
      <c r="AD545" s="18" t="s">
        <v>87</v>
      </c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24" t="s">
        <v>1353</v>
      </c>
      <c r="AR545" s="24">
        <v>2700</v>
      </c>
      <c r="AS545" s="24"/>
      <c r="AT545" s="24"/>
      <c r="AU545" s="24"/>
      <c r="AV545" s="24"/>
      <c r="AW545" s="18">
        <f t="shared" si="94"/>
        <v>2700</v>
      </c>
      <c r="AX545" s="18"/>
      <c r="AY545" s="19">
        <v>0.05</v>
      </c>
      <c r="AZ545" s="18">
        <f t="shared" si="95"/>
        <v>135</v>
      </c>
      <c r="BA545" s="18">
        <f t="shared" si="96"/>
        <v>2565</v>
      </c>
      <c r="BB545" s="18"/>
      <c r="BC545" s="18">
        <f t="shared" si="97"/>
        <v>-2565</v>
      </c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>
        <f t="shared" si="98"/>
        <v>0</v>
      </c>
    </row>
    <row r="546" spans="1:81" x14ac:dyDescent="0.3">
      <c r="A546" s="20"/>
      <c r="B546" s="20"/>
      <c r="C546" s="14">
        <v>44927</v>
      </c>
      <c r="D546" s="22" t="s">
        <v>1335</v>
      </c>
      <c r="E546" s="16" t="s">
        <v>1056</v>
      </c>
      <c r="F546" s="15" t="s">
        <v>82</v>
      </c>
      <c r="G546" s="24"/>
      <c r="H546" s="22">
        <v>8378272</v>
      </c>
      <c r="I546" s="22" t="s">
        <v>1211</v>
      </c>
      <c r="J546" s="16" t="s">
        <v>1333</v>
      </c>
      <c r="K546" s="28">
        <v>44939</v>
      </c>
      <c r="L546" s="22" t="s">
        <v>1343</v>
      </c>
      <c r="M546" s="22" t="s">
        <v>1338</v>
      </c>
      <c r="N546" s="22">
        <v>0</v>
      </c>
      <c r="O546" s="24" t="s">
        <v>1062</v>
      </c>
      <c r="P546" s="28">
        <v>44944</v>
      </c>
      <c r="Q546" s="14">
        <v>44927</v>
      </c>
      <c r="R546" s="22">
        <v>2000</v>
      </c>
      <c r="S546" s="24"/>
      <c r="T546" s="18">
        <f t="shared" si="99"/>
        <v>2000</v>
      </c>
      <c r="U546" s="18"/>
      <c r="V546" s="18"/>
      <c r="W546" s="18">
        <f t="shared" si="100"/>
        <v>2000</v>
      </c>
      <c r="X546" s="18">
        <f t="shared" si="93"/>
        <v>360</v>
      </c>
      <c r="Y546" s="19">
        <v>0.05</v>
      </c>
      <c r="Z546" s="18">
        <f t="shared" si="101"/>
        <v>100</v>
      </c>
      <c r="AA546" s="18">
        <f t="shared" si="102"/>
        <v>2260</v>
      </c>
      <c r="AB546" s="18"/>
      <c r="AC546" s="18">
        <f t="shared" si="103"/>
        <v>2260</v>
      </c>
      <c r="AD546" s="18" t="s">
        <v>87</v>
      </c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22" t="s">
        <v>1353</v>
      </c>
      <c r="AR546" s="24">
        <v>2000</v>
      </c>
      <c r="AS546" s="24"/>
      <c r="AT546" s="24"/>
      <c r="AU546" s="24"/>
      <c r="AV546" s="24"/>
      <c r="AW546" s="18">
        <f t="shared" si="94"/>
        <v>2000</v>
      </c>
      <c r="AX546" s="18"/>
      <c r="AY546" s="19">
        <v>0.05</v>
      </c>
      <c r="AZ546" s="18">
        <f t="shared" si="95"/>
        <v>100</v>
      </c>
      <c r="BA546" s="18">
        <f t="shared" si="96"/>
        <v>1900</v>
      </c>
      <c r="BB546" s="18"/>
      <c r="BC546" s="18">
        <f t="shared" si="97"/>
        <v>-1900</v>
      </c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>
        <f t="shared" si="98"/>
        <v>0</v>
      </c>
    </row>
    <row r="547" spans="1:81" x14ac:dyDescent="0.3">
      <c r="A547" s="20"/>
      <c r="B547" s="20"/>
      <c r="C547" s="14">
        <v>44927</v>
      </c>
      <c r="D547" s="24" t="s">
        <v>1334</v>
      </c>
      <c r="E547" s="16" t="s">
        <v>1056</v>
      </c>
      <c r="F547" s="15" t="s">
        <v>82</v>
      </c>
      <c r="G547" s="24"/>
      <c r="H547" s="24">
        <v>8360656</v>
      </c>
      <c r="I547" s="24" t="s">
        <v>1212</v>
      </c>
      <c r="J547" s="16" t="s">
        <v>1333</v>
      </c>
      <c r="K547" s="29">
        <v>44935</v>
      </c>
      <c r="L547" s="24" t="s">
        <v>1342</v>
      </c>
      <c r="M547" s="24" t="s">
        <v>1339</v>
      </c>
      <c r="N547" s="24">
        <v>0</v>
      </c>
      <c r="O547" s="24" t="s">
        <v>1062</v>
      </c>
      <c r="P547" s="29">
        <v>44938</v>
      </c>
      <c r="Q547" s="14">
        <v>44927</v>
      </c>
      <c r="R547" s="24">
        <v>2500</v>
      </c>
      <c r="S547" s="24"/>
      <c r="T547" s="18">
        <f t="shared" si="99"/>
        <v>2500</v>
      </c>
      <c r="U547" s="18"/>
      <c r="V547" s="18"/>
      <c r="W547" s="18">
        <f t="shared" si="100"/>
        <v>2500</v>
      </c>
      <c r="X547" s="18">
        <f t="shared" si="93"/>
        <v>450</v>
      </c>
      <c r="Y547" s="19">
        <v>0.05</v>
      </c>
      <c r="Z547" s="18">
        <f t="shared" si="101"/>
        <v>125</v>
      </c>
      <c r="AA547" s="18">
        <f t="shared" si="102"/>
        <v>2825</v>
      </c>
      <c r="AB547" s="18"/>
      <c r="AC547" s="18">
        <f t="shared" si="103"/>
        <v>2825</v>
      </c>
      <c r="AD547" s="18" t="s">
        <v>87</v>
      </c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24" t="s">
        <v>1348</v>
      </c>
      <c r="AR547" s="24">
        <v>2400</v>
      </c>
      <c r="AS547" s="24"/>
      <c r="AT547" s="24"/>
      <c r="AU547" s="24"/>
      <c r="AV547" s="24"/>
      <c r="AW547" s="18">
        <f t="shared" si="94"/>
        <v>2400</v>
      </c>
      <c r="AX547" s="18"/>
      <c r="AY547" s="19">
        <v>0.05</v>
      </c>
      <c r="AZ547" s="18">
        <f t="shared" si="95"/>
        <v>120</v>
      </c>
      <c r="BA547" s="18">
        <f t="shared" si="96"/>
        <v>2280</v>
      </c>
      <c r="BB547" s="18"/>
      <c r="BC547" s="18">
        <f t="shared" si="97"/>
        <v>-2280</v>
      </c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>
        <f t="shared" si="98"/>
        <v>100</v>
      </c>
    </row>
    <row r="548" spans="1:81" x14ac:dyDescent="0.3">
      <c r="A548" s="20"/>
      <c r="B548" s="20"/>
      <c r="C548" s="14">
        <v>44927</v>
      </c>
      <c r="D548" s="22" t="s">
        <v>1334</v>
      </c>
      <c r="E548" s="16" t="s">
        <v>1056</v>
      </c>
      <c r="F548" s="15" t="s">
        <v>82</v>
      </c>
      <c r="G548" s="24"/>
      <c r="H548" s="22">
        <v>8359676</v>
      </c>
      <c r="I548" s="22" t="s">
        <v>1213</v>
      </c>
      <c r="J548" s="16" t="s">
        <v>1333</v>
      </c>
      <c r="K548" s="28">
        <v>44938</v>
      </c>
      <c r="L548" s="22" t="s">
        <v>1342</v>
      </c>
      <c r="M548" s="22" t="s">
        <v>1339</v>
      </c>
      <c r="N548" s="22">
        <v>0</v>
      </c>
      <c r="O548" s="24" t="s">
        <v>1062</v>
      </c>
      <c r="P548" s="28">
        <v>44942</v>
      </c>
      <c r="Q548" s="14">
        <v>44927</v>
      </c>
      <c r="R548" s="22">
        <v>2500</v>
      </c>
      <c r="S548" s="24"/>
      <c r="T548" s="18">
        <f t="shared" si="99"/>
        <v>2500</v>
      </c>
      <c r="U548" s="18"/>
      <c r="V548" s="18"/>
      <c r="W548" s="18">
        <f t="shared" si="100"/>
        <v>2500</v>
      </c>
      <c r="X548" s="18">
        <f t="shared" si="93"/>
        <v>450</v>
      </c>
      <c r="Y548" s="19">
        <v>0.05</v>
      </c>
      <c r="Z548" s="18">
        <f t="shared" si="101"/>
        <v>125</v>
      </c>
      <c r="AA548" s="18">
        <f t="shared" si="102"/>
        <v>2825</v>
      </c>
      <c r="AB548" s="18"/>
      <c r="AC548" s="18">
        <f t="shared" si="103"/>
        <v>2825</v>
      </c>
      <c r="AD548" s="18" t="s">
        <v>87</v>
      </c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22" t="s">
        <v>1348</v>
      </c>
      <c r="AR548" s="24">
        <v>2400</v>
      </c>
      <c r="AS548" s="24"/>
      <c r="AT548" s="24"/>
      <c r="AU548" s="24"/>
      <c r="AV548" s="24"/>
      <c r="AW548" s="18">
        <f t="shared" si="94"/>
        <v>2400</v>
      </c>
      <c r="AX548" s="18"/>
      <c r="AY548" s="19">
        <v>0.05</v>
      </c>
      <c r="AZ548" s="18">
        <f t="shared" si="95"/>
        <v>120</v>
      </c>
      <c r="BA548" s="18">
        <f t="shared" si="96"/>
        <v>2280</v>
      </c>
      <c r="BB548" s="18"/>
      <c r="BC548" s="18">
        <f t="shared" si="97"/>
        <v>-2280</v>
      </c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>
        <f t="shared" si="98"/>
        <v>100</v>
      </c>
    </row>
    <row r="549" spans="1:81" x14ac:dyDescent="0.3">
      <c r="A549" s="20"/>
      <c r="B549" s="20"/>
      <c r="C549" s="14">
        <v>44927</v>
      </c>
      <c r="D549" s="24" t="s">
        <v>1334</v>
      </c>
      <c r="E549" s="16" t="s">
        <v>1056</v>
      </c>
      <c r="F549" s="15" t="s">
        <v>82</v>
      </c>
      <c r="G549" s="24"/>
      <c r="H549" s="24">
        <v>8357343</v>
      </c>
      <c r="I549" s="24" t="s">
        <v>1214</v>
      </c>
      <c r="J549" s="16" t="s">
        <v>1333</v>
      </c>
      <c r="K549" s="29">
        <v>44942</v>
      </c>
      <c r="L549" s="24" t="s">
        <v>1342</v>
      </c>
      <c r="M549" s="24" t="s">
        <v>1337</v>
      </c>
      <c r="N549" s="24">
        <v>0</v>
      </c>
      <c r="O549" s="24" t="s">
        <v>1062</v>
      </c>
      <c r="P549" s="29">
        <v>44943</v>
      </c>
      <c r="Q549" s="14">
        <v>44927</v>
      </c>
      <c r="R549" s="24">
        <v>2700</v>
      </c>
      <c r="S549" s="24"/>
      <c r="T549" s="18">
        <f t="shared" si="99"/>
        <v>2700</v>
      </c>
      <c r="U549" s="18"/>
      <c r="V549" s="18"/>
      <c r="W549" s="18">
        <f t="shared" si="100"/>
        <v>2700</v>
      </c>
      <c r="X549" s="18">
        <f t="shared" si="93"/>
        <v>486</v>
      </c>
      <c r="Y549" s="19">
        <v>0.05</v>
      </c>
      <c r="Z549" s="18">
        <f t="shared" si="101"/>
        <v>135</v>
      </c>
      <c r="AA549" s="18">
        <f t="shared" si="102"/>
        <v>3051</v>
      </c>
      <c r="AB549" s="18"/>
      <c r="AC549" s="18">
        <f t="shared" si="103"/>
        <v>3051</v>
      </c>
      <c r="AD549" s="18" t="s">
        <v>87</v>
      </c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24" t="s">
        <v>1349</v>
      </c>
      <c r="AR549" s="24">
        <v>2600</v>
      </c>
      <c r="AS549" s="24"/>
      <c r="AT549" s="24"/>
      <c r="AU549" s="24"/>
      <c r="AV549" s="24"/>
      <c r="AW549" s="18">
        <f t="shared" si="94"/>
        <v>2600</v>
      </c>
      <c r="AX549" s="18"/>
      <c r="AY549" s="19">
        <v>0.05</v>
      </c>
      <c r="AZ549" s="18">
        <f t="shared" si="95"/>
        <v>130</v>
      </c>
      <c r="BA549" s="18">
        <f t="shared" si="96"/>
        <v>2470</v>
      </c>
      <c r="BB549" s="18"/>
      <c r="BC549" s="18">
        <f t="shared" si="97"/>
        <v>-2470</v>
      </c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>
        <f t="shared" si="98"/>
        <v>100</v>
      </c>
    </row>
    <row r="550" spans="1:81" x14ac:dyDescent="0.3">
      <c r="A550" s="20"/>
      <c r="B550" s="20"/>
      <c r="C550" s="14">
        <v>44927</v>
      </c>
      <c r="D550" s="22" t="s">
        <v>1334</v>
      </c>
      <c r="E550" s="16" t="s">
        <v>1056</v>
      </c>
      <c r="F550" s="15" t="s">
        <v>82</v>
      </c>
      <c r="G550" s="24"/>
      <c r="H550" s="22">
        <v>8356820</v>
      </c>
      <c r="I550" s="22" t="s">
        <v>1215</v>
      </c>
      <c r="J550" s="16" t="s">
        <v>1333</v>
      </c>
      <c r="K550" s="28">
        <v>44935</v>
      </c>
      <c r="L550" s="22" t="s">
        <v>1342</v>
      </c>
      <c r="M550" s="22" t="s">
        <v>1339</v>
      </c>
      <c r="N550" s="22">
        <v>0</v>
      </c>
      <c r="O550" s="24" t="s">
        <v>1062</v>
      </c>
      <c r="P550" s="28">
        <v>44939</v>
      </c>
      <c r="Q550" s="14">
        <v>44927</v>
      </c>
      <c r="R550" s="22">
        <v>2500</v>
      </c>
      <c r="S550" s="24"/>
      <c r="T550" s="18">
        <f t="shared" si="99"/>
        <v>2500</v>
      </c>
      <c r="U550" s="18"/>
      <c r="V550" s="18"/>
      <c r="W550" s="18">
        <f t="shared" si="100"/>
        <v>2500</v>
      </c>
      <c r="X550" s="18">
        <f t="shared" si="93"/>
        <v>450</v>
      </c>
      <c r="Y550" s="19">
        <v>0.05</v>
      </c>
      <c r="Z550" s="18">
        <f t="shared" si="101"/>
        <v>125</v>
      </c>
      <c r="AA550" s="18">
        <f t="shared" si="102"/>
        <v>2825</v>
      </c>
      <c r="AB550" s="18"/>
      <c r="AC550" s="18">
        <f t="shared" si="103"/>
        <v>2825</v>
      </c>
      <c r="AD550" s="18" t="s">
        <v>87</v>
      </c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22" t="s">
        <v>1348</v>
      </c>
      <c r="AR550" s="24">
        <v>2400</v>
      </c>
      <c r="AS550" s="24"/>
      <c r="AT550" s="24"/>
      <c r="AU550" s="24"/>
      <c r="AV550" s="24"/>
      <c r="AW550" s="18">
        <f t="shared" si="94"/>
        <v>2400</v>
      </c>
      <c r="AX550" s="18"/>
      <c r="AY550" s="19">
        <v>0.05</v>
      </c>
      <c r="AZ550" s="18">
        <f t="shared" si="95"/>
        <v>120</v>
      </c>
      <c r="BA550" s="18">
        <f t="shared" si="96"/>
        <v>2280</v>
      </c>
      <c r="BB550" s="18"/>
      <c r="BC550" s="18">
        <f t="shared" si="97"/>
        <v>-2280</v>
      </c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>
        <f t="shared" si="98"/>
        <v>100</v>
      </c>
    </row>
    <row r="551" spans="1:81" x14ac:dyDescent="0.3">
      <c r="A551" s="20"/>
      <c r="B551" s="20"/>
      <c r="C551" s="14">
        <v>44927</v>
      </c>
      <c r="D551" s="24" t="s">
        <v>1334</v>
      </c>
      <c r="E551" s="16" t="s">
        <v>1056</v>
      </c>
      <c r="F551" s="15" t="s">
        <v>82</v>
      </c>
      <c r="G551" s="24"/>
      <c r="H551" s="24">
        <v>8356486</v>
      </c>
      <c r="I551" s="24" t="s">
        <v>1216</v>
      </c>
      <c r="J551" s="16" t="s">
        <v>1333</v>
      </c>
      <c r="K551" s="29">
        <v>44949</v>
      </c>
      <c r="L551" s="24" t="s">
        <v>1342</v>
      </c>
      <c r="M551" s="24" t="s">
        <v>1339</v>
      </c>
      <c r="N551" s="24">
        <v>0</v>
      </c>
      <c r="O551" s="24" t="s">
        <v>1062</v>
      </c>
      <c r="P551" s="29">
        <v>44954</v>
      </c>
      <c r="Q551" s="14">
        <v>44927</v>
      </c>
      <c r="R551" s="24">
        <v>2500</v>
      </c>
      <c r="S551" s="24"/>
      <c r="T551" s="18">
        <f t="shared" si="99"/>
        <v>2500</v>
      </c>
      <c r="U551" s="18"/>
      <c r="V551" s="18"/>
      <c r="W551" s="18">
        <f t="shared" si="100"/>
        <v>2500</v>
      </c>
      <c r="X551" s="18">
        <f t="shared" si="93"/>
        <v>450</v>
      </c>
      <c r="Y551" s="19">
        <v>0.05</v>
      </c>
      <c r="Z551" s="18">
        <f t="shared" si="101"/>
        <v>125</v>
      </c>
      <c r="AA551" s="18">
        <f t="shared" si="102"/>
        <v>2825</v>
      </c>
      <c r="AB551" s="18"/>
      <c r="AC551" s="18">
        <f t="shared" si="103"/>
        <v>2825</v>
      </c>
      <c r="AD551" s="18" t="s">
        <v>87</v>
      </c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24" t="s">
        <v>1348</v>
      </c>
      <c r="AR551" s="24">
        <v>2400</v>
      </c>
      <c r="AS551" s="24"/>
      <c r="AT551" s="24"/>
      <c r="AU551" s="24"/>
      <c r="AV551" s="24"/>
      <c r="AW551" s="18">
        <f t="shared" si="94"/>
        <v>2400</v>
      </c>
      <c r="AX551" s="18"/>
      <c r="AY551" s="19">
        <v>0.05</v>
      </c>
      <c r="AZ551" s="18">
        <f t="shared" si="95"/>
        <v>120</v>
      </c>
      <c r="BA551" s="18">
        <f t="shared" si="96"/>
        <v>2280</v>
      </c>
      <c r="BB551" s="18"/>
      <c r="BC551" s="18">
        <f t="shared" si="97"/>
        <v>-2280</v>
      </c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>
        <f t="shared" si="98"/>
        <v>100</v>
      </c>
    </row>
    <row r="552" spans="1:81" x14ac:dyDescent="0.3">
      <c r="A552" s="20"/>
      <c r="B552" s="20"/>
      <c r="C552" s="14">
        <v>44927</v>
      </c>
      <c r="D552" s="22" t="s">
        <v>1335</v>
      </c>
      <c r="E552" s="16" t="s">
        <v>1056</v>
      </c>
      <c r="F552" s="15" t="s">
        <v>82</v>
      </c>
      <c r="G552" s="24"/>
      <c r="H552" s="22">
        <v>8354662</v>
      </c>
      <c r="I552" s="22" t="s">
        <v>1217</v>
      </c>
      <c r="J552" s="16" t="s">
        <v>1333</v>
      </c>
      <c r="K552" s="28">
        <v>44939</v>
      </c>
      <c r="L552" s="22" t="s">
        <v>1343</v>
      </c>
      <c r="M552" s="22" t="s">
        <v>1338</v>
      </c>
      <c r="N552" s="22">
        <v>0</v>
      </c>
      <c r="O552" s="24" t="s">
        <v>1062</v>
      </c>
      <c r="P552" s="28">
        <v>44947</v>
      </c>
      <c r="Q552" s="14">
        <v>44927</v>
      </c>
      <c r="R552" s="22">
        <v>2000</v>
      </c>
      <c r="S552" s="24"/>
      <c r="T552" s="18">
        <f t="shared" si="99"/>
        <v>2000</v>
      </c>
      <c r="U552" s="18"/>
      <c r="V552" s="18"/>
      <c r="W552" s="18">
        <f t="shared" si="100"/>
        <v>2000</v>
      </c>
      <c r="X552" s="18">
        <f t="shared" si="93"/>
        <v>360</v>
      </c>
      <c r="Y552" s="19">
        <v>0.05</v>
      </c>
      <c r="Z552" s="18">
        <f t="shared" si="101"/>
        <v>100</v>
      </c>
      <c r="AA552" s="18">
        <f t="shared" si="102"/>
        <v>2260</v>
      </c>
      <c r="AB552" s="18"/>
      <c r="AC552" s="18">
        <f t="shared" si="103"/>
        <v>2260</v>
      </c>
      <c r="AD552" s="18" t="s">
        <v>87</v>
      </c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22" t="s">
        <v>1352</v>
      </c>
      <c r="AR552" s="24">
        <v>1900</v>
      </c>
      <c r="AS552" s="24"/>
      <c r="AT552" s="24"/>
      <c r="AU552" s="24"/>
      <c r="AV552" s="24"/>
      <c r="AW552" s="18">
        <f t="shared" si="94"/>
        <v>1900</v>
      </c>
      <c r="AX552" s="18"/>
      <c r="AY552" s="19">
        <v>0.05</v>
      </c>
      <c r="AZ552" s="18">
        <f t="shared" si="95"/>
        <v>95</v>
      </c>
      <c r="BA552" s="18">
        <f t="shared" si="96"/>
        <v>1805</v>
      </c>
      <c r="BB552" s="18"/>
      <c r="BC552" s="18">
        <f t="shared" si="97"/>
        <v>-1805</v>
      </c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>
        <f t="shared" si="98"/>
        <v>100</v>
      </c>
    </row>
    <row r="553" spans="1:81" x14ac:dyDescent="0.3">
      <c r="A553" s="20"/>
      <c r="B553" s="20"/>
      <c r="C553" s="14">
        <v>44927</v>
      </c>
      <c r="D553" s="24" t="s">
        <v>1336</v>
      </c>
      <c r="E553" s="16" t="s">
        <v>1056</v>
      </c>
      <c r="F553" s="15" t="s">
        <v>82</v>
      </c>
      <c r="G553" s="24"/>
      <c r="H553" s="24">
        <v>8349862</v>
      </c>
      <c r="I553" s="24" t="s">
        <v>1218</v>
      </c>
      <c r="J553" s="16" t="s">
        <v>1333</v>
      </c>
      <c r="K553" s="29">
        <v>44937</v>
      </c>
      <c r="L553" s="24" t="s">
        <v>1344</v>
      </c>
      <c r="M553" s="24" t="s">
        <v>1340</v>
      </c>
      <c r="N553" s="24">
        <v>499</v>
      </c>
      <c r="O553" s="24" t="s">
        <v>1062</v>
      </c>
      <c r="P553" s="29">
        <v>44950</v>
      </c>
      <c r="Q553" s="14">
        <v>44927</v>
      </c>
      <c r="R553" s="24">
        <v>2900</v>
      </c>
      <c r="S553" s="24"/>
      <c r="T553" s="18">
        <f t="shared" si="99"/>
        <v>2900</v>
      </c>
      <c r="U553" s="18"/>
      <c r="V553" s="18"/>
      <c r="W553" s="18">
        <f t="shared" si="100"/>
        <v>2900</v>
      </c>
      <c r="X553" s="18">
        <f t="shared" si="93"/>
        <v>522</v>
      </c>
      <c r="Y553" s="19">
        <v>0.05</v>
      </c>
      <c r="Z553" s="18">
        <f t="shared" si="101"/>
        <v>145</v>
      </c>
      <c r="AA553" s="18">
        <f t="shared" si="102"/>
        <v>3277</v>
      </c>
      <c r="AB553" s="18"/>
      <c r="AC553" s="18">
        <f t="shared" si="103"/>
        <v>3277</v>
      </c>
      <c r="AD553" s="18" t="s">
        <v>87</v>
      </c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24" t="s">
        <v>1351</v>
      </c>
      <c r="AR553" s="24">
        <v>2700</v>
      </c>
      <c r="AS553" s="24"/>
      <c r="AT553" s="24"/>
      <c r="AU553" s="24"/>
      <c r="AV553" s="24"/>
      <c r="AW553" s="18">
        <f t="shared" si="94"/>
        <v>2700</v>
      </c>
      <c r="AX553" s="18"/>
      <c r="AY553" s="19">
        <v>0.05</v>
      </c>
      <c r="AZ553" s="18">
        <f t="shared" si="95"/>
        <v>135</v>
      </c>
      <c r="BA553" s="18">
        <f t="shared" si="96"/>
        <v>2565</v>
      </c>
      <c r="BB553" s="18"/>
      <c r="BC553" s="18">
        <f t="shared" si="97"/>
        <v>-2565</v>
      </c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>
        <f t="shared" si="98"/>
        <v>200</v>
      </c>
    </row>
    <row r="554" spans="1:81" x14ac:dyDescent="0.3">
      <c r="A554" s="20"/>
      <c r="B554" s="20"/>
      <c r="C554" s="14">
        <v>44927</v>
      </c>
      <c r="D554" s="22" t="s">
        <v>1335</v>
      </c>
      <c r="E554" s="16" t="s">
        <v>1056</v>
      </c>
      <c r="F554" s="15" t="s">
        <v>82</v>
      </c>
      <c r="G554" s="24"/>
      <c r="H554" s="22">
        <v>8349795</v>
      </c>
      <c r="I554" s="22" t="s">
        <v>1219</v>
      </c>
      <c r="J554" s="16" t="s">
        <v>1333</v>
      </c>
      <c r="K554" s="28">
        <v>44939</v>
      </c>
      <c r="L554" s="22" t="s">
        <v>1343</v>
      </c>
      <c r="M554" s="22" t="s">
        <v>1337</v>
      </c>
      <c r="N554" s="22">
        <v>0</v>
      </c>
      <c r="O554" s="24" t="s">
        <v>1062</v>
      </c>
      <c r="P554" s="28">
        <v>44943</v>
      </c>
      <c r="Q554" s="14">
        <v>44927</v>
      </c>
      <c r="R554" s="22">
        <v>2200</v>
      </c>
      <c r="S554" s="24"/>
      <c r="T554" s="18">
        <f t="shared" si="99"/>
        <v>2200</v>
      </c>
      <c r="U554" s="18"/>
      <c r="V554" s="18"/>
      <c r="W554" s="18">
        <f t="shared" si="100"/>
        <v>2200</v>
      </c>
      <c r="X554" s="18">
        <f t="shared" si="93"/>
        <v>396</v>
      </c>
      <c r="Y554" s="19">
        <v>0.05</v>
      </c>
      <c r="Z554" s="18">
        <f t="shared" si="101"/>
        <v>110</v>
      </c>
      <c r="AA554" s="18">
        <f t="shared" si="102"/>
        <v>2486</v>
      </c>
      <c r="AB554" s="18"/>
      <c r="AC554" s="18">
        <f t="shared" si="103"/>
        <v>2486</v>
      </c>
      <c r="AD554" s="18" t="s">
        <v>87</v>
      </c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24" t="s">
        <v>1064</v>
      </c>
      <c r="AR554" s="24">
        <v>2100</v>
      </c>
      <c r="AS554" s="24"/>
      <c r="AT554" s="24"/>
      <c r="AU554" s="24"/>
      <c r="AV554" s="24"/>
      <c r="AW554" s="18">
        <f t="shared" si="94"/>
        <v>2100</v>
      </c>
      <c r="AX554" s="18"/>
      <c r="AY554" s="19">
        <v>0.05</v>
      </c>
      <c r="AZ554" s="18">
        <f t="shared" si="95"/>
        <v>105</v>
      </c>
      <c r="BA554" s="18">
        <f t="shared" si="96"/>
        <v>1995</v>
      </c>
      <c r="BB554" s="18"/>
      <c r="BC554" s="18">
        <f t="shared" si="97"/>
        <v>-1995</v>
      </c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>
        <f t="shared" si="98"/>
        <v>100</v>
      </c>
    </row>
    <row r="555" spans="1:81" x14ac:dyDescent="0.3">
      <c r="A555" s="20"/>
      <c r="B555" s="20"/>
      <c r="C555" s="14">
        <v>44927</v>
      </c>
      <c r="D555" s="24" t="s">
        <v>1335</v>
      </c>
      <c r="E555" s="16" t="s">
        <v>1056</v>
      </c>
      <c r="F555" s="15" t="s">
        <v>82</v>
      </c>
      <c r="G555" s="24"/>
      <c r="H555" s="24">
        <v>8348364</v>
      </c>
      <c r="I555" s="24" t="s">
        <v>1220</v>
      </c>
      <c r="J555" s="16" t="s">
        <v>1333</v>
      </c>
      <c r="K555" s="29">
        <v>44937</v>
      </c>
      <c r="L555" s="24" t="s">
        <v>1343</v>
      </c>
      <c r="M555" s="24" t="s">
        <v>1338</v>
      </c>
      <c r="N555" s="24">
        <v>0</v>
      </c>
      <c r="O555" s="24" t="s">
        <v>1062</v>
      </c>
      <c r="P555" s="29">
        <v>44939</v>
      </c>
      <c r="Q555" s="14">
        <v>44927</v>
      </c>
      <c r="R555" s="24">
        <v>2000</v>
      </c>
      <c r="S555" s="24"/>
      <c r="T555" s="18">
        <f t="shared" si="99"/>
        <v>2000</v>
      </c>
      <c r="U555" s="18"/>
      <c r="V555" s="18"/>
      <c r="W555" s="18">
        <f t="shared" si="100"/>
        <v>2000</v>
      </c>
      <c r="X555" s="18">
        <f t="shared" si="93"/>
        <v>360</v>
      </c>
      <c r="Y555" s="19">
        <v>0.05</v>
      </c>
      <c r="Z555" s="18">
        <f t="shared" si="101"/>
        <v>100</v>
      </c>
      <c r="AA555" s="18">
        <f t="shared" si="102"/>
        <v>2260</v>
      </c>
      <c r="AB555" s="18"/>
      <c r="AC555" s="18">
        <f t="shared" si="103"/>
        <v>2260</v>
      </c>
      <c r="AD555" s="18" t="s">
        <v>87</v>
      </c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24" t="s">
        <v>1352</v>
      </c>
      <c r="AR555" s="24">
        <v>1900</v>
      </c>
      <c r="AS555" s="24"/>
      <c r="AT555" s="24"/>
      <c r="AU555" s="24"/>
      <c r="AV555" s="24"/>
      <c r="AW555" s="18">
        <f t="shared" si="94"/>
        <v>1900</v>
      </c>
      <c r="AX555" s="18"/>
      <c r="AY555" s="19">
        <v>0.05</v>
      </c>
      <c r="AZ555" s="18">
        <f t="shared" si="95"/>
        <v>95</v>
      </c>
      <c r="BA555" s="18">
        <f t="shared" si="96"/>
        <v>1805</v>
      </c>
      <c r="BB555" s="18"/>
      <c r="BC555" s="18">
        <f t="shared" si="97"/>
        <v>-1805</v>
      </c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>
        <f t="shared" si="98"/>
        <v>100</v>
      </c>
    </row>
    <row r="556" spans="1:81" x14ac:dyDescent="0.3">
      <c r="A556" s="20"/>
      <c r="B556" s="20"/>
      <c r="C556" s="14">
        <v>44927</v>
      </c>
      <c r="D556" s="22" t="s">
        <v>1335</v>
      </c>
      <c r="E556" s="16" t="s">
        <v>1056</v>
      </c>
      <c r="F556" s="15" t="s">
        <v>82</v>
      </c>
      <c r="G556" s="24"/>
      <c r="H556" s="22">
        <v>8347537</v>
      </c>
      <c r="I556" s="22" t="s">
        <v>1221</v>
      </c>
      <c r="J556" s="16" t="s">
        <v>1333</v>
      </c>
      <c r="K556" s="28">
        <v>44938</v>
      </c>
      <c r="L556" s="22" t="s">
        <v>1345</v>
      </c>
      <c r="M556" s="22" t="s">
        <v>1337</v>
      </c>
      <c r="N556" s="22">
        <v>0</v>
      </c>
      <c r="O556" s="24" t="s">
        <v>1062</v>
      </c>
      <c r="P556" s="28">
        <v>44943</v>
      </c>
      <c r="Q556" s="14">
        <v>44927</v>
      </c>
      <c r="R556" s="22">
        <v>2700</v>
      </c>
      <c r="S556" s="24"/>
      <c r="T556" s="18">
        <f t="shared" si="99"/>
        <v>2700</v>
      </c>
      <c r="U556" s="18"/>
      <c r="V556" s="18"/>
      <c r="W556" s="18">
        <f t="shared" si="100"/>
        <v>2700</v>
      </c>
      <c r="X556" s="18">
        <f t="shared" si="93"/>
        <v>486</v>
      </c>
      <c r="Y556" s="19">
        <v>0.05</v>
      </c>
      <c r="Z556" s="18">
        <f t="shared" si="101"/>
        <v>135</v>
      </c>
      <c r="AA556" s="18">
        <f t="shared" si="102"/>
        <v>3051</v>
      </c>
      <c r="AB556" s="18"/>
      <c r="AC556" s="18">
        <f t="shared" si="103"/>
        <v>3051</v>
      </c>
      <c r="AD556" s="18" t="s">
        <v>87</v>
      </c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22" t="s">
        <v>1353</v>
      </c>
      <c r="AR556" s="24">
        <v>2700</v>
      </c>
      <c r="AS556" s="24"/>
      <c r="AT556" s="24"/>
      <c r="AU556" s="24"/>
      <c r="AV556" s="24"/>
      <c r="AW556" s="18">
        <f t="shared" si="94"/>
        <v>2700</v>
      </c>
      <c r="AX556" s="18"/>
      <c r="AY556" s="19">
        <v>0.05</v>
      </c>
      <c r="AZ556" s="18">
        <f t="shared" si="95"/>
        <v>135</v>
      </c>
      <c r="BA556" s="18">
        <f t="shared" si="96"/>
        <v>2565</v>
      </c>
      <c r="BB556" s="18"/>
      <c r="BC556" s="18">
        <f t="shared" si="97"/>
        <v>-2565</v>
      </c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>
        <f t="shared" si="98"/>
        <v>0</v>
      </c>
    </row>
    <row r="557" spans="1:81" x14ac:dyDescent="0.3">
      <c r="A557" s="20"/>
      <c r="B557" s="20"/>
      <c r="C557" s="14">
        <v>44927</v>
      </c>
      <c r="D557" s="24" t="s">
        <v>1335</v>
      </c>
      <c r="E557" s="16" t="s">
        <v>1056</v>
      </c>
      <c r="F557" s="15" t="s">
        <v>82</v>
      </c>
      <c r="G557" s="24"/>
      <c r="H557" s="24">
        <v>8347167</v>
      </c>
      <c r="I557" s="24" t="s">
        <v>1222</v>
      </c>
      <c r="J557" s="16" t="s">
        <v>1333</v>
      </c>
      <c r="K557" s="29">
        <v>44939</v>
      </c>
      <c r="L557" s="24" t="s">
        <v>1345</v>
      </c>
      <c r="M557" s="24" t="s">
        <v>1337</v>
      </c>
      <c r="N557" s="24">
        <v>0</v>
      </c>
      <c r="O557" s="24" t="s">
        <v>1062</v>
      </c>
      <c r="P557" s="29">
        <v>44944</v>
      </c>
      <c r="Q557" s="14">
        <v>44927</v>
      </c>
      <c r="R557" s="24">
        <v>2700</v>
      </c>
      <c r="S557" s="24"/>
      <c r="T557" s="18">
        <f t="shared" si="99"/>
        <v>2700</v>
      </c>
      <c r="U557" s="18"/>
      <c r="V557" s="18"/>
      <c r="W557" s="18">
        <f t="shared" si="100"/>
        <v>2700</v>
      </c>
      <c r="X557" s="18">
        <f t="shared" si="93"/>
        <v>486</v>
      </c>
      <c r="Y557" s="19">
        <v>0.05</v>
      </c>
      <c r="Z557" s="18">
        <f t="shared" si="101"/>
        <v>135</v>
      </c>
      <c r="AA557" s="18">
        <f t="shared" si="102"/>
        <v>3051</v>
      </c>
      <c r="AB557" s="18"/>
      <c r="AC557" s="18">
        <f t="shared" si="103"/>
        <v>3051</v>
      </c>
      <c r="AD557" s="18" t="s">
        <v>87</v>
      </c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24" t="s">
        <v>1353</v>
      </c>
      <c r="AR557" s="24">
        <v>2700</v>
      </c>
      <c r="AS557" s="24"/>
      <c r="AT557" s="24"/>
      <c r="AU557" s="24"/>
      <c r="AV557" s="24"/>
      <c r="AW557" s="18">
        <f t="shared" si="94"/>
        <v>2700</v>
      </c>
      <c r="AX557" s="18"/>
      <c r="AY557" s="19">
        <v>0.05</v>
      </c>
      <c r="AZ557" s="18">
        <f t="shared" si="95"/>
        <v>135</v>
      </c>
      <c r="BA557" s="18">
        <f t="shared" si="96"/>
        <v>2565</v>
      </c>
      <c r="BB557" s="18"/>
      <c r="BC557" s="18">
        <f t="shared" si="97"/>
        <v>-2565</v>
      </c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>
        <f t="shared" si="98"/>
        <v>0</v>
      </c>
    </row>
    <row r="558" spans="1:81" x14ac:dyDescent="0.3">
      <c r="A558" s="20"/>
      <c r="B558" s="20"/>
      <c r="C558" s="14">
        <v>44927</v>
      </c>
      <c r="D558" s="22" t="s">
        <v>1335</v>
      </c>
      <c r="E558" s="16" t="s">
        <v>1056</v>
      </c>
      <c r="F558" s="15" t="s">
        <v>82</v>
      </c>
      <c r="G558" s="24"/>
      <c r="H558" s="22">
        <v>8343678</v>
      </c>
      <c r="I558" s="22" t="s">
        <v>1223</v>
      </c>
      <c r="J558" s="16" t="s">
        <v>1333</v>
      </c>
      <c r="K558" s="28">
        <v>44942</v>
      </c>
      <c r="L558" s="22" t="s">
        <v>1342</v>
      </c>
      <c r="M558" s="22" t="s">
        <v>1337</v>
      </c>
      <c r="N558" s="22">
        <v>0</v>
      </c>
      <c r="O558" s="24" t="s">
        <v>1062</v>
      </c>
      <c r="P558" s="28">
        <v>44945</v>
      </c>
      <c r="Q558" s="14">
        <v>44927</v>
      </c>
      <c r="R558" s="22">
        <v>2700</v>
      </c>
      <c r="S558" s="24"/>
      <c r="T558" s="18">
        <f t="shared" si="99"/>
        <v>2700</v>
      </c>
      <c r="U558" s="18"/>
      <c r="V558" s="18"/>
      <c r="W558" s="18">
        <f t="shared" si="100"/>
        <v>2700</v>
      </c>
      <c r="X558" s="18">
        <f t="shared" si="93"/>
        <v>486</v>
      </c>
      <c r="Y558" s="19">
        <v>0.05</v>
      </c>
      <c r="Z558" s="18">
        <f t="shared" si="101"/>
        <v>135</v>
      </c>
      <c r="AA558" s="18">
        <f t="shared" si="102"/>
        <v>3051</v>
      </c>
      <c r="AB558" s="18"/>
      <c r="AC558" s="18">
        <f t="shared" si="103"/>
        <v>3051</v>
      </c>
      <c r="AD558" s="18" t="s">
        <v>87</v>
      </c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22" t="s">
        <v>1354</v>
      </c>
      <c r="AR558" s="24">
        <v>2600</v>
      </c>
      <c r="AS558" s="24"/>
      <c r="AT558" s="24"/>
      <c r="AU558" s="24"/>
      <c r="AV558" s="24"/>
      <c r="AW558" s="18">
        <f t="shared" si="94"/>
        <v>2600</v>
      </c>
      <c r="AX558" s="18"/>
      <c r="AY558" s="19">
        <v>0.05</v>
      </c>
      <c r="AZ558" s="18">
        <f t="shared" si="95"/>
        <v>130</v>
      </c>
      <c r="BA558" s="18">
        <f t="shared" si="96"/>
        <v>2470</v>
      </c>
      <c r="BB558" s="18"/>
      <c r="BC558" s="18">
        <f t="shared" si="97"/>
        <v>-2470</v>
      </c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>
        <f t="shared" si="98"/>
        <v>100</v>
      </c>
    </row>
    <row r="559" spans="1:81" x14ac:dyDescent="0.3">
      <c r="A559" s="20"/>
      <c r="B559" s="20"/>
      <c r="C559" s="14">
        <v>44927</v>
      </c>
      <c r="D559" s="24" t="s">
        <v>1335</v>
      </c>
      <c r="E559" s="16" t="s">
        <v>1056</v>
      </c>
      <c r="F559" s="15" t="s">
        <v>82</v>
      </c>
      <c r="G559" s="24"/>
      <c r="H559" s="24">
        <v>8343517</v>
      </c>
      <c r="I559" s="24" t="s">
        <v>1224</v>
      </c>
      <c r="J559" s="16" t="s">
        <v>1333</v>
      </c>
      <c r="K559" s="29">
        <v>44938</v>
      </c>
      <c r="L559" s="24" t="s">
        <v>1342</v>
      </c>
      <c r="M559" s="24" t="s">
        <v>1337</v>
      </c>
      <c r="N559" s="24">
        <v>0</v>
      </c>
      <c r="O559" s="24" t="s">
        <v>1062</v>
      </c>
      <c r="P559" s="29">
        <v>44942</v>
      </c>
      <c r="Q559" s="14">
        <v>44927</v>
      </c>
      <c r="R559" s="24">
        <v>2700</v>
      </c>
      <c r="S559" s="24"/>
      <c r="T559" s="18">
        <f t="shared" si="99"/>
        <v>2700</v>
      </c>
      <c r="U559" s="18"/>
      <c r="V559" s="18"/>
      <c r="W559" s="18">
        <f t="shared" si="100"/>
        <v>2700</v>
      </c>
      <c r="X559" s="18">
        <f t="shared" si="93"/>
        <v>486</v>
      </c>
      <c r="Y559" s="19">
        <v>0.05</v>
      </c>
      <c r="Z559" s="18">
        <f t="shared" si="101"/>
        <v>135</v>
      </c>
      <c r="AA559" s="18">
        <f t="shared" si="102"/>
        <v>3051</v>
      </c>
      <c r="AB559" s="18"/>
      <c r="AC559" s="18">
        <f t="shared" si="103"/>
        <v>3051</v>
      </c>
      <c r="AD559" s="18" t="s">
        <v>87</v>
      </c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24" t="s">
        <v>1354</v>
      </c>
      <c r="AR559" s="24">
        <v>2600</v>
      </c>
      <c r="AS559" s="24"/>
      <c r="AT559" s="24"/>
      <c r="AU559" s="24"/>
      <c r="AV559" s="24"/>
      <c r="AW559" s="18">
        <f t="shared" si="94"/>
        <v>2600</v>
      </c>
      <c r="AX559" s="18"/>
      <c r="AY559" s="19">
        <v>0.05</v>
      </c>
      <c r="AZ559" s="18">
        <f t="shared" si="95"/>
        <v>130</v>
      </c>
      <c r="BA559" s="18">
        <f t="shared" si="96"/>
        <v>2470</v>
      </c>
      <c r="BB559" s="18"/>
      <c r="BC559" s="18">
        <f t="shared" si="97"/>
        <v>-2470</v>
      </c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>
        <f t="shared" si="98"/>
        <v>100</v>
      </c>
    </row>
    <row r="560" spans="1:81" x14ac:dyDescent="0.3">
      <c r="A560" s="20"/>
      <c r="B560" s="20"/>
      <c r="C560" s="14">
        <v>44927</v>
      </c>
      <c r="D560" s="22" t="s">
        <v>1335</v>
      </c>
      <c r="E560" s="16" t="s">
        <v>1056</v>
      </c>
      <c r="F560" s="15" t="s">
        <v>82</v>
      </c>
      <c r="G560" s="24"/>
      <c r="H560" s="22">
        <v>8343344</v>
      </c>
      <c r="I560" s="22" t="s">
        <v>1225</v>
      </c>
      <c r="J560" s="16" t="s">
        <v>1333</v>
      </c>
      <c r="K560" s="28">
        <v>44939</v>
      </c>
      <c r="L560" s="22" t="s">
        <v>1345</v>
      </c>
      <c r="M560" s="22" t="s">
        <v>1337</v>
      </c>
      <c r="N560" s="22">
        <v>0</v>
      </c>
      <c r="O560" s="24" t="s">
        <v>1062</v>
      </c>
      <c r="P560" s="28">
        <v>44943</v>
      </c>
      <c r="Q560" s="14">
        <v>44927</v>
      </c>
      <c r="R560" s="22">
        <v>2700</v>
      </c>
      <c r="S560" s="24"/>
      <c r="T560" s="18">
        <f t="shared" si="99"/>
        <v>2700</v>
      </c>
      <c r="U560" s="18"/>
      <c r="V560" s="18"/>
      <c r="W560" s="18">
        <f t="shared" si="100"/>
        <v>2700</v>
      </c>
      <c r="X560" s="18">
        <f t="shared" si="93"/>
        <v>486</v>
      </c>
      <c r="Y560" s="19">
        <v>0.05</v>
      </c>
      <c r="Z560" s="18">
        <f t="shared" si="101"/>
        <v>135</v>
      </c>
      <c r="AA560" s="18">
        <f t="shared" si="102"/>
        <v>3051</v>
      </c>
      <c r="AB560" s="18"/>
      <c r="AC560" s="18">
        <f t="shared" si="103"/>
        <v>3051</v>
      </c>
      <c r="AD560" s="18" t="s">
        <v>87</v>
      </c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22" t="s">
        <v>1354</v>
      </c>
      <c r="AR560" s="24">
        <v>2600</v>
      </c>
      <c r="AS560" s="24"/>
      <c r="AT560" s="24"/>
      <c r="AU560" s="24"/>
      <c r="AV560" s="24"/>
      <c r="AW560" s="18">
        <f t="shared" si="94"/>
        <v>2600</v>
      </c>
      <c r="AX560" s="18"/>
      <c r="AY560" s="19">
        <v>0.05</v>
      </c>
      <c r="AZ560" s="18">
        <f t="shared" si="95"/>
        <v>130</v>
      </c>
      <c r="BA560" s="18">
        <f t="shared" si="96"/>
        <v>2470</v>
      </c>
      <c r="BB560" s="18"/>
      <c r="BC560" s="18">
        <f t="shared" si="97"/>
        <v>-2470</v>
      </c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>
        <f t="shared" si="98"/>
        <v>100</v>
      </c>
    </row>
    <row r="561" spans="1:81" x14ac:dyDescent="0.3">
      <c r="A561" s="20"/>
      <c r="B561" s="20"/>
      <c r="C561" s="14">
        <v>44927</v>
      </c>
      <c r="D561" s="24" t="s">
        <v>1336</v>
      </c>
      <c r="E561" s="16" t="s">
        <v>1056</v>
      </c>
      <c r="F561" s="15" t="s">
        <v>82</v>
      </c>
      <c r="G561" s="24"/>
      <c r="H561" s="24">
        <v>8342277</v>
      </c>
      <c r="I561" s="24" t="s">
        <v>1226</v>
      </c>
      <c r="J561" s="16" t="s">
        <v>1333</v>
      </c>
      <c r="K561" s="29">
        <v>44939</v>
      </c>
      <c r="L561" s="24" t="s">
        <v>1344</v>
      </c>
      <c r="M561" s="24" t="s">
        <v>1340</v>
      </c>
      <c r="N561" s="24">
        <v>499</v>
      </c>
      <c r="O561" s="24" t="s">
        <v>1062</v>
      </c>
      <c r="P561" s="29">
        <v>44956</v>
      </c>
      <c r="Q561" s="14">
        <v>44927</v>
      </c>
      <c r="R561" s="24">
        <v>2900</v>
      </c>
      <c r="S561" s="24"/>
      <c r="T561" s="18">
        <f t="shared" si="99"/>
        <v>2900</v>
      </c>
      <c r="U561" s="18"/>
      <c r="V561" s="18"/>
      <c r="W561" s="18">
        <f t="shared" si="100"/>
        <v>2900</v>
      </c>
      <c r="X561" s="18">
        <f t="shared" si="93"/>
        <v>522</v>
      </c>
      <c r="Y561" s="19">
        <v>0.05</v>
      </c>
      <c r="Z561" s="18">
        <f t="shared" si="101"/>
        <v>145</v>
      </c>
      <c r="AA561" s="18">
        <f t="shared" si="102"/>
        <v>3277</v>
      </c>
      <c r="AB561" s="18"/>
      <c r="AC561" s="18">
        <f t="shared" si="103"/>
        <v>3277</v>
      </c>
      <c r="AD561" s="18" t="s">
        <v>87</v>
      </c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24" t="s">
        <v>1351</v>
      </c>
      <c r="AR561" s="24">
        <v>2700</v>
      </c>
      <c r="AS561" s="24"/>
      <c r="AT561" s="24"/>
      <c r="AU561" s="24"/>
      <c r="AV561" s="24"/>
      <c r="AW561" s="18">
        <f t="shared" si="94"/>
        <v>2700</v>
      </c>
      <c r="AX561" s="18"/>
      <c r="AY561" s="19">
        <v>0.05</v>
      </c>
      <c r="AZ561" s="18">
        <f t="shared" si="95"/>
        <v>135</v>
      </c>
      <c r="BA561" s="18">
        <f t="shared" si="96"/>
        <v>2565</v>
      </c>
      <c r="BB561" s="18"/>
      <c r="BC561" s="18">
        <f t="shared" si="97"/>
        <v>-2565</v>
      </c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>
        <f t="shared" si="98"/>
        <v>200</v>
      </c>
    </row>
    <row r="562" spans="1:81" x14ac:dyDescent="0.3">
      <c r="A562" s="20"/>
      <c r="B562" s="20"/>
      <c r="C562" s="14">
        <v>44927</v>
      </c>
      <c r="D562" s="22" t="s">
        <v>1334</v>
      </c>
      <c r="E562" s="16" t="s">
        <v>1056</v>
      </c>
      <c r="F562" s="15" t="s">
        <v>82</v>
      </c>
      <c r="G562" s="24"/>
      <c r="H562" s="22">
        <v>8338510</v>
      </c>
      <c r="I562" s="22" t="s">
        <v>1227</v>
      </c>
      <c r="J562" s="16" t="s">
        <v>1333</v>
      </c>
      <c r="K562" s="28">
        <v>44935</v>
      </c>
      <c r="L562" s="22" t="s">
        <v>1342</v>
      </c>
      <c r="M562" s="22" t="s">
        <v>1337</v>
      </c>
      <c r="N562" s="22">
        <v>0</v>
      </c>
      <c r="O562" s="24" t="s">
        <v>1062</v>
      </c>
      <c r="P562" s="28">
        <v>44939</v>
      </c>
      <c r="Q562" s="14">
        <v>44927</v>
      </c>
      <c r="R562" s="22">
        <v>2700</v>
      </c>
      <c r="S562" s="24"/>
      <c r="T562" s="18">
        <f t="shared" si="99"/>
        <v>2700</v>
      </c>
      <c r="U562" s="18"/>
      <c r="V562" s="18"/>
      <c r="W562" s="18">
        <f t="shared" si="100"/>
        <v>2700</v>
      </c>
      <c r="X562" s="18">
        <f t="shared" si="93"/>
        <v>486</v>
      </c>
      <c r="Y562" s="19">
        <v>0.05</v>
      </c>
      <c r="Z562" s="18">
        <f t="shared" si="101"/>
        <v>135</v>
      </c>
      <c r="AA562" s="18">
        <f t="shared" si="102"/>
        <v>3051</v>
      </c>
      <c r="AB562" s="18"/>
      <c r="AC562" s="18">
        <f t="shared" si="103"/>
        <v>3051</v>
      </c>
      <c r="AD562" s="18" t="s">
        <v>87</v>
      </c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22" t="s">
        <v>1349</v>
      </c>
      <c r="AR562" s="24">
        <v>2600</v>
      </c>
      <c r="AS562" s="24"/>
      <c r="AT562" s="24"/>
      <c r="AU562" s="24"/>
      <c r="AV562" s="24"/>
      <c r="AW562" s="18">
        <f t="shared" si="94"/>
        <v>2600</v>
      </c>
      <c r="AX562" s="18"/>
      <c r="AY562" s="19">
        <v>0.05</v>
      </c>
      <c r="AZ562" s="18">
        <f t="shared" si="95"/>
        <v>130</v>
      </c>
      <c r="BA562" s="18">
        <f t="shared" si="96"/>
        <v>2470</v>
      </c>
      <c r="BB562" s="18"/>
      <c r="BC562" s="18">
        <f t="shared" si="97"/>
        <v>-2470</v>
      </c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>
        <f t="shared" si="98"/>
        <v>100</v>
      </c>
    </row>
    <row r="563" spans="1:81" x14ac:dyDescent="0.3">
      <c r="A563" s="20"/>
      <c r="B563" s="20"/>
      <c r="C563" s="14">
        <v>44927</v>
      </c>
      <c r="D563" s="24" t="s">
        <v>1335</v>
      </c>
      <c r="E563" s="16" t="s">
        <v>1056</v>
      </c>
      <c r="F563" s="15" t="s">
        <v>82</v>
      </c>
      <c r="G563" s="24"/>
      <c r="H563" s="24">
        <v>8337942</v>
      </c>
      <c r="I563" s="24" t="s">
        <v>1228</v>
      </c>
      <c r="J563" s="16" t="s">
        <v>1333</v>
      </c>
      <c r="K563" s="29">
        <v>44935</v>
      </c>
      <c r="L563" s="24" t="s">
        <v>1343</v>
      </c>
      <c r="M563" s="24" t="s">
        <v>1338</v>
      </c>
      <c r="N563" s="24">
        <v>0</v>
      </c>
      <c r="O563" s="24" t="s">
        <v>1062</v>
      </c>
      <c r="P563" s="29">
        <v>44939</v>
      </c>
      <c r="Q563" s="14">
        <v>44927</v>
      </c>
      <c r="R563" s="24">
        <v>2000</v>
      </c>
      <c r="S563" s="24"/>
      <c r="T563" s="18">
        <f t="shared" si="99"/>
        <v>2000</v>
      </c>
      <c r="U563" s="18"/>
      <c r="V563" s="18"/>
      <c r="W563" s="18">
        <f t="shared" si="100"/>
        <v>2000</v>
      </c>
      <c r="X563" s="18">
        <f t="shared" si="93"/>
        <v>360</v>
      </c>
      <c r="Y563" s="19">
        <v>0.05</v>
      </c>
      <c r="Z563" s="18">
        <f t="shared" si="101"/>
        <v>100</v>
      </c>
      <c r="AA563" s="18">
        <f t="shared" si="102"/>
        <v>2260</v>
      </c>
      <c r="AB563" s="18"/>
      <c r="AC563" s="18">
        <f t="shared" si="103"/>
        <v>2260</v>
      </c>
      <c r="AD563" s="18" t="s">
        <v>87</v>
      </c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24" t="s">
        <v>1352</v>
      </c>
      <c r="AR563" s="24">
        <v>1900</v>
      </c>
      <c r="AS563" s="24"/>
      <c r="AT563" s="24"/>
      <c r="AU563" s="24"/>
      <c r="AV563" s="24"/>
      <c r="AW563" s="18">
        <f t="shared" si="94"/>
        <v>1900</v>
      </c>
      <c r="AX563" s="18"/>
      <c r="AY563" s="19">
        <v>0.05</v>
      </c>
      <c r="AZ563" s="18">
        <f t="shared" si="95"/>
        <v>95</v>
      </c>
      <c r="BA563" s="18">
        <f t="shared" si="96"/>
        <v>1805</v>
      </c>
      <c r="BB563" s="18"/>
      <c r="BC563" s="18">
        <f t="shared" si="97"/>
        <v>-1805</v>
      </c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>
        <f t="shared" si="98"/>
        <v>100</v>
      </c>
    </row>
    <row r="564" spans="1:81" x14ac:dyDescent="0.3">
      <c r="A564" s="20"/>
      <c r="B564" s="20"/>
      <c r="C564" s="14">
        <v>44927</v>
      </c>
      <c r="D564" s="22" t="s">
        <v>1335</v>
      </c>
      <c r="E564" s="24" t="s">
        <v>1055</v>
      </c>
      <c r="F564" s="15" t="s">
        <v>82</v>
      </c>
      <c r="G564" s="24"/>
      <c r="H564" s="22">
        <v>8300512</v>
      </c>
      <c r="I564" s="22" t="s">
        <v>1229</v>
      </c>
      <c r="J564" s="16" t="s">
        <v>1333</v>
      </c>
      <c r="K564" s="28">
        <v>44934</v>
      </c>
      <c r="L564" s="22" t="s">
        <v>1343</v>
      </c>
      <c r="M564" s="22" t="s">
        <v>1339</v>
      </c>
      <c r="N564" s="22">
        <v>0</v>
      </c>
      <c r="O564" s="24" t="s">
        <v>1062</v>
      </c>
      <c r="P564" s="28">
        <v>44939</v>
      </c>
      <c r="Q564" s="14">
        <v>44927</v>
      </c>
      <c r="R564" s="22">
        <v>2000</v>
      </c>
      <c r="S564" s="24"/>
      <c r="T564" s="18">
        <f t="shared" si="99"/>
        <v>2000</v>
      </c>
      <c r="U564" s="18"/>
      <c r="V564" s="18"/>
      <c r="W564" s="18">
        <f t="shared" si="100"/>
        <v>2000</v>
      </c>
      <c r="X564" s="18">
        <f t="shared" si="93"/>
        <v>360</v>
      </c>
      <c r="Y564" s="19">
        <v>0.05</v>
      </c>
      <c r="Z564" s="18">
        <f t="shared" si="101"/>
        <v>100</v>
      </c>
      <c r="AA564" s="18">
        <f t="shared" si="102"/>
        <v>2260</v>
      </c>
      <c r="AB564" s="18"/>
      <c r="AC564" s="18">
        <f t="shared" si="103"/>
        <v>2260</v>
      </c>
      <c r="AD564" s="18" t="s">
        <v>87</v>
      </c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22" t="s">
        <v>1618</v>
      </c>
      <c r="AR564" s="24">
        <v>2000</v>
      </c>
      <c r="AS564" s="24"/>
      <c r="AT564" s="24"/>
      <c r="AU564" s="24"/>
      <c r="AV564" s="24"/>
      <c r="AW564" s="18">
        <f t="shared" si="94"/>
        <v>2000</v>
      </c>
      <c r="AX564" s="18"/>
      <c r="AY564" s="19">
        <v>0.05</v>
      </c>
      <c r="AZ564" s="18">
        <f t="shared" si="95"/>
        <v>100</v>
      </c>
      <c r="BA564" s="18">
        <f t="shared" si="96"/>
        <v>1900</v>
      </c>
      <c r="BB564" s="18"/>
      <c r="BC564" s="18">
        <f t="shared" si="97"/>
        <v>-1900</v>
      </c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>
        <f t="shared" si="98"/>
        <v>0</v>
      </c>
    </row>
    <row r="565" spans="1:81" x14ac:dyDescent="0.3">
      <c r="A565" s="20"/>
      <c r="B565" s="20"/>
      <c r="C565" s="14">
        <v>44927</v>
      </c>
      <c r="D565" s="24" t="s">
        <v>1335</v>
      </c>
      <c r="E565" s="16" t="s">
        <v>1056</v>
      </c>
      <c r="F565" s="15" t="s">
        <v>82</v>
      </c>
      <c r="G565" s="24"/>
      <c r="H565" s="24">
        <v>8300082</v>
      </c>
      <c r="I565" s="24" t="s">
        <v>1230</v>
      </c>
      <c r="J565" s="16" t="s">
        <v>1333</v>
      </c>
      <c r="K565" s="29">
        <v>44937</v>
      </c>
      <c r="L565" s="24" t="s">
        <v>1345</v>
      </c>
      <c r="M565" s="24" t="s">
        <v>1337</v>
      </c>
      <c r="N565" s="24">
        <v>0</v>
      </c>
      <c r="O565" s="24" t="s">
        <v>1062</v>
      </c>
      <c r="P565" s="29">
        <v>44944</v>
      </c>
      <c r="Q565" s="14">
        <v>44927</v>
      </c>
      <c r="R565" s="24">
        <v>2700</v>
      </c>
      <c r="S565" s="24"/>
      <c r="T565" s="18">
        <f t="shared" si="99"/>
        <v>2700</v>
      </c>
      <c r="U565" s="18"/>
      <c r="V565" s="18"/>
      <c r="W565" s="18">
        <f t="shared" si="100"/>
        <v>2700</v>
      </c>
      <c r="X565" s="18">
        <f t="shared" si="93"/>
        <v>486</v>
      </c>
      <c r="Y565" s="19">
        <v>0.05</v>
      </c>
      <c r="Z565" s="18">
        <f t="shared" si="101"/>
        <v>135</v>
      </c>
      <c r="AA565" s="18">
        <f t="shared" si="102"/>
        <v>3051</v>
      </c>
      <c r="AB565" s="18"/>
      <c r="AC565" s="18">
        <f t="shared" si="103"/>
        <v>3051</v>
      </c>
      <c r="AD565" s="18" t="s">
        <v>87</v>
      </c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24" t="s">
        <v>1354</v>
      </c>
      <c r="AR565" s="24">
        <v>2600</v>
      </c>
      <c r="AS565" s="24"/>
      <c r="AT565" s="24"/>
      <c r="AU565" s="24"/>
      <c r="AV565" s="24"/>
      <c r="AW565" s="18">
        <f t="shared" si="94"/>
        <v>2600</v>
      </c>
      <c r="AX565" s="18"/>
      <c r="AY565" s="19">
        <v>0.05</v>
      </c>
      <c r="AZ565" s="18">
        <f t="shared" si="95"/>
        <v>130</v>
      </c>
      <c r="BA565" s="18">
        <f t="shared" si="96"/>
        <v>2470</v>
      </c>
      <c r="BB565" s="18"/>
      <c r="BC565" s="18">
        <f t="shared" si="97"/>
        <v>-2470</v>
      </c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>
        <f t="shared" si="98"/>
        <v>100</v>
      </c>
    </row>
    <row r="566" spans="1:81" x14ac:dyDescent="0.3">
      <c r="A566" s="20"/>
      <c r="B566" s="20"/>
      <c r="C566" s="14">
        <v>44927</v>
      </c>
      <c r="D566" s="22" t="s">
        <v>1335</v>
      </c>
      <c r="E566" s="16" t="s">
        <v>1056</v>
      </c>
      <c r="F566" s="15" t="s">
        <v>82</v>
      </c>
      <c r="G566" s="24"/>
      <c r="H566" s="22">
        <v>8299934</v>
      </c>
      <c r="I566" s="22" t="s">
        <v>1231</v>
      </c>
      <c r="J566" s="16" t="s">
        <v>1333</v>
      </c>
      <c r="K566" s="28">
        <v>44937</v>
      </c>
      <c r="L566" s="22" t="s">
        <v>1345</v>
      </c>
      <c r="M566" s="22" t="s">
        <v>1337</v>
      </c>
      <c r="N566" s="22">
        <v>0</v>
      </c>
      <c r="O566" s="24" t="s">
        <v>1062</v>
      </c>
      <c r="P566" s="28">
        <v>44943</v>
      </c>
      <c r="Q566" s="14">
        <v>44927</v>
      </c>
      <c r="R566" s="22">
        <v>2700</v>
      </c>
      <c r="S566" s="24"/>
      <c r="T566" s="18">
        <f t="shared" si="99"/>
        <v>2700</v>
      </c>
      <c r="U566" s="18"/>
      <c r="V566" s="18"/>
      <c r="W566" s="18">
        <f t="shared" si="100"/>
        <v>2700</v>
      </c>
      <c r="X566" s="18">
        <f t="shared" si="93"/>
        <v>486</v>
      </c>
      <c r="Y566" s="19">
        <v>0.05</v>
      </c>
      <c r="Z566" s="18">
        <f t="shared" si="101"/>
        <v>135</v>
      </c>
      <c r="AA566" s="18">
        <f t="shared" si="102"/>
        <v>3051</v>
      </c>
      <c r="AB566" s="18"/>
      <c r="AC566" s="18">
        <f t="shared" si="103"/>
        <v>3051</v>
      </c>
      <c r="AD566" s="18" t="s">
        <v>87</v>
      </c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22" t="s">
        <v>1354</v>
      </c>
      <c r="AR566" s="24">
        <v>2600</v>
      </c>
      <c r="AS566" s="24"/>
      <c r="AT566" s="24"/>
      <c r="AU566" s="24"/>
      <c r="AV566" s="24"/>
      <c r="AW566" s="18">
        <f t="shared" si="94"/>
        <v>2600</v>
      </c>
      <c r="AX566" s="18"/>
      <c r="AY566" s="19">
        <v>0.05</v>
      </c>
      <c r="AZ566" s="18">
        <f t="shared" si="95"/>
        <v>130</v>
      </c>
      <c r="BA566" s="18">
        <f t="shared" si="96"/>
        <v>2470</v>
      </c>
      <c r="BB566" s="18"/>
      <c r="BC566" s="18">
        <f t="shared" si="97"/>
        <v>-2470</v>
      </c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>
        <f t="shared" si="98"/>
        <v>100</v>
      </c>
    </row>
    <row r="567" spans="1:81" x14ac:dyDescent="0.3">
      <c r="A567" s="20"/>
      <c r="B567" s="20"/>
      <c r="C567" s="14">
        <v>44927</v>
      </c>
      <c r="D567" s="24" t="s">
        <v>1334</v>
      </c>
      <c r="E567" s="16" t="s">
        <v>1056</v>
      </c>
      <c r="F567" s="15" t="s">
        <v>82</v>
      </c>
      <c r="G567" s="24"/>
      <c r="H567" s="24">
        <v>8299286</v>
      </c>
      <c r="I567" s="24" t="s">
        <v>1232</v>
      </c>
      <c r="J567" s="16" t="s">
        <v>1333</v>
      </c>
      <c r="K567" s="29">
        <v>44935</v>
      </c>
      <c r="L567" s="24" t="s">
        <v>1345</v>
      </c>
      <c r="M567" s="24" t="s">
        <v>1338</v>
      </c>
      <c r="N567" s="24">
        <v>0</v>
      </c>
      <c r="O567" s="24" t="s">
        <v>1062</v>
      </c>
      <c r="P567" s="29">
        <v>44939</v>
      </c>
      <c r="Q567" s="14">
        <v>44927</v>
      </c>
      <c r="R567" s="24">
        <v>2500</v>
      </c>
      <c r="S567" s="24"/>
      <c r="T567" s="18">
        <f t="shared" si="99"/>
        <v>2500</v>
      </c>
      <c r="U567" s="18"/>
      <c r="V567" s="18"/>
      <c r="W567" s="18">
        <f t="shared" si="100"/>
        <v>2500</v>
      </c>
      <c r="X567" s="18">
        <f t="shared" si="93"/>
        <v>450</v>
      </c>
      <c r="Y567" s="19">
        <v>0.05</v>
      </c>
      <c r="Z567" s="18">
        <f t="shared" si="101"/>
        <v>125</v>
      </c>
      <c r="AA567" s="18">
        <f t="shared" si="102"/>
        <v>2825</v>
      </c>
      <c r="AB567" s="18"/>
      <c r="AC567" s="18">
        <f t="shared" si="103"/>
        <v>2825</v>
      </c>
      <c r="AD567" s="18" t="s">
        <v>87</v>
      </c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24" t="s">
        <v>1349</v>
      </c>
      <c r="AR567" s="24">
        <v>2400</v>
      </c>
      <c r="AS567" s="24"/>
      <c r="AT567" s="24"/>
      <c r="AU567" s="24"/>
      <c r="AV567" s="24"/>
      <c r="AW567" s="18">
        <f t="shared" si="94"/>
        <v>2400</v>
      </c>
      <c r="AX567" s="18"/>
      <c r="AY567" s="19">
        <v>0.05</v>
      </c>
      <c r="AZ567" s="18">
        <f t="shared" si="95"/>
        <v>120</v>
      </c>
      <c r="BA567" s="18">
        <f t="shared" si="96"/>
        <v>2280</v>
      </c>
      <c r="BB567" s="18"/>
      <c r="BC567" s="18">
        <f t="shared" si="97"/>
        <v>-2280</v>
      </c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>
        <f t="shared" si="98"/>
        <v>100</v>
      </c>
    </row>
    <row r="568" spans="1:81" x14ac:dyDescent="0.3">
      <c r="A568" s="20"/>
      <c r="B568" s="20"/>
      <c r="C568" s="14">
        <v>44927</v>
      </c>
      <c r="D568" s="22" t="s">
        <v>1335</v>
      </c>
      <c r="E568" s="16" t="s">
        <v>1056</v>
      </c>
      <c r="F568" s="15" t="s">
        <v>82</v>
      </c>
      <c r="G568" s="24"/>
      <c r="H568" s="22">
        <v>8298045</v>
      </c>
      <c r="I568" s="22" t="s">
        <v>1233</v>
      </c>
      <c r="J568" s="16" t="s">
        <v>1333</v>
      </c>
      <c r="K568" s="28">
        <v>44937</v>
      </c>
      <c r="L568" s="22" t="s">
        <v>1343</v>
      </c>
      <c r="M568" s="22" t="s">
        <v>1339</v>
      </c>
      <c r="N568" s="22">
        <v>0</v>
      </c>
      <c r="O568" s="24" t="s">
        <v>1062</v>
      </c>
      <c r="P568" s="28">
        <v>44941</v>
      </c>
      <c r="Q568" s="14">
        <v>44927</v>
      </c>
      <c r="R568" s="22">
        <v>2000</v>
      </c>
      <c r="S568" s="24"/>
      <c r="T568" s="18">
        <f t="shared" si="99"/>
        <v>2000</v>
      </c>
      <c r="U568" s="18"/>
      <c r="V568" s="18"/>
      <c r="W568" s="18">
        <f t="shared" si="100"/>
        <v>2000</v>
      </c>
      <c r="X568" s="18">
        <f t="shared" si="93"/>
        <v>360</v>
      </c>
      <c r="Y568" s="19">
        <v>0.05</v>
      </c>
      <c r="Z568" s="18">
        <f t="shared" si="101"/>
        <v>100</v>
      </c>
      <c r="AA568" s="18">
        <f t="shared" si="102"/>
        <v>2260</v>
      </c>
      <c r="AB568" s="18"/>
      <c r="AC568" s="18">
        <f t="shared" si="103"/>
        <v>2260</v>
      </c>
      <c r="AD568" s="18" t="s">
        <v>87</v>
      </c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22" t="s">
        <v>1046</v>
      </c>
      <c r="AR568" s="24">
        <v>1900</v>
      </c>
      <c r="AS568" s="24"/>
      <c r="AT568" s="24"/>
      <c r="AU568" s="24"/>
      <c r="AV568" s="24"/>
      <c r="AW568" s="18">
        <f t="shared" si="94"/>
        <v>1900</v>
      </c>
      <c r="AX568" s="18"/>
      <c r="AY568" s="19">
        <v>0.05</v>
      </c>
      <c r="AZ568" s="18">
        <f t="shared" si="95"/>
        <v>95</v>
      </c>
      <c r="BA568" s="18">
        <f t="shared" si="96"/>
        <v>1805</v>
      </c>
      <c r="BB568" s="18"/>
      <c r="BC568" s="18">
        <f t="shared" si="97"/>
        <v>-1805</v>
      </c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>
        <f t="shared" si="98"/>
        <v>100</v>
      </c>
    </row>
    <row r="569" spans="1:81" x14ac:dyDescent="0.3">
      <c r="A569" s="20"/>
      <c r="B569" s="20"/>
      <c r="C569" s="14">
        <v>44927</v>
      </c>
      <c r="D569" s="24" t="s">
        <v>1336</v>
      </c>
      <c r="E569" s="16" t="s">
        <v>1056</v>
      </c>
      <c r="F569" s="15" t="s">
        <v>82</v>
      </c>
      <c r="G569" s="24"/>
      <c r="H569" s="24">
        <v>8296166</v>
      </c>
      <c r="I569" s="24" t="s">
        <v>1234</v>
      </c>
      <c r="J569" s="16" t="s">
        <v>1333</v>
      </c>
      <c r="K569" s="29">
        <v>44933</v>
      </c>
      <c r="L569" s="24" t="s">
        <v>1344</v>
      </c>
      <c r="M569" s="24" t="s">
        <v>1339</v>
      </c>
      <c r="N569" s="24">
        <v>0</v>
      </c>
      <c r="O569" s="24" t="s">
        <v>1062</v>
      </c>
      <c r="P569" s="29">
        <v>44945</v>
      </c>
      <c r="Q569" s="14">
        <v>44927</v>
      </c>
      <c r="R569" s="24">
        <v>2500</v>
      </c>
      <c r="S569" s="24"/>
      <c r="T569" s="18">
        <f t="shared" si="99"/>
        <v>2500</v>
      </c>
      <c r="U569" s="18"/>
      <c r="V569" s="18"/>
      <c r="W569" s="18">
        <f t="shared" si="100"/>
        <v>2500</v>
      </c>
      <c r="X569" s="18">
        <f t="shared" si="93"/>
        <v>450</v>
      </c>
      <c r="Y569" s="19">
        <v>0.05</v>
      </c>
      <c r="Z569" s="18">
        <f t="shared" si="101"/>
        <v>125</v>
      </c>
      <c r="AA569" s="18">
        <f t="shared" si="102"/>
        <v>2825</v>
      </c>
      <c r="AB569" s="18"/>
      <c r="AC569" s="18">
        <f t="shared" si="103"/>
        <v>2825</v>
      </c>
      <c r="AD569" s="18" t="s">
        <v>87</v>
      </c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24" t="s">
        <v>1350</v>
      </c>
      <c r="AR569" s="24">
        <v>2600</v>
      </c>
      <c r="AS569" s="24"/>
      <c r="AT569" s="24"/>
      <c r="AU569" s="24"/>
      <c r="AV569" s="24"/>
      <c r="AW569" s="18">
        <f t="shared" si="94"/>
        <v>2600</v>
      </c>
      <c r="AX569" s="18"/>
      <c r="AY569" s="19">
        <v>0.05</v>
      </c>
      <c r="AZ569" s="18">
        <f t="shared" si="95"/>
        <v>130</v>
      </c>
      <c r="BA569" s="18">
        <f t="shared" si="96"/>
        <v>2470</v>
      </c>
      <c r="BB569" s="18"/>
      <c r="BC569" s="18">
        <f t="shared" si="97"/>
        <v>-2470</v>
      </c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>
        <f t="shared" si="98"/>
        <v>-100</v>
      </c>
    </row>
    <row r="570" spans="1:81" x14ac:dyDescent="0.3">
      <c r="A570" s="20"/>
      <c r="B570" s="20"/>
      <c r="C570" s="14">
        <v>44927</v>
      </c>
      <c r="D570" s="22" t="s">
        <v>1335</v>
      </c>
      <c r="E570" s="16" t="s">
        <v>1056</v>
      </c>
      <c r="F570" s="15" t="s">
        <v>82</v>
      </c>
      <c r="G570" s="24"/>
      <c r="H570" s="22">
        <v>8292620</v>
      </c>
      <c r="I570" s="22" t="s">
        <v>1235</v>
      </c>
      <c r="J570" s="16" t="s">
        <v>1333</v>
      </c>
      <c r="K570" s="28">
        <v>44934</v>
      </c>
      <c r="L570" s="22" t="s">
        <v>1342</v>
      </c>
      <c r="M570" s="22" t="s">
        <v>1337</v>
      </c>
      <c r="N570" s="22">
        <v>0</v>
      </c>
      <c r="O570" s="24" t="s">
        <v>1062</v>
      </c>
      <c r="P570" s="28">
        <v>44942</v>
      </c>
      <c r="Q570" s="14">
        <v>44927</v>
      </c>
      <c r="R570" s="22">
        <v>2700</v>
      </c>
      <c r="S570" s="24"/>
      <c r="T570" s="18">
        <f t="shared" si="99"/>
        <v>2700</v>
      </c>
      <c r="U570" s="18"/>
      <c r="V570" s="18"/>
      <c r="W570" s="18">
        <f t="shared" si="100"/>
        <v>2700</v>
      </c>
      <c r="X570" s="18">
        <f t="shared" si="93"/>
        <v>486</v>
      </c>
      <c r="Y570" s="19">
        <v>0.05</v>
      </c>
      <c r="Z570" s="18">
        <f t="shared" si="101"/>
        <v>135</v>
      </c>
      <c r="AA570" s="18">
        <f t="shared" si="102"/>
        <v>3051</v>
      </c>
      <c r="AB570" s="18"/>
      <c r="AC570" s="18">
        <f t="shared" si="103"/>
        <v>3051</v>
      </c>
      <c r="AD570" s="18" t="s">
        <v>87</v>
      </c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22" t="s">
        <v>1352</v>
      </c>
      <c r="AR570" s="24">
        <v>2600</v>
      </c>
      <c r="AS570" s="24"/>
      <c r="AT570" s="24"/>
      <c r="AU570" s="24"/>
      <c r="AV570" s="24"/>
      <c r="AW570" s="18">
        <f t="shared" si="94"/>
        <v>2600</v>
      </c>
      <c r="AX570" s="18"/>
      <c r="AY570" s="19">
        <v>0.05</v>
      </c>
      <c r="AZ570" s="18">
        <f t="shared" si="95"/>
        <v>130</v>
      </c>
      <c r="BA570" s="18">
        <f t="shared" si="96"/>
        <v>2470</v>
      </c>
      <c r="BB570" s="18"/>
      <c r="BC570" s="18">
        <f t="shared" si="97"/>
        <v>-2470</v>
      </c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>
        <f t="shared" si="98"/>
        <v>100</v>
      </c>
    </row>
    <row r="571" spans="1:81" x14ac:dyDescent="0.3">
      <c r="A571" s="20"/>
      <c r="B571" s="20"/>
      <c r="C571" s="14">
        <v>44927</v>
      </c>
      <c r="D571" s="24" t="s">
        <v>1334</v>
      </c>
      <c r="E571" s="16" t="s">
        <v>1056</v>
      </c>
      <c r="F571" s="15" t="s">
        <v>82</v>
      </c>
      <c r="G571" s="24"/>
      <c r="H571" s="24">
        <v>8290884</v>
      </c>
      <c r="I571" s="24" t="s">
        <v>1236</v>
      </c>
      <c r="J571" s="16" t="s">
        <v>1333</v>
      </c>
      <c r="K571" s="29">
        <v>44946</v>
      </c>
      <c r="L571" s="24" t="s">
        <v>1342</v>
      </c>
      <c r="M571" s="24" t="s">
        <v>1337</v>
      </c>
      <c r="N571" s="24">
        <v>0</v>
      </c>
      <c r="O571" s="24" t="s">
        <v>1062</v>
      </c>
      <c r="P571" s="29">
        <v>44946</v>
      </c>
      <c r="Q571" s="14">
        <v>44927</v>
      </c>
      <c r="R571" s="24">
        <v>2700</v>
      </c>
      <c r="S571" s="24"/>
      <c r="T571" s="18">
        <f t="shared" si="99"/>
        <v>2700</v>
      </c>
      <c r="U571" s="18"/>
      <c r="V571" s="18"/>
      <c r="W571" s="18">
        <f t="shared" si="100"/>
        <v>2700</v>
      </c>
      <c r="X571" s="18">
        <f t="shared" si="93"/>
        <v>486</v>
      </c>
      <c r="Y571" s="19">
        <v>0.05</v>
      </c>
      <c r="Z571" s="18">
        <f t="shared" si="101"/>
        <v>135</v>
      </c>
      <c r="AA571" s="18">
        <f t="shared" si="102"/>
        <v>3051</v>
      </c>
      <c r="AB571" s="18"/>
      <c r="AC571" s="18">
        <f t="shared" si="103"/>
        <v>3051</v>
      </c>
      <c r="AD571" s="18" t="s">
        <v>87</v>
      </c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24" t="s">
        <v>1348</v>
      </c>
      <c r="AR571" s="24">
        <v>2600</v>
      </c>
      <c r="AS571" s="24"/>
      <c r="AT571" s="24"/>
      <c r="AU571" s="24"/>
      <c r="AV571" s="24"/>
      <c r="AW571" s="18">
        <f t="shared" si="94"/>
        <v>2600</v>
      </c>
      <c r="AX571" s="18"/>
      <c r="AY571" s="19">
        <v>0.05</v>
      </c>
      <c r="AZ571" s="18">
        <f t="shared" si="95"/>
        <v>130</v>
      </c>
      <c r="BA571" s="18">
        <f t="shared" si="96"/>
        <v>2470</v>
      </c>
      <c r="BB571" s="18"/>
      <c r="BC571" s="18">
        <f t="shared" si="97"/>
        <v>-2470</v>
      </c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>
        <f t="shared" si="98"/>
        <v>100</v>
      </c>
    </row>
    <row r="572" spans="1:81" x14ac:dyDescent="0.3">
      <c r="A572" s="20"/>
      <c r="B572" s="20"/>
      <c r="C572" s="14">
        <v>44927</v>
      </c>
      <c r="D572" s="22" t="s">
        <v>1335</v>
      </c>
      <c r="E572" s="16" t="s">
        <v>1056</v>
      </c>
      <c r="F572" s="15" t="s">
        <v>82</v>
      </c>
      <c r="G572" s="24"/>
      <c r="H572" s="22">
        <v>8290707</v>
      </c>
      <c r="I572" s="22" t="s">
        <v>1237</v>
      </c>
      <c r="J572" s="16" t="s">
        <v>1333</v>
      </c>
      <c r="K572" s="28">
        <v>44937</v>
      </c>
      <c r="L572" s="22" t="s">
        <v>1343</v>
      </c>
      <c r="M572" s="22" t="s">
        <v>1338</v>
      </c>
      <c r="N572" s="22">
        <v>0</v>
      </c>
      <c r="O572" s="24" t="s">
        <v>1062</v>
      </c>
      <c r="P572" s="28">
        <v>44947</v>
      </c>
      <c r="Q572" s="14">
        <v>44927</v>
      </c>
      <c r="R572" s="22">
        <v>2000</v>
      </c>
      <c r="S572" s="24"/>
      <c r="T572" s="18">
        <f t="shared" si="99"/>
        <v>2000</v>
      </c>
      <c r="U572" s="18"/>
      <c r="V572" s="18"/>
      <c r="W572" s="18">
        <f t="shared" si="100"/>
        <v>2000</v>
      </c>
      <c r="X572" s="18">
        <f t="shared" si="93"/>
        <v>360</v>
      </c>
      <c r="Y572" s="19">
        <v>0.05</v>
      </c>
      <c r="Z572" s="18">
        <f t="shared" si="101"/>
        <v>100</v>
      </c>
      <c r="AA572" s="18">
        <f t="shared" si="102"/>
        <v>2260</v>
      </c>
      <c r="AB572" s="18"/>
      <c r="AC572" s="18">
        <f t="shared" si="103"/>
        <v>2260</v>
      </c>
      <c r="AD572" s="18" t="s">
        <v>87</v>
      </c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22" t="s">
        <v>1357</v>
      </c>
      <c r="AR572" s="24">
        <v>2000</v>
      </c>
      <c r="AS572" s="24"/>
      <c r="AT572" s="24"/>
      <c r="AU572" s="24"/>
      <c r="AV572" s="24"/>
      <c r="AW572" s="18">
        <f t="shared" si="94"/>
        <v>2000</v>
      </c>
      <c r="AX572" s="18"/>
      <c r="AY572" s="19">
        <v>0.05</v>
      </c>
      <c r="AZ572" s="18">
        <f t="shared" si="95"/>
        <v>100</v>
      </c>
      <c r="BA572" s="18">
        <f t="shared" si="96"/>
        <v>1900</v>
      </c>
      <c r="BB572" s="18"/>
      <c r="BC572" s="18">
        <f t="shared" si="97"/>
        <v>-1900</v>
      </c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>
        <f t="shared" si="98"/>
        <v>0</v>
      </c>
    </row>
    <row r="573" spans="1:81" x14ac:dyDescent="0.3">
      <c r="A573" s="20"/>
      <c r="B573" s="20"/>
      <c r="C573" s="14">
        <v>44927</v>
      </c>
      <c r="D573" s="24" t="s">
        <v>1335</v>
      </c>
      <c r="E573" s="16" t="s">
        <v>1056</v>
      </c>
      <c r="F573" s="15" t="s">
        <v>82</v>
      </c>
      <c r="G573" s="24"/>
      <c r="H573" s="24">
        <v>8289948</v>
      </c>
      <c r="I573" s="24" t="s">
        <v>1238</v>
      </c>
      <c r="J573" s="16" t="s">
        <v>1333</v>
      </c>
      <c r="K573" s="29">
        <v>44939</v>
      </c>
      <c r="L573" s="24" t="s">
        <v>1345</v>
      </c>
      <c r="M573" s="24" t="s">
        <v>1337</v>
      </c>
      <c r="N573" s="24">
        <v>0</v>
      </c>
      <c r="O573" s="24" t="s">
        <v>1062</v>
      </c>
      <c r="P573" s="29">
        <v>44942</v>
      </c>
      <c r="Q573" s="14">
        <v>44927</v>
      </c>
      <c r="R573" s="24">
        <v>2700</v>
      </c>
      <c r="S573" s="24"/>
      <c r="T573" s="18">
        <f t="shared" si="99"/>
        <v>2700</v>
      </c>
      <c r="U573" s="18"/>
      <c r="V573" s="18"/>
      <c r="W573" s="18">
        <f t="shared" si="100"/>
        <v>2700</v>
      </c>
      <c r="X573" s="18">
        <f t="shared" si="93"/>
        <v>486</v>
      </c>
      <c r="Y573" s="19">
        <v>0.05</v>
      </c>
      <c r="Z573" s="18">
        <f t="shared" si="101"/>
        <v>135</v>
      </c>
      <c r="AA573" s="18">
        <f t="shared" si="102"/>
        <v>3051</v>
      </c>
      <c r="AB573" s="18"/>
      <c r="AC573" s="18">
        <f t="shared" si="103"/>
        <v>3051</v>
      </c>
      <c r="AD573" s="18" t="s">
        <v>87</v>
      </c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24" t="s">
        <v>1353</v>
      </c>
      <c r="AR573" s="24">
        <v>2700</v>
      </c>
      <c r="AS573" s="24"/>
      <c r="AT573" s="24"/>
      <c r="AU573" s="24"/>
      <c r="AV573" s="24"/>
      <c r="AW573" s="18">
        <f t="shared" si="94"/>
        <v>2700</v>
      </c>
      <c r="AX573" s="18"/>
      <c r="AY573" s="19">
        <v>0.05</v>
      </c>
      <c r="AZ573" s="18">
        <f t="shared" si="95"/>
        <v>135</v>
      </c>
      <c r="BA573" s="18">
        <f t="shared" si="96"/>
        <v>2565</v>
      </c>
      <c r="BB573" s="18"/>
      <c r="BC573" s="18">
        <f t="shared" si="97"/>
        <v>-2565</v>
      </c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>
        <f t="shared" si="98"/>
        <v>0</v>
      </c>
    </row>
    <row r="574" spans="1:81" x14ac:dyDescent="0.3">
      <c r="A574" s="20"/>
      <c r="B574" s="20"/>
      <c r="C574" s="14">
        <v>44927</v>
      </c>
      <c r="D574" s="22" t="s">
        <v>1336</v>
      </c>
      <c r="E574" s="16" t="s">
        <v>1056</v>
      </c>
      <c r="F574" s="15" t="s">
        <v>82</v>
      </c>
      <c r="G574" s="24"/>
      <c r="H574" s="22">
        <v>8289824</v>
      </c>
      <c r="I574" s="22" t="s">
        <v>1239</v>
      </c>
      <c r="J574" s="16" t="s">
        <v>1333</v>
      </c>
      <c r="K574" s="28">
        <v>44933</v>
      </c>
      <c r="L574" s="22" t="s">
        <v>1344</v>
      </c>
      <c r="M574" s="22" t="s">
        <v>1340</v>
      </c>
      <c r="N574" s="22">
        <v>499</v>
      </c>
      <c r="O574" s="24" t="s">
        <v>1062</v>
      </c>
      <c r="P574" s="28">
        <v>44936</v>
      </c>
      <c r="Q574" s="14">
        <v>44927</v>
      </c>
      <c r="R574" s="22">
        <v>2900</v>
      </c>
      <c r="S574" s="24"/>
      <c r="T574" s="18">
        <f t="shared" si="99"/>
        <v>2900</v>
      </c>
      <c r="U574" s="18"/>
      <c r="V574" s="18"/>
      <c r="W574" s="18">
        <f t="shared" si="100"/>
        <v>2900</v>
      </c>
      <c r="X574" s="18">
        <f t="shared" si="93"/>
        <v>522</v>
      </c>
      <c r="Y574" s="19">
        <v>0.05</v>
      </c>
      <c r="Z574" s="18">
        <f t="shared" si="101"/>
        <v>145</v>
      </c>
      <c r="AA574" s="18">
        <f t="shared" si="102"/>
        <v>3277</v>
      </c>
      <c r="AB574" s="18"/>
      <c r="AC574" s="18">
        <f t="shared" si="103"/>
        <v>3277</v>
      </c>
      <c r="AD574" s="18" t="s">
        <v>87</v>
      </c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22" t="s">
        <v>1351</v>
      </c>
      <c r="AR574" s="24">
        <v>2700</v>
      </c>
      <c r="AS574" s="24"/>
      <c r="AT574" s="24"/>
      <c r="AU574" s="24"/>
      <c r="AV574" s="24"/>
      <c r="AW574" s="18">
        <f t="shared" si="94"/>
        <v>2700</v>
      </c>
      <c r="AX574" s="18"/>
      <c r="AY574" s="19">
        <v>0.05</v>
      </c>
      <c r="AZ574" s="18">
        <f t="shared" si="95"/>
        <v>135</v>
      </c>
      <c r="BA574" s="18">
        <f t="shared" si="96"/>
        <v>2565</v>
      </c>
      <c r="BB574" s="18"/>
      <c r="BC574" s="18">
        <f t="shared" si="97"/>
        <v>-2565</v>
      </c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>
        <f t="shared" si="98"/>
        <v>200</v>
      </c>
    </row>
    <row r="575" spans="1:81" x14ac:dyDescent="0.3">
      <c r="A575" s="20"/>
      <c r="B575" s="20"/>
      <c r="C575" s="14">
        <v>44927</v>
      </c>
      <c r="D575" s="24" t="s">
        <v>1335</v>
      </c>
      <c r="E575" s="16" t="s">
        <v>1056</v>
      </c>
      <c r="F575" s="15" t="s">
        <v>82</v>
      </c>
      <c r="G575" s="24"/>
      <c r="H575" s="24">
        <v>8282002</v>
      </c>
      <c r="I575" s="24" t="s">
        <v>1240</v>
      </c>
      <c r="J575" s="16" t="s">
        <v>1333</v>
      </c>
      <c r="K575" s="29">
        <v>44934</v>
      </c>
      <c r="L575" s="24" t="s">
        <v>1345</v>
      </c>
      <c r="M575" s="24" t="s">
        <v>1337</v>
      </c>
      <c r="N575" s="24">
        <v>0</v>
      </c>
      <c r="O575" s="24" t="s">
        <v>1062</v>
      </c>
      <c r="P575" s="29">
        <v>44942</v>
      </c>
      <c r="Q575" s="14">
        <v>44927</v>
      </c>
      <c r="R575" s="24">
        <v>2700</v>
      </c>
      <c r="S575" s="24"/>
      <c r="T575" s="18">
        <f t="shared" si="99"/>
        <v>2700</v>
      </c>
      <c r="U575" s="18"/>
      <c r="V575" s="18"/>
      <c r="W575" s="18">
        <f t="shared" si="100"/>
        <v>2700</v>
      </c>
      <c r="X575" s="18">
        <f t="shared" si="93"/>
        <v>486</v>
      </c>
      <c r="Y575" s="19">
        <v>0.05</v>
      </c>
      <c r="Z575" s="18">
        <f t="shared" si="101"/>
        <v>135</v>
      </c>
      <c r="AA575" s="18">
        <f t="shared" si="102"/>
        <v>3051</v>
      </c>
      <c r="AB575" s="18"/>
      <c r="AC575" s="18">
        <f t="shared" si="103"/>
        <v>3051</v>
      </c>
      <c r="AD575" s="18" t="s">
        <v>87</v>
      </c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24" t="s">
        <v>1046</v>
      </c>
      <c r="AR575" s="24">
        <v>2600</v>
      </c>
      <c r="AS575" s="24"/>
      <c r="AT575" s="24"/>
      <c r="AU575" s="24"/>
      <c r="AV575" s="24"/>
      <c r="AW575" s="18">
        <f t="shared" si="94"/>
        <v>2600</v>
      </c>
      <c r="AX575" s="18"/>
      <c r="AY575" s="19">
        <v>0.05</v>
      </c>
      <c r="AZ575" s="18">
        <f t="shared" si="95"/>
        <v>130</v>
      </c>
      <c r="BA575" s="18">
        <f t="shared" si="96"/>
        <v>2470</v>
      </c>
      <c r="BB575" s="18"/>
      <c r="BC575" s="18">
        <f t="shared" si="97"/>
        <v>-2470</v>
      </c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>
        <f t="shared" si="98"/>
        <v>100</v>
      </c>
    </row>
    <row r="576" spans="1:81" x14ac:dyDescent="0.3">
      <c r="A576" s="20"/>
      <c r="B576" s="20"/>
      <c r="C576" s="14">
        <v>44927</v>
      </c>
      <c r="D576" s="22" t="s">
        <v>1335</v>
      </c>
      <c r="E576" s="16" t="s">
        <v>1056</v>
      </c>
      <c r="F576" s="15" t="s">
        <v>82</v>
      </c>
      <c r="G576" s="24"/>
      <c r="H576" s="22">
        <v>8278821</v>
      </c>
      <c r="I576" s="22" t="s">
        <v>1241</v>
      </c>
      <c r="J576" s="16" t="s">
        <v>1333</v>
      </c>
      <c r="K576" s="28">
        <v>44933</v>
      </c>
      <c r="L576" s="22" t="s">
        <v>1343</v>
      </c>
      <c r="M576" s="22" t="s">
        <v>1337</v>
      </c>
      <c r="N576" s="22">
        <v>0</v>
      </c>
      <c r="O576" s="24" t="s">
        <v>1062</v>
      </c>
      <c r="P576" s="28">
        <v>44934</v>
      </c>
      <c r="Q576" s="14">
        <v>44927</v>
      </c>
      <c r="R576" s="22">
        <v>2200</v>
      </c>
      <c r="S576" s="24"/>
      <c r="T576" s="18">
        <f t="shared" si="99"/>
        <v>2200</v>
      </c>
      <c r="U576" s="18"/>
      <c r="V576" s="18"/>
      <c r="W576" s="18">
        <f t="shared" si="100"/>
        <v>2200</v>
      </c>
      <c r="X576" s="18">
        <f t="shared" si="93"/>
        <v>396</v>
      </c>
      <c r="Y576" s="19">
        <v>0.05</v>
      </c>
      <c r="Z576" s="18">
        <f t="shared" si="101"/>
        <v>110</v>
      </c>
      <c r="AA576" s="18">
        <f t="shared" si="102"/>
        <v>2486</v>
      </c>
      <c r="AB576" s="18"/>
      <c r="AC576" s="18">
        <f t="shared" si="103"/>
        <v>2486</v>
      </c>
      <c r="AD576" s="18" t="s">
        <v>87</v>
      </c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22" t="s">
        <v>1045</v>
      </c>
      <c r="AR576" s="24">
        <v>2200</v>
      </c>
      <c r="AS576" s="24"/>
      <c r="AT576" s="24"/>
      <c r="AU576" s="24"/>
      <c r="AV576" s="24"/>
      <c r="AW576" s="18">
        <f t="shared" si="94"/>
        <v>2200</v>
      </c>
      <c r="AX576" s="18"/>
      <c r="AY576" s="19">
        <v>0.05</v>
      </c>
      <c r="AZ576" s="18">
        <f t="shared" si="95"/>
        <v>110</v>
      </c>
      <c r="BA576" s="18">
        <f t="shared" si="96"/>
        <v>2090</v>
      </c>
      <c r="BB576" s="18"/>
      <c r="BC576" s="18">
        <f t="shared" si="97"/>
        <v>-2090</v>
      </c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>
        <f t="shared" si="98"/>
        <v>0</v>
      </c>
    </row>
    <row r="577" spans="1:81" x14ac:dyDescent="0.3">
      <c r="A577" s="20"/>
      <c r="B577" s="20"/>
      <c r="C577" s="14">
        <v>44927</v>
      </c>
      <c r="D577" s="24" t="s">
        <v>1336</v>
      </c>
      <c r="E577" s="16" t="s">
        <v>1056</v>
      </c>
      <c r="F577" s="15" t="s">
        <v>82</v>
      </c>
      <c r="G577" s="24"/>
      <c r="H577" s="24">
        <v>8265768</v>
      </c>
      <c r="I577" s="24" t="s">
        <v>1242</v>
      </c>
      <c r="J577" s="16" t="s">
        <v>1333</v>
      </c>
      <c r="K577" s="29">
        <v>44932</v>
      </c>
      <c r="L577" s="24" t="s">
        <v>1345</v>
      </c>
      <c r="M577" s="24" t="s">
        <v>1341</v>
      </c>
      <c r="N577" s="24">
        <v>1999</v>
      </c>
      <c r="O577" s="24" t="s">
        <v>1062</v>
      </c>
      <c r="P577" s="29">
        <v>44933</v>
      </c>
      <c r="Q577" s="14">
        <v>44927</v>
      </c>
      <c r="R577" s="24">
        <v>3100</v>
      </c>
      <c r="S577" s="24"/>
      <c r="T577" s="18">
        <f t="shared" si="99"/>
        <v>3100</v>
      </c>
      <c r="U577" s="18"/>
      <c r="V577" s="18"/>
      <c r="W577" s="18">
        <f t="shared" si="100"/>
        <v>3100</v>
      </c>
      <c r="X577" s="18">
        <f t="shared" si="93"/>
        <v>558</v>
      </c>
      <c r="Y577" s="19">
        <v>0.05</v>
      </c>
      <c r="Z577" s="18">
        <f t="shared" si="101"/>
        <v>155</v>
      </c>
      <c r="AA577" s="18">
        <f t="shared" si="102"/>
        <v>3503</v>
      </c>
      <c r="AB577" s="18"/>
      <c r="AC577" s="18">
        <f t="shared" si="103"/>
        <v>3503</v>
      </c>
      <c r="AD577" s="18" t="s">
        <v>87</v>
      </c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24" t="s">
        <v>1351</v>
      </c>
      <c r="AR577" s="24">
        <v>2900</v>
      </c>
      <c r="AS577" s="24"/>
      <c r="AT577" s="24"/>
      <c r="AU577" s="24"/>
      <c r="AV577" s="24"/>
      <c r="AW577" s="18">
        <f t="shared" si="94"/>
        <v>2900</v>
      </c>
      <c r="AX577" s="18"/>
      <c r="AY577" s="19">
        <v>0.05</v>
      </c>
      <c r="AZ577" s="18">
        <f t="shared" si="95"/>
        <v>145</v>
      </c>
      <c r="BA577" s="18">
        <f t="shared" si="96"/>
        <v>2755</v>
      </c>
      <c r="BB577" s="18"/>
      <c r="BC577" s="18">
        <f t="shared" si="97"/>
        <v>-2755</v>
      </c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>
        <f t="shared" si="98"/>
        <v>200</v>
      </c>
    </row>
    <row r="578" spans="1:81" x14ac:dyDescent="0.3">
      <c r="A578" s="20"/>
      <c r="B578" s="20"/>
      <c r="C578" s="14">
        <v>44927</v>
      </c>
      <c r="D578" s="22" t="s">
        <v>1335</v>
      </c>
      <c r="E578" s="16" t="s">
        <v>1056</v>
      </c>
      <c r="F578" s="15" t="s">
        <v>82</v>
      </c>
      <c r="G578" s="24"/>
      <c r="H578" s="22">
        <v>8264145</v>
      </c>
      <c r="I578" s="22" t="s">
        <v>1243</v>
      </c>
      <c r="J578" s="16" t="s">
        <v>1333</v>
      </c>
      <c r="K578" s="28">
        <v>44943</v>
      </c>
      <c r="L578" s="22" t="s">
        <v>1345</v>
      </c>
      <c r="M578" s="22" t="s">
        <v>1337</v>
      </c>
      <c r="N578" s="22">
        <v>0</v>
      </c>
      <c r="O578" s="24" t="s">
        <v>1062</v>
      </c>
      <c r="P578" s="28">
        <v>44946</v>
      </c>
      <c r="Q578" s="14">
        <v>44927</v>
      </c>
      <c r="R578" s="22">
        <v>2700</v>
      </c>
      <c r="S578" s="24"/>
      <c r="T578" s="18">
        <f t="shared" si="99"/>
        <v>2700</v>
      </c>
      <c r="U578" s="18"/>
      <c r="V578" s="18"/>
      <c r="W578" s="18">
        <f t="shared" si="100"/>
        <v>2700</v>
      </c>
      <c r="X578" s="18">
        <f t="shared" ref="X578:X641" si="104">W578*18%</f>
        <v>486</v>
      </c>
      <c r="Y578" s="19">
        <v>0.05</v>
      </c>
      <c r="Z578" s="18">
        <f t="shared" si="101"/>
        <v>135</v>
      </c>
      <c r="AA578" s="18">
        <f t="shared" si="102"/>
        <v>3051</v>
      </c>
      <c r="AB578" s="18"/>
      <c r="AC578" s="18">
        <f t="shared" si="103"/>
        <v>3051</v>
      </c>
      <c r="AD578" s="18" t="s">
        <v>87</v>
      </c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22" t="s">
        <v>1354</v>
      </c>
      <c r="AR578" s="24">
        <v>2600</v>
      </c>
      <c r="AS578" s="24"/>
      <c r="AT578" s="24"/>
      <c r="AU578" s="24"/>
      <c r="AV578" s="24"/>
      <c r="AW578" s="18">
        <f t="shared" ref="AW578:AW641" si="105">AR578-AS578+AT578-AU578-AV578</f>
        <v>2600</v>
      </c>
      <c r="AX578" s="18"/>
      <c r="AY578" s="19">
        <v>0.05</v>
      </c>
      <c r="AZ578" s="18">
        <f t="shared" ref="AZ578:AZ641" si="106">AW578*AY578</f>
        <v>130</v>
      </c>
      <c r="BA578" s="18">
        <f t="shared" ref="BA578:BA641" si="107">AW578-AZ578</f>
        <v>2470</v>
      </c>
      <c r="BB578" s="18"/>
      <c r="BC578" s="18">
        <f t="shared" ref="BC578:BC641" si="108">BB578-BA578</f>
        <v>-2470</v>
      </c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>
        <f t="shared" ref="CC578:CC641" si="109">W578-AR578</f>
        <v>100</v>
      </c>
    </row>
    <row r="579" spans="1:81" x14ac:dyDescent="0.3">
      <c r="A579" s="20"/>
      <c r="B579" s="20"/>
      <c r="C579" s="14">
        <v>44927</v>
      </c>
      <c r="D579" s="24" t="s">
        <v>1335</v>
      </c>
      <c r="E579" s="16" t="s">
        <v>1056</v>
      </c>
      <c r="F579" s="15" t="s">
        <v>82</v>
      </c>
      <c r="G579" s="24"/>
      <c r="H579" s="24">
        <v>8263394</v>
      </c>
      <c r="I579" s="24" t="s">
        <v>1244</v>
      </c>
      <c r="J579" s="16" t="s">
        <v>1333</v>
      </c>
      <c r="K579" s="29">
        <v>44939</v>
      </c>
      <c r="L579" s="24" t="s">
        <v>1343</v>
      </c>
      <c r="M579" s="24" t="s">
        <v>1337</v>
      </c>
      <c r="N579" s="24">
        <v>0</v>
      </c>
      <c r="O579" s="24" t="s">
        <v>1062</v>
      </c>
      <c r="P579" s="29">
        <v>44942</v>
      </c>
      <c r="Q579" s="14">
        <v>44927</v>
      </c>
      <c r="R579" s="24">
        <v>2200</v>
      </c>
      <c r="S579" s="24"/>
      <c r="T579" s="18">
        <f t="shared" si="99"/>
        <v>2200</v>
      </c>
      <c r="U579" s="18"/>
      <c r="V579" s="18"/>
      <c r="W579" s="18">
        <f t="shared" si="100"/>
        <v>2200</v>
      </c>
      <c r="X579" s="18">
        <f t="shared" si="104"/>
        <v>396</v>
      </c>
      <c r="Y579" s="19">
        <v>0.05</v>
      </c>
      <c r="Z579" s="18">
        <f t="shared" si="101"/>
        <v>110</v>
      </c>
      <c r="AA579" s="18">
        <f t="shared" si="102"/>
        <v>2486</v>
      </c>
      <c r="AB579" s="18"/>
      <c r="AC579" s="18">
        <f t="shared" si="103"/>
        <v>2486</v>
      </c>
      <c r="AD579" s="18" t="s">
        <v>87</v>
      </c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24" t="s">
        <v>1352</v>
      </c>
      <c r="AR579" s="24">
        <v>2100</v>
      </c>
      <c r="AS579" s="24"/>
      <c r="AT579" s="24"/>
      <c r="AU579" s="24"/>
      <c r="AV579" s="24"/>
      <c r="AW579" s="18">
        <f t="shared" si="105"/>
        <v>2100</v>
      </c>
      <c r="AX579" s="18"/>
      <c r="AY579" s="19">
        <v>0.05</v>
      </c>
      <c r="AZ579" s="18">
        <f t="shared" si="106"/>
        <v>105</v>
      </c>
      <c r="BA579" s="18">
        <f t="shared" si="107"/>
        <v>1995</v>
      </c>
      <c r="BB579" s="18"/>
      <c r="BC579" s="18">
        <f t="shared" si="108"/>
        <v>-1995</v>
      </c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>
        <f t="shared" si="109"/>
        <v>100</v>
      </c>
    </row>
    <row r="580" spans="1:81" x14ac:dyDescent="0.3">
      <c r="A580" s="20"/>
      <c r="B580" s="20"/>
      <c r="C580" s="14">
        <v>44927</v>
      </c>
      <c r="D580" s="22" t="s">
        <v>1335</v>
      </c>
      <c r="E580" s="16" t="s">
        <v>1056</v>
      </c>
      <c r="F580" s="15" t="s">
        <v>82</v>
      </c>
      <c r="G580" s="24"/>
      <c r="H580" s="22">
        <v>8263037</v>
      </c>
      <c r="I580" s="22" t="s">
        <v>1245</v>
      </c>
      <c r="J580" s="16" t="s">
        <v>1333</v>
      </c>
      <c r="K580" s="28">
        <v>44932</v>
      </c>
      <c r="L580" s="22" t="s">
        <v>1342</v>
      </c>
      <c r="M580" s="22" t="s">
        <v>1337</v>
      </c>
      <c r="N580" s="22">
        <v>0</v>
      </c>
      <c r="O580" s="24" t="s">
        <v>1062</v>
      </c>
      <c r="P580" s="28">
        <v>44937</v>
      </c>
      <c r="Q580" s="14">
        <v>44927</v>
      </c>
      <c r="R580" s="22">
        <v>2700</v>
      </c>
      <c r="S580" s="24"/>
      <c r="T580" s="18">
        <f t="shared" si="99"/>
        <v>2700</v>
      </c>
      <c r="U580" s="18"/>
      <c r="V580" s="18"/>
      <c r="W580" s="18">
        <f t="shared" si="100"/>
        <v>2700</v>
      </c>
      <c r="X580" s="18">
        <f t="shared" si="104"/>
        <v>486</v>
      </c>
      <c r="Y580" s="19">
        <v>0.05</v>
      </c>
      <c r="Z580" s="18">
        <f t="shared" si="101"/>
        <v>135</v>
      </c>
      <c r="AA580" s="18">
        <f t="shared" si="102"/>
        <v>3051</v>
      </c>
      <c r="AB580" s="18"/>
      <c r="AC580" s="18">
        <f t="shared" si="103"/>
        <v>3051</v>
      </c>
      <c r="AD580" s="18" t="s">
        <v>87</v>
      </c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22" t="s">
        <v>1353</v>
      </c>
      <c r="AR580" s="24">
        <v>2700</v>
      </c>
      <c r="AS580" s="24"/>
      <c r="AT580" s="24"/>
      <c r="AU580" s="24"/>
      <c r="AV580" s="24"/>
      <c r="AW580" s="18">
        <f t="shared" si="105"/>
        <v>2700</v>
      </c>
      <c r="AX580" s="18"/>
      <c r="AY580" s="19">
        <v>0.05</v>
      </c>
      <c r="AZ580" s="18">
        <f t="shared" si="106"/>
        <v>135</v>
      </c>
      <c r="BA580" s="18">
        <f t="shared" si="107"/>
        <v>2565</v>
      </c>
      <c r="BB580" s="18"/>
      <c r="BC580" s="18">
        <f t="shared" si="108"/>
        <v>-2565</v>
      </c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>
        <f t="shared" si="109"/>
        <v>0</v>
      </c>
    </row>
    <row r="581" spans="1:81" x14ac:dyDescent="0.3">
      <c r="A581" s="20"/>
      <c r="B581" s="20"/>
      <c r="C581" s="14">
        <v>44927</v>
      </c>
      <c r="D581" s="24" t="s">
        <v>1335</v>
      </c>
      <c r="E581" s="16" t="s">
        <v>1056</v>
      </c>
      <c r="F581" s="15" t="s">
        <v>82</v>
      </c>
      <c r="G581" s="24"/>
      <c r="H581" s="24">
        <v>8260195</v>
      </c>
      <c r="I581" s="24" t="s">
        <v>1246</v>
      </c>
      <c r="J581" s="16" t="s">
        <v>1333</v>
      </c>
      <c r="K581" s="29">
        <v>44933</v>
      </c>
      <c r="L581" s="24" t="s">
        <v>1343</v>
      </c>
      <c r="M581" s="24" t="s">
        <v>1337</v>
      </c>
      <c r="N581" s="24">
        <v>0</v>
      </c>
      <c r="O581" s="24" t="s">
        <v>1062</v>
      </c>
      <c r="P581" s="29">
        <v>44946</v>
      </c>
      <c r="Q581" s="14">
        <v>44927</v>
      </c>
      <c r="R581" s="24">
        <v>2200</v>
      </c>
      <c r="S581" s="24"/>
      <c r="T581" s="18">
        <f t="shared" si="99"/>
        <v>2200</v>
      </c>
      <c r="U581" s="18"/>
      <c r="V581" s="18"/>
      <c r="W581" s="18">
        <f t="shared" si="100"/>
        <v>2200</v>
      </c>
      <c r="X581" s="18">
        <f t="shared" si="104"/>
        <v>396</v>
      </c>
      <c r="Y581" s="19">
        <v>0.05</v>
      </c>
      <c r="Z581" s="18">
        <f t="shared" si="101"/>
        <v>110</v>
      </c>
      <c r="AA581" s="18">
        <f t="shared" si="102"/>
        <v>2486</v>
      </c>
      <c r="AB581" s="18"/>
      <c r="AC581" s="18">
        <f t="shared" si="103"/>
        <v>2486</v>
      </c>
      <c r="AD581" s="18" t="s">
        <v>87</v>
      </c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24" t="s">
        <v>1352</v>
      </c>
      <c r="AR581" s="24">
        <v>2100</v>
      </c>
      <c r="AS581" s="24"/>
      <c r="AT581" s="24"/>
      <c r="AU581" s="24"/>
      <c r="AV581" s="24"/>
      <c r="AW581" s="18">
        <f t="shared" si="105"/>
        <v>2100</v>
      </c>
      <c r="AX581" s="18"/>
      <c r="AY581" s="19">
        <v>0.05</v>
      </c>
      <c r="AZ581" s="18">
        <f t="shared" si="106"/>
        <v>105</v>
      </c>
      <c r="BA581" s="18">
        <f t="shared" si="107"/>
        <v>1995</v>
      </c>
      <c r="BB581" s="18"/>
      <c r="BC581" s="18">
        <f t="shared" si="108"/>
        <v>-1995</v>
      </c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>
        <f t="shared" si="109"/>
        <v>100</v>
      </c>
    </row>
    <row r="582" spans="1:81" x14ac:dyDescent="0.3">
      <c r="A582" s="20"/>
      <c r="B582" s="20"/>
      <c r="C582" s="14">
        <v>44927</v>
      </c>
      <c r="D582" s="22" t="s">
        <v>1335</v>
      </c>
      <c r="E582" s="16" t="s">
        <v>1056</v>
      </c>
      <c r="F582" s="15" t="s">
        <v>82</v>
      </c>
      <c r="G582" s="24"/>
      <c r="H582" s="22">
        <v>8259302</v>
      </c>
      <c r="I582" s="22" t="s">
        <v>1247</v>
      </c>
      <c r="J582" s="16" t="s">
        <v>1333</v>
      </c>
      <c r="K582" s="28">
        <v>44933</v>
      </c>
      <c r="L582" s="22" t="s">
        <v>1342</v>
      </c>
      <c r="M582" s="22" t="s">
        <v>1338</v>
      </c>
      <c r="N582" s="22">
        <v>0</v>
      </c>
      <c r="O582" s="24" t="s">
        <v>1062</v>
      </c>
      <c r="P582" s="28">
        <v>44942</v>
      </c>
      <c r="Q582" s="14">
        <v>44927</v>
      </c>
      <c r="R582" s="22">
        <v>2500</v>
      </c>
      <c r="S582" s="24"/>
      <c r="T582" s="18">
        <f t="shared" si="99"/>
        <v>2500</v>
      </c>
      <c r="U582" s="18"/>
      <c r="V582" s="18"/>
      <c r="W582" s="18">
        <f t="shared" si="100"/>
        <v>2500</v>
      </c>
      <c r="X582" s="18">
        <f t="shared" si="104"/>
        <v>450</v>
      </c>
      <c r="Y582" s="19">
        <v>0.05</v>
      </c>
      <c r="Z582" s="18">
        <f t="shared" si="101"/>
        <v>125</v>
      </c>
      <c r="AA582" s="18">
        <f t="shared" si="102"/>
        <v>2825</v>
      </c>
      <c r="AB582" s="18"/>
      <c r="AC582" s="18">
        <f t="shared" si="103"/>
        <v>2825</v>
      </c>
      <c r="AD582" s="18" t="s">
        <v>87</v>
      </c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22" t="s">
        <v>1353</v>
      </c>
      <c r="AR582" s="24">
        <v>2600</v>
      </c>
      <c r="AS582" s="24"/>
      <c r="AT582" s="24"/>
      <c r="AU582" s="24"/>
      <c r="AV582" s="24"/>
      <c r="AW582" s="18">
        <f t="shared" si="105"/>
        <v>2600</v>
      </c>
      <c r="AX582" s="18"/>
      <c r="AY582" s="19">
        <v>0.05</v>
      </c>
      <c r="AZ582" s="18">
        <f t="shared" si="106"/>
        <v>130</v>
      </c>
      <c r="BA582" s="18">
        <f t="shared" si="107"/>
        <v>2470</v>
      </c>
      <c r="BB582" s="18"/>
      <c r="BC582" s="18">
        <f t="shared" si="108"/>
        <v>-2470</v>
      </c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>
        <f t="shared" si="109"/>
        <v>-100</v>
      </c>
    </row>
    <row r="583" spans="1:81" x14ac:dyDescent="0.3">
      <c r="A583" s="20"/>
      <c r="B583" s="20"/>
      <c r="C583" s="14">
        <v>44927</v>
      </c>
      <c r="D583" s="24" t="s">
        <v>1335</v>
      </c>
      <c r="E583" s="16" t="s">
        <v>1056</v>
      </c>
      <c r="F583" s="15" t="s">
        <v>82</v>
      </c>
      <c r="G583" s="24"/>
      <c r="H583" s="24">
        <v>8259034</v>
      </c>
      <c r="I583" s="24" t="s">
        <v>1248</v>
      </c>
      <c r="J583" s="16" t="s">
        <v>1333</v>
      </c>
      <c r="K583" s="29">
        <v>44942</v>
      </c>
      <c r="L583" s="24" t="s">
        <v>1345</v>
      </c>
      <c r="M583" s="24" t="s">
        <v>1337</v>
      </c>
      <c r="N583" s="24">
        <v>0</v>
      </c>
      <c r="O583" s="24" t="s">
        <v>1062</v>
      </c>
      <c r="P583" s="29">
        <v>44944</v>
      </c>
      <c r="Q583" s="14">
        <v>44927</v>
      </c>
      <c r="R583" s="24">
        <v>2700</v>
      </c>
      <c r="S583" s="24"/>
      <c r="T583" s="18">
        <f t="shared" si="99"/>
        <v>2700</v>
      </c>
      <c r="U583" s="18"/>
      <c r="V583" s="18"/>
      <c r="W583" s="18">
        <f t="shared" si="100"/>
        <v>2700</v>
      </c>
      <c r="X583" s="18">
        <f t="shared" si="104"/>
        <v>486</v>
      </c>
      <c r="Y583" s="19">
        <v>0.05</v>
      </c>
      <c r="Z583" s="18">
        <f t="shared" si="101"/>
        <v>135</v>
      </c>
      <c r="AA583" s="18">
        <f t="shared" si="102"/>
        <v>3051</v>
      </c>
      <c r="AB583" s="18"/>
      <c r="AC583" s="18">
        <f t="shared" si="103"/>
        <v>3051</v>
      </c>
      <c r="AD583" s="18" t="s">
        <v>87</v>
      </c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24" t="s">
        <v>1353</v>
      </c>
      <c r="AR583" s="24">
        <v>2700</v>
      </c>
      <c r="AS583" s="24"/>
      <c r="AT583" s="24"/>
      <c r="AU583" s="24"/>
      <c r="AV583" s="24"/>
      <c r="AW583" s="18">
        <f t="shared" si="105"/>
        <v>2700</v>
      </c>
      <c r="AX583" s="18"/>
      <c r="AY583" s="19">
        <v>0.05</v>
      </c>
      <c r="AZ583" s="18">
        <f t="shared" si="106"/>
        <v>135</v>
      </c>
      <c r="BA583" s="18">
        <f t="shared" si="107"/>
        <v>2565</v>
      </c>
      <c r="BB583" s="18"/>
      <c r="BC583" s="18">
        <f t="shared" si="108"/>
        <v>-2565</v>
      </c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>
        <f t="shared" si="109"/>
        <v>0</v>
      </c>
    </row>
    <row r="584" spans="1:81" x14ac:dyDescent="0.3">
      <c r="A584" s="20"/>
      <c r="B584" s="20"/>
      <c r="C584" s="14">
        <v>44927</v>
      </c>
      <c r="D584" s="22" t="s">
        <v>1335</v>
      </c>
      <c r="E584" s="16" t="s">
        <v>1056</v>
      </c>
      <c r="F584" s="15" t="s">
        <v>82</v>
      </c>
      <c r="G584" s="24"/>
      <c r="H584" s="22">
        <v>8258874</v>
      </c>
      <c r="I584" s="22" t="s">
        <v>1249</v>
      </c>
      <c r="J584" s="16" t="s">
        <v>1333</v>
      </c>
      <c r="K584" s="28">
        <v>44938</v>
      </c>
      <c r="L584" s="22" t="s">
        <v>1345</v>
      </c>
      <c r="M584" s="22" t="s">
        <v>1338</v>
      </c>
      <c r="N584" s="22">
        <v>0</v>
      </c>
      <c r="O584" s="24" t="s">
        <v>1062</v>
      </c>
      <c r="P584" s="28">
        <v>44943</v>
      </c>
      <c r="Q584" s="14">
        <v>44927</v>
      </c>
      <c r="R584" s="22">
        <v>2500</v>
      </c>
      <c r="S584" s="24"/>
      <c r="T584" s="18">
        <f t="shared" si="99"/>
        <v>2500</v>
      </c>
      <c r="U584" s="18"/>
      <c r="V584" s="18"/>
      <c r="W584" s="18">
        <f t="shared" si="100"/>
        <v>2500</v>
      </c>
      <c r="X584" s="18">
        <f t="shared" si="104"/>
        <v>450</v>
      </c>
      <c r="Y584" s="19">
        <v>0.05</v>
      </c>
      <c r="Z584" s="18">
        <f t="shared" si="101"/>
        <v>125</v>
      </c>
      <c r="AA584" s="18">
        <f t="shared" si="102"/>
        <v>2825</v>
      </c>
      <c r="AB584" s="18"/>
      <c r="AC584" s="18">
        <f t="shared" si="103"/>
        <v>2825</v>
      </c>
      <c r="AD584" s="18" t="s">
        <v>87</v>
      </c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22" t="s">
        <v>1353</v>
      </c>
      <c r="AR584" s="24">
        <v>2600</v>
      </c>
      <c r="AS584" s="24"/>
      <c r="AT584" s="24"/>
      <c r="AU584" s="24"/>
      <c r="AV584" s="24"/>
      <c r="AW584" s="18">
        <f t="shared" si="105"/>
        <v>2600</v>
      </c>
      <c r="AX584" s="18"/>
      <c r="AY584" s="19">
        <v>0.05</v>
      </c>
      <c r="AZ584" s="18">
        <f t="shared" si="106"/>
        <v>130</v>
      </c>
      <c r="BA584" s="18">
        <f t="shared" si="107"/>
        <v>2470</v>
      </c>
      <c r="BB584" s="18"/>
      <c r="BC584" s="18">
        <f t="shared" si="108"/>
        <v>-2470</v>
      </c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>
        <f t="shared" si="109"/>
        <v>-100</v>
      </c>
    </row>
    <row r="585" spans="1:81" x14ac:dyDescent="0.3">
      <c r="A585" s="20"/>
      <c r="B585" s="20"/>
      <c r="C585" s="14">
        <v>44927</v>
      </c>
      <c r="D585" s="24" t="s">
        <v>1335</v>
      </c>
      <c r="E585" s="16" t="s">
        <v>1056</v>
      </c>
      <c r="F585" s="15" t="s">
        <v>82</v>
      </c>
      <c r="G585" s="24"/>
      <c r="H585" s="24">
        <v>8258253</v>
      </c>
      <c r="I585" s="24" t="s">
        <v>1250</v>
      </c>
      <c r="J585" s="16" t="s">
        <v>1333</v>
      </c>
      <c r="K585" s="29">
        <v>44934</v>
      </c>
      <c r="L585" s="24" t="s">
        <v>1343</v>
      </c>
      <c r="M585" s="24" t="s">
        <v>1337</v>
      </c>
      <c r="N585" s="24">
        <v>0</v>
      </c>
      <c r="O585" s="24" t="s">
        <v>1062</v>
      </c>
      <c r="P585" s="29">
        <v>44942</v>
      </c>
      <c r="Q585" s="14">
        <v>44927</v>
      </c>
      <c r="R585" s="24">
        <v>2200</v>
      </c>
      <c r="S585" s="24"/>
      <c r="T585" s="18">
        <f t="shared" si="99"/>
        <v>2200</v>
      </c>
      <c r="U585" s="18"/>
      <c r="V585" s="18"/>
      <c r="W585" s="18">
        <f t="shared" si="100"/>
        <v>2200</v>
      </c>
      <c r="X585" s="18">
        <f t="shared" si="104"/>
        <v>396</v>
      </c>
      <c r="Y585" s="19">
        <v>0.05</v>
      </c>
      <c r="Z585" s="18">
        <f t="shared" si="101"/>
        <v>110</v>
      </c>
      <c r="AA585" s="18">
        <f t="shared" si="102"/>
        <v>2486</v>
      </c>
      <c r="AB585" s="18"/>
      <c r="AC585" s="18">
        <f t="shared" si="103"/>
        <v>2486</v>
      </c>
      <c r="AD585" s="18" t="s">
        <v>87</v>
      </c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24" t="s">
        <v>1356</v>
      </c>
      <c r="AR585" s="24">
        <v>2200</v>
      </c>
      <c r="AS585" s="24"/>
      <c r="AT585" s="24"/>
      <c r="AU585" s="24"/>
      <c r="AV585" s="24"/>
      <c r="AW585" s="18">
        <f t="shared" si="105"/>
        <v>2200</v>
      </c>
      <c r="AX585" s="18"/>
      <c r="AY585" s="19">
        <v>0.05</v>
      </c>
      <c r="AZ585" s="18">
        <f t="shared" si="106"/>
        <v>110</v>
      </c>
      <c r="BA585" s="18">
        <f t="shared" si="107"/>
        <v>2090</v>
      </c>
      <c r="BB585" s="18"/>
      <c r="BC585" s="18">
        <f t="shared" si="108"/>
        <v>-2090</v>
      </c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>
        <f t="shared" si="109"/>
        <v>0</v>
      </c>
    </row>
    <row r="586" spans="1:81" x14ac:dyDescent="0.3">
      <c r="A586" s="20"/>
      <c r="B586" s="20"/>
      <c r="C586" s="14">
        <v>44927</v>
      </c>
      <c r="D586" s="22" t="s">
        <v>1335</v>
      </c>
      <c r="E586" s="16" t="s">
        <v>1056</v>
      </c>
      <c r="F586" s="15" t="s">
        <v>82</v>
      </c>
      <c r="G586" s="24"/>
      <c r="H586" s="22">
        <v>8253869</v>
      </c>
      <c r="I586" s="22" t="s">
        <v>1251</v>
      </c>
      <c r="J586" s="16" t="s">
        <v>1333</v>
      </c>
      <c r="K586" s="28">
        <v>44942</v>
      </c>
      <c r="L586" s="22" t="s">
        <v>1343</v>
      </c>
      <c r="M586" s="22" t="s">
        <v>1338</v>
      </c>
      <c r="N586" s="22">
        <v>0</v>
      </c>
      <c r="O586" s="24" t="s">
        <v>1062</v>
      </c>
      <c r="P586" s="28">
        <v>44951</v>
      </c>
      <c r="Q586" s="14">
        <v>44927</v>
      </c>
      <c r="R586" s="22">
        <v>2000</v>
      </c>
      <c r="S586" s="24"/>
      <c r="T586" s="18">
        <f t="shared" si="99"/>
        <v>2000</v>
      </c>
      <c r="U586" s="18"/>
      <c r="V586" s="18"/>
      <c r="W586" s="18">
        <f t="shared" si="100"/>
        <v>2000</v>
      </c>
      <c r="X586" s="18">
        <f t="shared" si="104"/>
        <v>360</v>
      </c>
      <c r="Y586" s="19">
        <v>0.05</v>
      </c>
      <c r="Z586" s="18">
        <f t="shared" si="101"/>
        <v>100</v>
      </c>
      <c r="AA586" s="18">
        <f t="shared" si="102"/>
        <v>2260</v>
      </c>
      <c r="AB586" s="18"/>
      <c r="AC586" s="18">
        <f t="shared" si="103"/>
        <v>2260</v>
      </c>
      <c r="AD586" s="18" t="s">
        <v>87</v>
      </c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22" t="s">
        <v>1353</v>
      </c>
      <c r="AR586" s="24">
        <v>2000</v>
      </c>
      <c r="AS586" s="24"/>
      <c r="AT586" s="24"/>
      <c r="AU586" s="24"/>
      <c r="AV586" s="24"/>
      <c r="AW586" s="18">
        <f t="shared" si="105"/>
        <v>2000</v>
      </c>
      <c r="AX586" s="18"/>
      <c r="AY586" s="19">
        <v>0.05</v>
      </c>
      <c r="AZ586" s="18">
        <f t="shared" si="106"/>
        <v>100</v>
      </c>
      <c r="BA586" s="18">
        <f t="shared" si="107"/>
        <v>1900</v>
      </c>
      <c r="BB586" s="18"/>
      <c r="BC586" s="18">
        <f t="shared" si="108"/>
        <v>-1900</v>
      </c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>
        <f t="shared" si="109"/>
        <v>0</v>
      </c>
    </row>
    <row r="587" spans="1:81" x14ac:dyDescent="0.3">
      <c r="A587" s="20"/>
      <c r="B587" s="20"/>
      <c r="C587" s="14">
        <v>44927</v>
      </c>
      <c r="D587" s="24" t="s">
        <v>1335</v>
      </c>
      <c r="E587" s="16" t="s">
        <v>1056</v>
      </c>
      <c r="F587" s="15" t="s">
        <v>82</v>
      </c>
      <c r="G587" s="24"/>
      <c r="H587" s="24">
        <v>8251155</v>
      </c>
      <c r="I587" s="24" t="s">
        <v>1252</v>
      </c>
      <c r="J587" s="16" t="s">
        <v>1333</v>
      </c>
      <c r="K587" s="29">
        <v>44934</v>
      </c>
      <c r="L587" s="24" t="s">
        <v>1345</v>
      </c>
      <c r="M587" s="24" t="s">
        <v>1338</v>
      </c>
      <c r="N587" s="24">
        <v>0</v>
      </c>
      <c r="O587" s="24" t="s">
        <v>1062</v>
      </c>
      <c r="P587" s="29">
        <v>44936</v>
      </c>
      <c r="Q587" s="14">
        <v>44927</v>
      </c>
      <c r="R587" s="24">
        <v>2500</v>
      </c>
      <c r="S587" s="24"/>
      <c r="T587" s="18">
        <f t="shared" si="99"/>
        <v>2500</v>
      </c>
      <c r="U587" s="18"/>
      <c r="V587" s="18"/>
      <c r="W587" s="18">
        <f t="shared" si="100"/>
        <v>2500</v>
      </c>
      <c r="X587" s="18">
        <f t="shared" si="104"/>
        <v>450</v>
      </c>
      <c r="Y587" s="19">
        <v>0.05</v>
      </c>
      <c r="Z587" s="18">
        <f t="shared" si="101"/>
        <v>125</v>
      </c>
      <c r="AA587" s="18">
        <f t="shared" si="102"/>
        <v>2825</v>
      </c>
      <c r="AB587" s="18"/>
      <c r="AC587" s="18">
        <f t="shared" si="103"/>
        <v>2825</v>
      </c>
      <c r="AD587" s="18" t="s">
        <v>87</v>
      </c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24" t="s">
        <v>1353</v>
      </c>
      <c r="AR587" s="24">
        <v>2600</v>
      </c>
      <c r="AS587" s="24"/>
      <c r="AT587" s="24"/>
      <c r="AU587" s="24"/>
      <c r="AV587" s="24"/>
      <c r="AW587" s="18">
        <f t="shared" si="105"/>
        <v>2600</v>
      </c>
      <c r="AX587" s="18"/>
      <c r="AY587" s="19">
        <v>0.05</v>
      </c>
      <c r="AZ587" s="18">
        <f t="shared" si="106"/>
        <v>130</v>
      </c>
      <c r="BA587" s="18">
        <f t="shared" si="107"/>
        <v>2470</v>
      </c>
      <c r="BB587" s="18"/>
      <c r="BC587" s="18">
        <f t="shared" si="108"/>
        <v>-2470</v>
      </c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>
        <f t="shared" si="109"/>
        <v>-100</v>
      </c>
    </row>
    <row r="588" spans="1:81" x14ac:dyDescent="0.3">
      <c r="A588" s="20"/>
      <c r="B588" s="20"/>
      <c r="C588" s="14">
        <v>44927</v>
      </c>
      <c r="D588" s="22" t="s">
        <v>1335</v>
      </c>
      <c r="E588" s="16" t="s">
        <v>1056</v>
      </c>
      <c r="F588" s="15" t="s">
        <v>82</v>
      </c>
      <c r="G588" s="24"/>
      <c r="H588" s="22">
        <v>7500975</v>
      </c>
      <c r="I588" s="22" t="s">
        <v>1253</v>
      </c>
      <c r="J588" s="16" t="s">
        <v>1333</v>
      </c>
      <c r="K588" s="28">
        <v>44909</v>
      </c>
      <c r="L588" s="22" t="s">
        <v>1343</v>
      </c>
      <c r="M588" s="22" t="s">
        <v>1339</v>
      </c>
      <c r="N588" s="22">
        <v>0</v>
      </c>
      <c r="O588" s="24" t="s">
        <v>1062</v>
      </c>
      <c r="P588" s="28">
        <v>44931</v>
      </c>
      <c r="Q588" s="14">
        <v>44927</v>
      </c>
      <c r="R588" s="22">
        <v>2000</v>
      </c>
      <c r="S588" s="24"/>
      <c r="T588" s="18">
        <f t="shared" si="99"/>
        <v>2000</v>
      </c>
      <c r="U588" s="18"/>
      <c r="V588" s="18"/>
      <c r="W588" s="18">
        <f t="shared" si="100"/>
        <v>2000</v>
      </c>
      <c r="X588" s="18">
        <f t="shared" si="104"/>
        <v>360</v>
      </c>
      <c r="Y588" s="19">
        <v>0.05</v>
      </c>
      <c r="Z588" s="18">
        <f t="shared" si="101"/>
        <v>100</v>
      </c>
      <c r="AA588" s="18">
        <f t="shared" si="102"/>
        <v>2260</v>
      </c>
      <c r="AB588" s="18"/>
      <c r="AC588" s="18">
        <f t="shared" si="103"/>
        <v>2260</v>
      </c>
      <c r="AD588" s="18" t="s">
        <v>87</v>
      </c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22" t="s">
        <v>1358</v>
      </c>
      <c r="AR588" s="24">
        <v>2000</v>
      </c>
      <c r="AS588" s="24"/>
      <c r="AT588" s="24"/>
      <c r="AU588" s="24"/>
      <c r="AV588" s="24"/>
      <c r="AW588" s="18">
        <f t="shared" si="105"/>
        <v>2000</v>
      </c>
      <c r="AX588" s="18"/>
      <c r="AY588" s="19">
        <v>0.05</v>
      </c>
      <c r="AZ588" s="18">
        <f t="shared" si="106"/>
        <v>100</v>
      </c>
      <c r="BA588" s="18">
        <f t="shared" si="107"/>
        <v>1900</v>
      </c>
      <c r="BB588" s="18"/>
      <c r="BC588" s="18">
        <f t="shared" si="108"/>
        <v>-1900</v>
      </c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>
        <f t="shared" si="109"/>
        <v>0</v>
      </c>
    </row>
    <row r="589" spans="1:81" x14ac:dyDescent="0.3">
      <c r="A589" s="20"/>
      <c r="B589" s="20"/>
      <c r="C589" s="14">
        <v>44927</v>
      </c>
      <c r="D589" s="24" t="s">
        <v>1335</v>
      </c>
      <c r="E589" s="16" t="s">
        <v>1056</v>
      </c>
      <c r="F589" s="15" t="s">
        <v>82</v>
      </c>
      <c r="G589" s="24"/>
      <c r="H589" s="24">
        <v>8250655</v>
      </c>
      <c r="I589" s="24" t="s">
        <v>1254</v>
      </c>
      <c r="J589" s="16" t="s">
        <v>1333</v>
      </c>
      <c r="K589" s="29">
        <v>44935</v>
      </c>
      <c r="L589" s="24" t="s">
        <v>1345</v>
      </c>
      <c r="M589" s="24" t="s">
        <v>1338</v>
      </c>
      <c r="N589" s="24">
        <v>0</v>
      </c>
      <c r="O589" s="24" t="s">
        <v>1062</v>
      </c>
      <c r="P589" s="29">
        <v>44942</v>
      </c>
      <c r="Q589" s="14">
        <v>44927</v>
      </c>
      <c r="R589" s="24">
        <v>2500</v>
      </c>
      <c r="S589" s="24"/>
      <c r="T589" s="18">
        <f t="shared" si="99"/>
        <v>2500</v>
      </c>
      <c r="U589" s="18"/>
      <c r="V589" s="18"/>
      <c r="W589" s="18">
        <f t="shared" si="100"/>
        <v>2500</v>
      </c>
      <c r="X589" s="18">
        <f t="shared" si="104"/>
        <v>450</v>
      </c>
      <c r="Y589" s="19">
        <v>0.05</v>
      </c>
      <c r="Z589" s="18">
        <f t="shared" si="101"/>
        <v>125</v>
      </c>
      <c r="AA589" s="18">
        <f t="shared" si="102"/>
        <v>2825</v>
      </c>
      <c r="AB589" s="18"/>
      <c r="AC589" s="18">
        <f t="shared" si="103"/>
        <v>2825</v>
      </c>
      <c r="AD589" s="18" t="s">
        <v>87</v>
      </c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24" t="s">
        <v>1353</v>
      </c>
      <c r="AR589" s="24">
        <v>2600</v>
      </c>
      <c r="AS589" s="24"/>
      <c r="AT589" s="24"/>
      <c r="AU589" s="24"/>
      <c r="AV589" s="24"/>
      <c r="AW589" s="18">
        <f t="shared" si="105"/>
        <v>2600</v>
      </c>
      <c r="AX589" s="18"/>
      <c r="AY589" s="19">
        <v>0.05</v>
      </c>
      <c r="AZ589" s="18">
        <f t="shared" si="106"/>
        <v>130</v>
      </c>
      <c r="BA589" s="18">
        <f t="shared" si="107"/>
        <v>2470</v>
      </c>
      <c r="BB589" s="18"/>
      <c r="BC589" s="18">
        <f t="shared" si="108"/>
        <v>-2470</v>
      </c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>
        <f t="shared" si="109"/>
        <v>-100</v>
      </c>
    </row>
    <row r="590" spans="1:81" x14ac:dyDescent="0.3">
      <c r="A590" s="20"/>
      <c r="B590" s="20"/>
      <c r="C590" s="14">
        <v>44927</v>
      </c>
      <c r="D590" s="22" t="s">
        <v>1335</v>
      </c>
      <c r="E590" s="16" t="s">
        <v>1056</v>
      </c>
      <c r="F590" s="15" t="s">
        <v>82</v>
      </c>
      <c r="G590" s="24"/>
      <c r="H590" s="22">
        <v>8250288</v>
      </c>
      <c r="I590" s="22" t="s">
        <v>1255</v>
      </c>
      <c r="J590" s="16" t="s">
        <v>1333</v>
      </c>
      <c r="K590" s="28">
        <v>44932</v>
      </c>
      <c r="L590" s="22" t="s">
        <v>1345</v>
      </c>
      <c r="M590" s="22" t="s">
        <v>1337</v>
      </c>
      <c r="N590" s="22">
        <v>0</v>
      </c>
      <c r="O590" s="24" t="s">
        <v>1062</v>
      </c>
      <c r="P590" s="28">
        <v>44933</v>
      </c>
      <c r="Q590" s="14">
        <v>44927</v>
      </c>
      <c r="R590" s="22">
        <v>2700</v>
      </c>
      <c r="S590" s="24"/>
      <c r="T590" s="18">
        <f t="shared" si="99"/>
        <v>2700</v>
      </c>
      <c r="U590" s="18"/>
      <c r="V590" s="18"/>
      <c r="W590" s="18">
        <f t="shared" si="100"/>
        <v>2700</v>
      </c>
      <c r="X590" s="18">
        <f t="shared" si="104"/>
        <v>486</v>
      </c>
      <c r="Y590" s="19">
        <v>0.05</v>
      </c>
      <c r="Z590" s="18">
        <f t="shared" si="101"/>
        <v>135</v>
      </c>
      <c r="AA590" s="18">
        <f t="shared" si="102"/>
        <v>3051</v>
      </c>
      <c r="AB590" s="18"/>
      <c r="AC590" s="18">
        <f t="shared" si="103"/>
        <v>3051</v>
      </c>
      <c r="AD590" s="18" t="s">
        <v>87</v>
      </c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22" t="s">
        <v>1353</v>
      </c>
      <c r="AR590" s="24">
        <v>2700</v>
      </c>
      <c r="AS590" s="24"/>
      <c r="AT590" s="24"/>
      <c r="AU590" s="24"/>
      <c r="AV590" s="24"/>
      <c r="AW590" s="18">
        <f t="shared" si="105"/>
        <v>2700</v>
      </c>
      <c r="AX590" s="18"/>
      <c r="AY590" s="19">
        <v>0.05</v>
      </c>
      <c r="AZ590" s="18">
        <f t="shared" si="106"/>
        <v>135</v>
      </c>
      <c r="BA590" s="18">
        <f t="shared" si="107"/>
        <v>2565</v>
      </c>
      <c r="BB590" s="18"/>
      <c r="BC590" s="18">
        <f t="shared" si="108"/>
        <v>-2565</v>
      </c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>
        <f t="shared" si="109"/>
        <v>0</v>
      </c>
    </row>
    <row r="591" spans="1:81" x14ac:dyDescent="0.3">
      <c r="A591" s="20"/>
      <c r="B591" s="20"/>
      <c r="C591" s="14">
        <v>44927</v>
      </c>
      <c r="D591" s="24" t="s">
        <v>1334</v>
      </c>
      <c r="E591" s="16" t="s">
        <v>1056</v>
      </c>
      <c r="F591" s="15" t="s">
        <v>82</v>
      </c>
      <c r="G591" s="24"/>
      <c r="H591" s="24">
        <v>8248941</v>
      </c>
      <c r="I591" s="24" t="s">
        <v>1256</v>
      </c>
      <c r="J591" s="16" t="s">
        <v>1333</v>
      </c>
      <c r="K591" s="29">
        <v>44933</v>
      </c>
      <c r="L591" s="24" t="s">
        <v>1342</v>
      </c>
      <c r="M591" s="24" t="s">
        <v>1337</v>
      </c>
      <c r="N591" s="24">
        <v>0</v>
      </c>
      <c r="O591" s="24" t="s">
        <v>1062</v>
      </c>
      <c r="P591" s="29">
        <v>44944</v>
      </c>
      <c r="Q591" s="14">
        <v>44927</v>
      </c>
      <c r="R591" s="24">
        <v>2700</v>
      </c>
      <c r="S591" s="24"/>
      <c r="T591" s="18">
        <f t="shared" si="99"/>
        <v>2700</v>
      </c>
      <c r="U591" s="18"/>
      <c r="V591" s="18"/>
      <c r="W591" s="18">
        <f t="shared" si="100"/>
        <v>2700</v>
      </c>
      <c r="X591" s="18">
        <f t="shared" si="104"/>
        <v>486</v>
      </c>
      <c r="Y591" s="19">
        <v>0.05</v>
      </c>
      <c r="Z591" s="18">
        <f t="shared" si="101"/>
        <v>135</v>
      </c>
      <c r="AA591" s="18">
        <f t="shared" si="102"/>
        <v>3051</v>
      </c>
      <c r="AB591" s="18"/>
      <c r="AC591" s="18">
        <f t="shared" si="103"/>
        <v>3051</v>
      </c>
      <c r="AD591" s="18" t="s">
        <v>87</v>
      </c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24" t="s">
        <v>1348</v>
      </c>
      <c r="AR591" s="24">
        <v>2600</v>
      </c>
      <c r="AS591" s="24"/>
      <c r="AT591" s="24"/>
      <c r="AU591" s="24"/>
      <c r="AV591" s="24"/>
      <c r="AW591" s="18">
        <f t="shared" si="105"/>
        <v>2600</v>
      </c>
      <c r="AX591" s="18"/>
      <c r="AY591" s="19">
        <v>0.05</v>
      </c>
      <c r="AZ591" s="18">
        <f t="shared" si="106"/>
        <v>130</v>
      </c>
      <c r="BA591" s="18">
        <f t="shared" si="107"/>
        <v>2470</v>
      </c>
      <c r="BB591" s="18"/>
      <c r="BC591" s="18">
        <f t="shared" si="108"/>
        <v>-2470</v>
      </c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>
        <f t="shared" si="109"/>
        <v>100</v>
      </c>
    </row>
    <row r="592" spans="1:81" x14ac:dyDescent="0.3">
      <c r="A592" s="20"/>
      <c r="B592" s="20"/>
      <c r="C592" s="14">
        <v>44927</v>
      </c>
      <c r="D592" s="22" t="s">
        <v>1335</v>
      </c>
      <c r="E592" s="16" t="s">
        <v>1056</v>
      </c>
      <c r="F592" s="15" t="s">
        <v>82</v>
      </c>
      <c r="G592" s="24"/>
      <c r="H592" s="22">
        <v>8248897</v>
      </c>
      <c r="I592" s="22" t="s">
        <v>1257</v>
      </c>
      <c r="J592" s="16" t="s">
        <v>1333</v>
      </c>
      <c r="K592" s="28">
        <v>44933</v>
      </c>
      <c r="L592" s="22" t="s">
        <v>1345</v>
      </c>
      <c r="M592" s="22" t="s">
        <v>1338</v>
      </c>
      <c r="N592" s="22">
        <v>0</v>
      </c>
      <c r="O592" s="24" t="s">
        <v>1062</v>
      </c>
      <c r="P592" s="28">
        <v>44936</v>
      </c>
      <c r="Q592" s="14">
        <v>44927</v>
      </c>
      <c r="R592" s="22">
        <v>2500</v>
      </c>
      <c r="S592" s="24"/>
      <c r="T592" s="18">
        <f t="shared" si="99"/>
        <v>2500</v>
      </c>
      <c r="U592" s="18"/>
      <c r="V592" s="18"/>
      <c r="W592" s="18">
        <f t="shared" si="100"/>
        <v>2500</v>
      </c>
      <c r="X592" s="18">
        <f t="shared" si="104"/>
        <v>450</v>
      </c>
      <c r="Y592" s="19">
        <v>0.05</v>
      </c>
      <c r="Z592" s="18">
        <f t="shared" si="101"/>
        <v>125</v>
      </c>
      <c r="AA592" s="18">
        <f t="shared" si="102"/>
        <v>2825</v>
      </c>
      <c r="AB592" s="18"/>
      <c r="AC592" s="18">
        <f t="shared" si="103"/>
        <v>2825</v>
      </c>
      <c r="AD592" s="18" t="s">
        <v>87</v>
      </c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22" t="s">
        <v>1353</v>
      </c>
      <c r="AR592" s="24">
        <v>2600</v>
      </c>
      <c r="AS592" s="24"/>
      <c r="AT592" s="24"/>
      <c r="AU592" s="24"/>
      <c r="AV592" s="24"/>
      <c r="AW592" s="18">
        <f t="shared" si="105"/>
        <v>2600</v>
      </c>
      <c r="AX592" s="18"/>
      <c r="AY592" s="19">
        <v>0.05</v>
      </c>
      <c r="AZ592" s="18">
        <f t="shared" si="106"/>
        <v>130</v>
      </c>
      <c r="BA592" s="18">
        <f t="shared" si="107"/>
        <v>2470</v>
      </c>
      <c r="BB592" s="18"/>
      <c r="BC592" s="18">
        <f t="shared" si="108"/>
        <v>-2470</v>
      </c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>
        <f t="shared" si="109"/>
        <v>-100</v>
      </c>
    </row>
    <row r="593" spans="1:81" x14ac:dyDescent="0.3">
      <c r="A593" s="20"/>
      <c r="B593" s="20"/>
      <c r="C593" s="14">
        <v>44927</v>
      </c>
      <c r="D593" s="24" t="s">
        <v>1335</v>
      </c>
      <c r="E593" s="16" t="s">
        <v>1056</v>
      </c>
      <c r="F593" s="15" t="s">
        <v>82</v>
      </c>
      <c r="G593" s="24"/>
      <c r="H593" s="24">
        <v>8246007</v>
      </c>
      <c r="I593" s="24" t="s">
        <v>1258</v>
      </c>
      <c r="J593" s="16" t="s">
        <v>1333</v>
      </c>
      <c r="K593" s="29">
        <v>44946</v>
      </c>
      <c r="L593" s="24" t="s">
        <v>1345</v>
      </c>
      <c r="M593" s="24" t="s">
        <v>1338</v>
      </c>
      <c r="N593" s="24">
        <v>0</v>
      </c>
      <c r="O593" s="24" t="s">
        <v>1062</v>
      </c>
      <c r="P593" s="29">
        <v>44946</v>
      </c>
      <c r="Q593" s="14">
        <v>44927</v>
      </c>
      <c r="R593" s="24">
        <v>2500</v>
      </c>
      <c r="S593" s="24"/>
      <c r="T593" s="18">
        <f t="shared" si="99"/>
        <v>2500</v>
      </c>
      <c r="U593" s="18"/>
      <c r="V593" s="18"/>
      <c r="W593" s="18">
        <f t="shared" si="100"/>
        <v>2500</v>
      </c>
      <c r="X593" s="18">
        <f t="shared" si="104"/>
        <v>450</v>
      </c>
      <c r="Y593" s="19">
        <v>0.05</v>
      </c>
      <c r="Z593" s="18">
        <f t="shared" si="101"/>
        <v>125</v>
      </c>
      <c r="AA593" s="18">
        <f t="shared" si="102"/>
        <v>2825</v>
      </c>
      <c r="AB593" s="18"/>
      <c r="AC593" s="18">
        <f t="shared" si="103"/>
        <v>2825</v>
      </c>
      <c r="AD593" s="18" t="s">
        <v>87</v>
      </c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24" t="s">
        <v>1353</v>
      </c>
      <c r="AR593" s="24">
        <v>2600</v>
      </c>
      <c r="AS593" s="24"/>
      <c r="AT593" s="24"/>
      <c r="AU593" s="24"/>
      <c r="AV593" s="24"/>
      <c r="AW593" s="18">
        <f t="shared" si="105"/>
        <v>2600</v>
      </c>
      <c r="AX593" s="18"/>
      <c r="AY593" s="19">
        <v>0.05</v>
      </c>
      <c r="AZ593" s="18">
        <f t="shared" si="106"/>
        <v>130</v>
      </c>
      <c r="BA593" s="18">
        <f t="shared" si="107"/>
        <v>2470</v>
      </c>
      <c r="BB593" s="18"/>
      <c r="BC593" s="18">
        <f t="shared" si="108"/>
        <v>-2470</v>
      </c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>
        <f t="shared" si="109"/>
        <v>-100</v>
      </c>
    </row>
    <row r="594" spans="1:81" x14ac:dyDescent="0.3">
      <c r="A594" s="20"/>
      <c r="B594" s="20"/>
      <c r="C594" s="14">
        <v>44927</v>
      </c>
      <c r="D594" s="22" t="s">
        <v>1335</v>
      </c>
      <c r="E594" s="16" t="s">
        <v>1056</v>
      </c>
      <c r="F594" s="15" t="s">
        <v>82</v>
      </c>
      <c r="G594" s="24"/>
      <c r="H594" s="22">
        <v>8244948</v>
      </c>
      <c r="I594" s="22" t="s">
        <v>1259</v>
      </c>
      <c r="J594" s="16" t="s">
        <v>1333</v>
      </c>
      <c r="K594" s="28">
        <v>44933</v>
      </c>
      <c r="L594" s="22" t="s">
        <v>1343</v>
      </c>
      <c r="M594" s="22" t="s">
        <v>1341</v>
      </c>
      <c r="N594" s="22">
        <v>1999</v>
      </c>
      <c r="O594" s="24" t="s">
        <v>1062</v>
      </c>
      <c r="P594" s="28">
        <v>44943</v>
      </c>
      <c r="Q594" s="14">
        <v>44927</v>
      </c>
      <c r="R594" s="22">
        <v>2700</v>
      </c>
      <c r="S594" s="24"/>
      <c r="T594" s="18">
        <f t="shared" si="99"/>
        <v>2700</v>
      </c>
      <c r="U594" s="18"/>
      <c r="V594" s="18"/>
      <c r="W594" s="18">
        <f t="shared" si="100"/>
        <v>2700</v>
      </c>
      <c r="X594" s="18">
        <f t="shared" si="104"/>
        <v>486</v>
      </c>
      <c r="Y594" s="19">
        <v>0.05</v>
      </c>
      <c r="Z594" s="18">
        <f t="shared" si="101"/>
        <v>135</v>
      </c>
      <c r="AA594" s="18">
        <f t="shared" si="102"/>
        <v>3051</v>
      </c>
      <c r="AB594" s="18"/>
      <c r="AC594" s="18">
        <f t="shared" si="103"/>
        <v>3051</v>
      </c>
      <c r="AD594" s="18" t="s">
        <v>87</v>
      </c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22" t="s">
        <v>1045</v>
      </c>
      <c r="AR594" s="24">
        <v>2800</v>
      </c>
      <c r="AS594" s="24"/>
      <c r="AT594" s="24"/>
      <c r="AU594" s="24"/>
      <c r="AV594" s="24"/>
      <c r="AW594" s="18">
        <f t="shared" si="105"/>
        <v>2800</v>
      </c>
      <c r="AX594" s="18"/>
      <c r="AY594" s="19">
        <v>0.05</v>
      </c>
      <c r="AZ594" s="18">
        <f t="shared" si="106"/>
        <v>140</v>
      </c>
      <c r="BA594" s="18">
        <f t="shared" si="107"/>
        <v>2660</v>
      </c>
      <c r="BB594" s="18"/>
      <c r="BC594" s="18">
        <f t="shared" si="108"/>
        <v>-2660</v>
      </c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>
        <f t="shared" si="109"/>
        <v>-100</v>
      </c>
    </row>
    <row r="595" spans="1:81" x14ac:dyDescent="0.3">
      <c r="A595" s="20"/>
      <c r="B595" s="20"/>
      <c r="C595" s="14">
        <v>44927</v>
      </c>
      <c r="D595" s="24" t="s">
        <v>1335</v>
      </c>
      <c r="E595" s="16" t="s">
        <v>1056</v>
      </c>
      <c r="F595" s="15" t="s">
        <v>82</v>
      </c>
      <c r="G595" s="24"/>
      <c r="H595" s="24">
        <v>8244652</v>
      </c>
      <c r="I595" s="24" t="s">
        <v>1260</v>
      </c>
      <c r="J595" s="16" t="s">
        <v>1333</v>
      </c>
      <c r="K595" s="29">
        <v>44933</v>
      </c>
      <c r="L595" s="24" t="s">
        <v>1345</v>
      </c>
      <c r="M595" s="24" t="s">
        <v>1338</v>
      </c>
      <c r="N595" s="24">
        <v>0</v>
      </c>
      <c r="O595" s="24" t="s">
        <v>1062</v>
      </c>
      <c r="P595" s="29">
        <v>44935</v>
      </c>
      <c r="Q595" s="14">
        <v>44927</v>
      </c>
      <c r="R595" s="24">
        <v>2500</v>
      </c>
      <c r="S595" s="24"/>
      <c r="T595" s="18">
        <f t="shared" si="99"/>
        <v>2500</v>
      </c>
      <c r="U595" s="18"/>
      <c r="V595" s="18"/>
      <c r="W595" s="18">
        <f t="shared" si="100"/>
        <v>2500</v>
      </c>
      <c r="X595" s="18">
        <f t="shared" si="104"/>
        <v>450</v>
      </c>
      <c r="Y595" s="19">
        <v>0.05</v>
      </c>
      <c r="Z595" s="18">
        <f t="shared" si="101"/>
        <v>125</v>
      </c>
      <c r="AA595" s="18">
        <f t="shared" si="102"/>
        <v>2825</v>
      </c>
      <c r="AB595" s="18"/>
      <c r="AC595" s="18">
        <f t="shared" si="103"/>
        <v>2825</v>
      </c>
      <c r="AD595" s="18" t="s">
        <v>87</v>
      </c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24" t="s">
        <v>1353</v>
      </c>
      <c r="AR595" s="24">
        <v>2600</v>
      </c>
      <c r="AS595" s="24"/>
      <c r="AT595" s="24"/>
      <c r="AU595" s="24"/>
      <c r="AV595" s="24"/>
      <c r="AW595" s="18">
        <f t="shared" si="105"/>
        <v>2600</v>
      </c>
      <c r="AX595" s="18"/>
      <c r="AY595" s="19">
        <v>0.05</v>
      </c>
      <c r="AZ595" s="18">
        <f t="shared" si="106"/>
        <v>130</v>
      </c>
      <c r="BA595" s="18">
        <f t="shared" si="107"/>
        <v>2470</v>
      </c>
      <c r="BB595" s="18"/>
      <c r="BC595" s="18">
        <f t="shared" si="108"/>
        <v>-2470</v>
      </c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>
        <f t="shared" si="109"/>
        <v>-100</v>
      </c>
    </row>
    <row r="596" spans="1:81" x14ac:dyDescent="0.3">
      <c r="A596" s="20"/>
      <c r="B596" s="20"/>
      <c r="C596" s="14">
        <v>44927</v>
      </c>
      <c r="D596" s="22" t="s">
        <v>1334</v>
      </c>
      <c r="E596" s="16" t="s">
        <v>1056</v>
      </c>
      <c r="F596" s="15" t="s">
        <v>82</v>
      </c>
      <c r="G596" s="24"/>
      <c r="H596" s="22">
        <v>8244129</v>
      </c>
      <c r="I596" s="22" t="s">
        <v>1261</v>
      </c>
      <c r="J596" s="16" t="s">
        <v>1333</v>
      </c>
      <c r="K596" s="28">
        <v>44932</v>
      </c>
      <c r="L596" s="22" t="s">
        <v>1342</v>
      </c>
      <c r="M596" s="22" t="s">
        <v>1338</v>
      </c>
      <c r="N596" s="22">
        <v>0</v>
      </c>
      <c r="O596" s="24" t="s">
        <v>1062</v>
      </c>
      <c r="P596" s="28">
        <v>44933</v>
      </c>
      <c r="Q596" s="14">
        <v>44927</v>
      </c>
      <c r="R596" s="22">
        <v>2500</v>
      </c>
      <c r="S596" s="24"/>
      <c r="T596" s="18">
        <f t="shared" si="99"/>
        <v>2500</v>
      </c>
      <c r="U596" s="18"/>
      <c r="V596" s="18"/>
      <c r="W596" s="18">
        <f t="shared" si="100"/>
        <v>2500</v>
      </c>
      <c r="X596" s="18">
        <f t="shared" si="104"/>
        <v>450</v>
      </c>
      <c r="Y596" s="19">
        <v>0.05</v>
      </c>
      <c r="Z596" s="18">
        <f t="shared" si="101"/>
        <v>125</v>
      </c>
      <c r="AA596" s="18">
        <f t="shared" si="102"/>
        <v>2825</v>
      </c>
      <c r="AB596" s="18"/>
      <c r="AC596" s="18">
        <f t="shared" si="103"/>
        <v>2825</v>
      </c>
      <c r="AD596" s="18" t="s">
        <v>87</v>
      </c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22" t="s">
        <v>1349</v>
      </c>
      <c r="AR596" s="24">
        <v>2400</v>
      </c>
      <c r="AS596" s="24"/>
      <c r="AT596" s="24"/>
      <c r="AU596" s="24"/>
      <c r="AV596" s="24"/>
      <c r="AW596" s="18">
        <f t="shared" si="105"/>
        <v>2400</v>
      </c>
      <c r="AX596" s="18"/>
      <c r="AY596" s="19">
        <v>0.05</v>
      </c>
      <c r="AZ596" s="18">
        <f t="shared" si="106"/>
        <v>120</v>
      </c>
      <c r="BA596" s="18">
        <f t="shared" si="107"/>
        <v>2280</v>
      </c>
      <c r="BB596" s="18"/>
      <c r="BC596" s="18">
        <f t="shared" si="108"/>
        <v>-2280</v>
      </c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>
        <f t="shared" si="109"/>
        <v>100</v>
      </c>
    </row>
    <row r="597" spans="1:81" x14ac:dyDescent="0.3">
      <c r="A597" s="20"/>
      <c r="B597" s="20"/>
      <c r="C597" s="14">
        <v>44927</v>
      </c>
      <c r="D597" s="24" t="s">
        <v>1335</v>
      </c>
      <c r="E597" s="16" t="s">
        <v>1056</v>
      </c>
      <c r="F597" s="15" t="s">
        <v>82</v>
      </c>
      <c r="G597" s="24"/>
      <c r="H597" s="24">
        <v>8238159</v>
      </c>
      <c r="I597" s="24" t="s">
        <v>1262</v>
      </c>
      <c r="J597" s="16" t="s">
        <v>1333</v>
      </c>
      <c r="K597" s="29">
        <v>44933</v>
      </c>
      <c r="L597" s="24" t="s">
        <v>1345</v>
      </c>
      <c r="M597" s="24" t="s">
        <v>1337</v>
      </c>
      <c r="N597" s="24">
        <v>0</v>
      </c>
      <c r="O597" s="24" t="s">
        <v>1062</v>
      </c>
      <c r="P597" s="29">
        <v>44944</v>
      </c>
      <c r="Q597" s="14">
        <v>44927</v>
      </c>
      <c r="R597" s="24">
        <v>2700</v>
      </c>
      <c r="S597" s="24"/>
      <c r="T597" s="18">
        <f t="shared" si="99"/>
        <v>2700</v>
      </c>
      <c r="U597" s="18"/>
      <c r="V597" s="18"/>
      <c r="W597" s="18">
        <f t="shared" si="100"/>
        <v>2700</v>
      </c>
      <c r="X597" s="18">
        <f t="shared" si="104"/>
        <v>486</v>
      </c>
      <c r="Y597" s="19">
        <v>0.05</v>
      </c>
      <c r="Z597" s="18">
        <f t="shared" si="101"/>
        <v>135</v>
      </c>
      <c r="AA597" s="18">
        <f t="shared" si="102"/>
        <v>3051</v>
      </c>
      <c r="AB597" s="18"/>
      <c r="AC597" s="18">
        <f t="shared" si="103"/>
        <v>3051</v>
      </c>
      <c r="AD597" s="18" t="s">
        <v>87</v>
      </c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24" t="s">
        <v>1353</v>
      </c>
      <c r="AR597" s="24">
        <v>2700</v>
      </c>
      <c r="AS597" s="24"/>
      <c r="AT597" s="24"/>
      <c r="AU597" s="24"/>
      <c r="AV597" s="24"/>
      <c r="AW597" s="18">
        <f t="shared" si="105"/>
        <v>2700</v>
      </c>
      <c r="AX597" s="18"/>
      <c r="AY597" s="19">
        <v>0.05</v>
      </c>
      <c r="AZ597" s="18">
        <f t="shared" si="106"/>
        <v>135</v>
      </c>
      <c r="BA597" s="18">
        <f t="shared" si="107"/>
        <v>2565</v>
      </c>
      <c r="BB597" s="18"/>
      <c r="BC597" s="18">
        <f t="shared" si="108"/>
        <v>-2565</v>
      </c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>
        <f t="shared" si="109"/>
        <v>0</v>
      </c>
    </row>
    <row r="598" spans="1:81" x14ac:dyDescent="0.3">
      <c r="A598" s="20"/>
      <c r="B598" s="20"/>
      <c r="C598" s="14">
        <v>44927</v>
      </c>
      <c r="D598" s="22" t="s">
        <v>1335</v>
      </c>
      <c r="E598" s="16" t="s">
        <v>1056</v>
      </c>
      <c r="F598" s="15" t="s">
        <v>82</v>
      </c>
      <c r="G598" s="24"/>
      <c r="H598" s="22">
        <v>8234070</v>
      </c>
      <c r="I598" s="22" t="s">
        <v>1263</v>
      </c>
      <c r="J598" s="16" t="s">
        <v>1333</v>
      </c>
      <c r="K598" s="28">
        <v>44933</v>
      </c>
      <c r="L598" s="22" t="s">
        <v>1344</v>
      </c>
      <c r="M598" s="22" t="s">
        <v>1340</v>
      </c>
      <c r="N598" s="22">
        <v>0</v>
      </c>
      <c r="O598" s="24" t="s">
        <v>1062</v>
      </c>
      <c r="P598" s="28">
        <v>44949</v>
      </c>
      <c r="Q598" s="14">
        <v>44927</v>
      </c>
      <c r="R598" s="22">
        <v>2500</v>
      </c>
      <c r="S598" s="24"/>
      <c r="T598" s="18">
        <f t="shared" si="99"/>
        <v>2500</v>
      </c>
      <c r="U598" s="18"/>
      <c r="V598" s="18"/>
      <c r="W598" s="18">
        <f t="shared" si="100"/>
        <v>2500</v>
      </c>
      <c r="X598" s="18">
        <f t="shared" si="104"/>
        <v>450</v>
      </c>
      <c r="Y598" s="19">
        <v>0.05</v>
      </c>
      <c r="Z598" s="18">
        <f t="shared" si="101"/>
        <v>125</v>
      </c>
      <c r="AA598" s="18">
        <f t="shared" si="102"/>
        <v>2825</v>
      </c>
      <c r="AB598" s="18"/>
      <c r="AC598" s="18">
        <f t="shared" si="103"/>
        <v>2825</v>
      </c>
      <c r="AD598" s="18" t="s">
        <v>87</v>
      </c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22" t="s">
        <v>1354</v>
      </c>
      <c r="AR598" s="24">
        <v>2400</v>
      </c>
      <c r="AS598" s="24"/>
      <c r="AT598" s="24"/>
      <c r="AU598" s="24"/>
      <c r="AV598" s="24"/>
      <c r="AW598" s="18">
        <f t="shared" si="105"/>
        <v>2400</v>
      </c>
      <c r="AX598" s="18"/>
      <c r="AY598" s="19">
        <v>0.05</v>
      </c>
      <c r="AZ598" s="18">
        <f t="shared" si="106"/>
        <v>120</v>
      </c>
      <c r="BA598" s="18">
        <f t="shared" si="107"/>
        <v>2280</v>
      </c>
      <c r="BB598" s="18"/>
      <c r="BC598" s="18">
        <f t="shared" si="108"/>
        <v>-2280</v>
      </c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>
        <f t="shared" si="109"/>
        <v>100</v>
      </c>
    </row>
    <row r="599" spans="1:81" x14ac:dyDescent="0.3">
      <c r="A599" s="20"/>
      <c r="B599" s="20"/>
      <c r="C599" s="14">
        <v>44927</v>
      </c>
      <c r="D599" s="24" t="s">
        <v>1335</v>
      </c>
      <c r="E599" s="16" t="s">
        <v>1056</v>
      </c>
      <c r="F599" s="15" t="s">
        <v>82</v>
      </c>
      <c r="G599" s="24"/>
      <c r="H599" s="24">
        <v>8234011</v>
      </c>
      <c r="I599" s="24" t="s">
        <v>1264</v>
      </c>
      <c r="J599" s="16" t="s">
        <v>1333</v>
      </c>
      <c r="K599" s="29">
        <v>44933</v>
      </c>
      <c r="L599" s="24" t="s">
        <v>1344</v>
      </c>
      <c r="M599" s="24" t="s">
        <v>1340</v>
      </c>
      <c r="N599" s="24">
        <v>0</v>
      </c>
      <c r="O599" s="24" t="s">
        <v>1062</v>
      </c>
      <c r="P599" s="29">
        <v>44949</v>
      </c>
      <c r="Q599" s="14">
        <v>44927</v>
      </c>
      <c r="R599" s="24">
        <v>2500</v>
      </c>
      <c r="S599" s="24"/>
      <c r="T599" s="18">
        <f t="shared" si="99"/>
        <v>2500</v>
      </c>
      <c r="U599" s="18"/>
      <c r="V599" s="18"/>
      <c r="W599" s="18">
        <f t="shared" si="100"/>
        <v>2500</v>
      </c>
      <c r="X599" s="18">
        <f t="shared" si="104"/>
        <v>450</v>
      </c>
      <c r="Y599" s="19">
        <v>0.05</v>
      </c>
      <c r="Z599" s="18">
        <f t="shared" si="101"/>
        <v>125</v>
      </c>
      <c r="AA599" s="18">
        <f t="shared" si="102"/>
        <v>2825</v>
      </c>
      <c r="AB599" s="18"/>
      <c r="AC599" s="18">
        <f t="shared" si="103"/>
        <v>2825</v>
      </c>
      <c r="AD599" s="18" t="s">
        <v>87</v>
      </c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24" t="s">
        <v>1354</v>
      </c>
      <c r="AR599" s="24">
        <v>2400</v>
      </c>
      <c r="AS599" s="24"/>
      <c r="AT599" s="24"/>
      <c r="AU599" s="24"/>
      <c r="AV599" s="24"/>
      <c r="AW599" s="18">
        <f t="shared" si="105"/>
        <v>2400</v>
      </c>
      <c r="AX599" s="18"/>
      <c r="AY599" s="19">
        <v>0.05</v>
      </c>
      <c r="AZ599" s="18">
        <f t="shared" si="106"/>
        <v>120</v>
      </c>
      <c r="BA599" s="18">
        <f t="shared" si="107"/>
        <v>2280</v>
      </c>
      <c r="BB599" s="18"/>
      <c r="BC599" s="18">
        <f t="shared" si="108"/>
        <v>-2280</v>
      </c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>
        <f t="shared" si="109"/>
        <v>100</v>
      </c>
    </row>
    <row r="600" spans="1:81" x14ac:dyDescent="0.3">
      <c r="A600" s="20"/>
      <c r="B600" s="20"/>
      <c r="C600" s="14">
        <v>44927</v>
      </c>
      <c r="D600" s="22" t="s">
        <v>1335</v>
      </c>
      <c r="E600" s="16" t="s">
        <v>1056</v>
      </c>
      <c r="F600" s="15" t="s">
        <v>82</v>
      </c>
      <c r="G600" s="24"/>
      <c r="H600" s="22">
        <v>8233863</v>
      </c>
      <c r="I600" s="22" t="s">
        <v>1265</v>
      </c>
      <c r="J600" s="16" t="s">
        <v>1333</v>
      </c>
      <c r="K600" s="28">
        <v>44933</v>
      </c>
      <c r="L600" s="22" t="s">
        <v>1344</v>
      </c>
      <c r="M600" s="22" t="s">
        <v>1340</v>
      </c>
      <c r="N600" s="22">
        <v>0</v>
      </c>
      <c r="O600" s="24" t="s">
        <v>1062</v>
      </c>
      <c r="P600" s="28">
        <v>44942</v>
      </c>
      <c r="Q600" s="14">
        <v>44927</v>
      </c>
      <c r="R600" s="22">
        <v>2500</v>
      </c>
      <c r="S600" s="24"/>
      <c r="T600" s="18">
        <f t="shared" si="99"/>
        <v>2500</v>
      </c>
      <c r="U600" s="18"/>
      <c r="V600" s="18"/>
      <c r="W600" s="18">
        <f t="shared" si="100"/>
        <v>2500</v>
      </c>
      <c r="X600" s="18">
        <f t="shared" si="104"/>
        <v>450</v>
      </c>
      <c r="Y600" s="19">
        <v>0.05</v>
      </c>
      <c r="Z600" s="18">
        <f t="shared" si="101"/>
        <v>125</v>
      </c>
      <c r="AA600" s="18">
        <f t="shared" si="102"/>
        <v>2825</v>
      </c>
      <c r="AB600" s="18"/>
      <c r="AC600" s="18">
        <f t="shared" si="103"/>
        <v>2825</v>
      </c>
      <c r="AD600" s="18" t="s">
        <v>87</v>
      </c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22" t="s">
        <v>1354</v>
      </c>
      <c r="AR600" s="24">
        <v>2400</v>
      </c>
      <c r="AS600" s="24"/>
      <c r="AT600" s="24"/>
      <c r="AU600" s="24"/>
      <c r="AV600" s="24"/>
      <c r="AW600" s="18">
        <f t="shared" si="105"/>
        <v>2400</v>
      </c>
      <c r="AX600" s="18"/>
      <c r="AY600" s="19">
        <v>0.05</v>
      </c>
      <c r="AZ600" s="18">
        <f t="shared" si="106"/>
        <v>120</v>
      </c>
      <c r="BA600" s="18">
        <f t="shared" si="107"/>
        <v>2280</v>
      </c>
      <c r="BB600" s="18"/>
      <c r="BC600" s="18">
        <f t="shared" si="108"/>
        <v>-2280</v>
      </c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>
        <f t="shared" si="109"/>
        <v>100</v>
      </c>
    </row>
    <row r="601" spans="1:81" x14ac:dyDescent="0.3">
      <c r="A601" s="20"/>
      <c r="B601" s="20"/>
      <c r="C601" s="14">
        <v>44927</v>
      </c>
      <c r="D601" s="24" t="s">
        <v>1335</v>
      </c>
      <c r="E601" s="16" t="s">
        <v>1056</v>
      </c>
      <c r="F601" s="15" t="s">
        <v>82</v>
      </c>
      <c r="G601" s="24"/>
      <c r="H601" s="24">
        <v>8225777</v>
      </c>
      <c r="I601" s="24" t="s">
        <v>1266</v>
      </c>
      <c r="J601" s="16" t="s">
        <v>1333</v>
      </c>
      <c r="K601" s="29">
        <v>44937</v>
      </c>
      <c r="L601" s="24" t="s">
        <v>1343</v>
      </c>
      <c r="M601" s="24" t="s">
        <v>1338</v>
      </c>
      <c r="N601" s="24">
        <v>0</v>
      </c>
      <c r="O601" s="24" t="s">
        <v>1062</v>
      </c>
      <c r="P601" s="29">
        <v>44938</v>
      </c>
      <c r="Q601" s="14">
        <v>44927</v>
      </c>
      <c r="R601" s="24">
        <v>2000</v>
      </c>
      <c r="S601" s="24"/>
      <c r="T601" s="18">
        <f t="shared" si="99"/>
        <v>2000</v>
      </c>
      <c r="U601" s="18"/>
      <c r="V601" s="18"/>
      <c r="W601" s="18">
        <f t="shared" si="100"/>
        <v>2000</v>
      </c>
      <c r="X601" s="18">
        <f t="shared" si="104"/>
        <v>360</v>
      </c>
      <c r="Y601" s="19">
        <v>0.05</v>
      </c>
      <c r="Z601" s="18">
        <f t="shared" si="101"/>
        <v>100</v>
      </c>
      <c r="AA601" s="18">
        <f t="shared" si="102"/>
        <v>2260</v>
      </c>
      <c r="AB601" s="18"/>
      <c r="AC601" s="18">
        <f t="shared" si="103"/>
        <v>2260</v>
      </c>
      <c r="AD601" s="18" t="s">
        <v>87</v>
      </c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24" t="s">
        <v>1352</v>
      </c>
      <c r="AR601" s="24">
        <v>1900</v>
      </c>
      <c r="AS601" s="24"/>
      <c r="AT601" s="24"/>
      <c r="AU601" s="24"/>
      <c r="AV601" s="24"/>
      <c r="AW601" s="18">
        <f t="shared" si="105"/>
        <v>1900</v>
      </c>
      <c r="AX601" s="18"/>
      <c r="AY601" s="19">
        <v>0.05</v>
      </c>
      <c r="AZ601" s="18">
        <f t="shared" si="106"/>
        <v>95</v>
      </c>
      <c r="BA601" s="18">
        <f t="shared" si="107"/>
        <v>1805</v>
      </c>
      <c r="BB601" s="18"/>
      <c r="BC601" s="18">
        <f t="shared" si="108"/>
        <v>-1805</v>
      </c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>
        <f t="shared" si="109"/>
        <v>100</v>
      </c>
    </row>
    <row r="602" spans="1:81" x14ac:dyDescent="0.3">
      <c r="A602" s="20"/>
      <c r="B602" s="20"/>
      <c r="C602" s="14">
        <v>44927</v>
      </c>
      <c r="D602" s="22" t="s">
        <v>1334</v>
      </c>
      <c r="E602" s="16" t="s">
        <v>1056</v>
      </c>
      <c r="F602" s="15" t="s">
        <v>82</v>
      </c>
      <c r="G602" s="24"/>
      <c r="H602" s="22">
        <v>8198602</v>
      </c>
      <c r="I602" s="22" t="s">
        <v>1267</v>
      </c>
      <c r="J602" s="16" t="s">
        <v>1333</v>
      </c>
      <c r="K602" s="28">
        <v>44931</v>
      </c>
      <c r="L602" s="22" t="s">
        <v>1346</v>
      </c>
      <c r="M602" s="22" t="s">
        <v>1337</v>
      </c>
      <c r="N602" s="22">
        <v>0</v>
      </c>
      <c r="O602" s="24" t="s">
        <v>1062</v>
      </c>
      <c r="P602" s="28">
        <v>44942</v>
      </c>
      <c r="Q602" s="14">
        <v>44927</v>
      </c>
      <c r="R602" s="22">
        <v>2200</v>
      </c>
      <c r="S602" s="24"/>
      <c r="T602" s="18">
        <f t="shared" si="99"/>
        <v>2200</v>
      </c>
      <c r="U602" s="18"/>
      <c r="V602" s="18"/>
      <c r="W602" s="18">
        <f t="shared" si="100"/>
        <v>2200</v>
      </c>
      <c r="X602" s="18">
        <f t="shared" si="104"/>
        <v>396</v>
      </c>
      <c r="Y602" s="19">
        <v>0.05</v>
      </c>
      <c r="Z602" s="18">
        <f t="shared" si="101"/>
        <v>110</v>
      </c>
      <c r="AA602" s="18">
        <f t="shared" si="102"/>
        <v>2486</v>
      </c>
      <c r="AB602" s="18"/>
      <c r="AC602" s="18">
        <f t="shared" si="103"/>
        <v>2486</v>
      </c>
      <c r="AD602" s="18" t="s">
        <v>87</v>
      </c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22" t="s">
        <v>1349</v>
      </c>
      <c r="AR602" s="24">
        <v>2100</v>
      </c>
      <c r="AS602" s="24"/>
      <c r="AT602" s="24"/>
      <c r="AU602" s="24"/>
      <c r="AV602" s="24"/>
      <c r="AW602" s="18">
        <f t="shared" si="105"/>
        <v>2100</v>
      </c>
      <c r="AX602" s="18"/>
      <c r="AY602" s="19">
        <v>0.05</v>
      </c>
      <c r="AZ602" s="18">
        <f t="shared" si="106"/>
        <v>105</v>
      </c>
      <c r="BA602" s="18">
        <f t="shared" si="107"/>
        <v>1995</v>
      </c>
      <c r="BB602" s="18"/>
      <c r="BC602" s="18">
        <f t="shared" si="108"/>
        <v>-1995</v>
      </c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>
        <f t="shared" si="109"/>
        <v>100</v>
      </c>
    </row>
    <row r="603" spans="1:81" x14ac:dyDescent="0.3">
      <c r="A603" s="20"/>
      <c r="B603" s="20"/>
      <c r="C603" s="14">
        <v>44927</v>
      </c>
      <c r="D603" s="24" t="s">
        <v>1336</v>
      </c>
      <c r="E603" s="16" t="s">
        <v>1056</v>
      </c>
      <c r="F603" s="15" t="s">
        <v>82</v>
      </c>
      <c r="G603" s="24"/>
      <c r="H603" s="24">
        <v>8197298</v>
      </c>
      <c r="I603" s="24" t="s">
        <v>1268</v>
      </c>
      <c r="J603" s="16" t="s">
        <v>1333</v>
      </c>
      <c r="K603" s="29">
        <v>44930</v>
      </c>
      <c r="L603" s="24" t="s">
        <v>1344</v>
      </c>
      <c r="M603" s="24" t="s">
        <v>1337</v>
      </c>
      <c r="N603" s="24">
        <v>0</v>
      </c>
      <c r="O603" s="24" t="s">
        <v>1062</v>
      </c>
      <c r="P603" s="29">
        <v>44931</v>
      </c>
      <c r="Q603" s="14">
        <v>44927</v>
      </c>
      <c r="R603" s="24">
        <v>2700</v>
      </c>
      <c r="S603" s="24"/>
      <c r="T603" s="18">
        <f t="shared" si="99"/>
        <v>2700</v>
      </c>
      <c r="U603" s="18"/>
      <c r="V603" s="18"/>
      <c r="W603" s="18">
        <f t="shared" si="100"/>
        <v>2700</v>
      </c>
      <c r="X603" s="18">
        <f t="shared" si="104"/>
        <v>486</v>
      </c>
      <c r="Y603" s="19">
        <v>0.05</v>
      </c>
      <c r="Z603" s="18">
        <f t="shared" si="101"/>
        <v>135</v>
      </c>
      <c r="AA603" s="18">
        <f t="shared" si="102"/>
        <v>3051</v>
      </c>
      <c r="AB603" s="18"/>
      <c r="AC603" s="18">
        <f t="shared" si="103"/>
        <v>3051</v>
      </c>
      <c r="AD603" s="18" t="s">
        <v>87</v>
      </c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24" t="s">
        <v>1350</v>
      </c>
      <c r="AR603" s="24">
        <v>2800</v>
      </c>
      <c r="AS603" s="24"/>
      <c r="AT603" s="24"/>
      <c r="AU603" s="24"/>
      <c r="AV603" s="24"/>
      <c r="AW603" s="18">
        <f t="shared" si="105"/>
        <v>2800</v>
      </c>
      <c r="AX603" s="18"/>
      <c r="AY603" s="19">
        <v>0.05</v>
      </c>
      <c r="AZ603" s="18">
        <f t="shared" si="106"/>
        <v>140</v>
      </c>
      <c r="BA603" s="18">
        <f t="shared" si="107"/>
        <v>2660</v>
      </c>
      <c r="BB603" s="18"/>
      <c r="BC603" s="18">
        <f t="shared" si="108"/>
        <v>-2660</v>
      </c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>
        <f t="shared" si="109"/>
        <v>-100</v>
      </c>
    </row>
    <row r="604" spans="1:81" x14ac:dyDescent="0.3">
      <c r="A604" s="20"/>
      <c r="B604" s="20"/>
      <c r="C604" s="14">
        <v>44927</v>
      </c>
      <c r="D604" s="22" t="s">
        <v>1335</v>
      </c>
      <c r="E604" s="16" t="s">
        <v>1056</v>
      </c>
      <c r="F604" s="15" t="s">
        <v>82</v>
      </c>
      <c r="G604" s="24"/>
      <c r="H604" s="22">
        <v>8196403</v>
      </c>
      <c r="I604" s="22" t="s">
        <v>1269</v>
      </c>
      <c r="J604" s="16" t="s">
        <v>1333</v>
      </c>
      <c r="K604" s="28">
        <v>44931</v>
      </c>
      <c r="L604" s="22" t="s">
        <v>1343</v>
      </c>
      <c r="M604" s="22" t="s">
        <v>1339</v>
      </c>
      <c r="N604" s="22">
        <v>0</v>
      </c>
      <c r="O604" s="24" t="s">
        <v>1062</v>
      </c>
      <c r="P604" s="28">
        <v>44942</v>
      </c>
      <c r="Q604" s="14">
        <v>44927</v>
      </c>
      <c r="R604" s="22">
        <v>2000</v>
      </c>
      <c r="S604" s="24"/>
      <c r="T604" s="18">
        <f t="shared" si="99"/>
        <v>2000</v>
      </c>
      <c r="U604" s="18"/>
      <c r="V604" s="18"/>
      <c r="W604" s="18">
        <f t="shared" si="100"/>
        <v>2000</v>
      </c>
      <c r="X604" s="18">
        <f t="shared" si="104"/>
        <v>360</v>
      </c>
      <c r="Y604" s="19">
        <v>0.05</v>
      </c>
      <c r="Z604" s="18">
        <f t="shared" si="101"/>
        <v>100</v>
      </c>
      <c r="AA604" s="18">
        <f t="shared" si="102"/>
        <v>2260</v>
      </c>
      <c r="AB604" s="18"/>
      <c r="AC604" s="18">
        <f t="shared" si="103"/>
        <v>2260</v>
      </c>
      <c r="AD604" s="18" t="s">
        <v>87</v>
      </c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22" t="s">
        <v>1046</v>
      </c>
      <c r="AR604" s="24">
        <v>1900</v>
      </c>
      <c r="AS604" s="24"/>
      <c r="AT604" s="24"/>
      <c r="AU604" s="24"/>
      <c r="AV604" s="24"/>
      <c r="AW604" s="18">
        <f t="shared" si="105"/>
        <v>1900</v>
      </c>
      <c r="AX604" s="18"/>
      <c r="AY604" s="19">
        <v>0.05</v>
      </c>
      <c r="AZ604" s="18">
        <f t="shared" si="106"/>
        <v>95</v>
      </c>
      <c r="BA604" s="18">
        <f t="shared" si="107"/>
        <v>1805</v>
      </c>
      <c r="BB604" s="18"/>
      <c r="BC604" s="18">
        <f t="shared" si="108"/>
        <v>-1805</v>
      </c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>
        <f t="shared" si="109"/>
        <v>100</v>
      </c>
    </row>
    <row r="605" spans="1:81" x14ac:dyDescent="0.3">
      <c r="A605" s="20"/>
      <c r="B605" s="20"/>
      <c r="C605" s="14">
        <v>44927</v>
      </c>
      <c r="D605" s="24" t="s">
        <v>1335</v>
      </c>
      <c r="E605" s="24" t="s">
        <v>1055</v>
      </c>
      <c r="F605" s="15" t="s">
        <v>82</v>
      </c>
      <c r="G605" s="24"/>
      <c r="H605" s="24">
        <v>8190014</v>
      </c>
      <c r="I605" s="24" t="s">
        <v>1270</v>
      </c>
      <c r="J605" s="16" t="s">
        <v>1333</v>
      </c>
      <c r="K605" s="29">
        <v>44932</v>
      </c>
      <c r="L605" s="24" t="s">
        <v>1343</v>
      </c>
      <c r="M605" s="24" t="s">
        <v>1337</v>
      </c>
      <c r="N605" s="24">
        <v>0</v>
      </c>
      <c r="O605" s="24" t="s">
        <v>1062</v>
      </c>
      <c r="P605" s="29">
        <v>44946</v>
      </c>
      <c r="Q605" s="14">
        <v>44927</v>
      </c>
      <c r="R605" s="24">
        <v>2200</v>
      </c>
      <c r="S605" s="24"/>
      <c r="T605" s="18">
        <f t="shared" si="99"/>
        <v>2200</v>
      </c>
      <c r="U605" s="18"/>
      <c r="V605" s="18"/>
      <c r="W605" s="18">
        <f t="shared" si="100"/>
        <v>2200</v>
      </c>
      <c r="X605" s="18">
        <f t="shared" si="104"/>
        <v>396</v>
      </c>
      <c r="Y605" s="19">
        <v>0.05</v>
      </c>
      <c r="Z605" s="18">
        <f t="shared" si="101"/>
        <v>110</v>
      </c>
      <c r="AA605" s="18">
        <f t="shared" si="102"/>
        <v>2486</v>
      </c>
      <c r="AB605" s="18"/>
      <c r="AC605" s="18">
        <f t="shared" si="103"/>
        <v>2486</v>
      </c>
      <c r="AD605" s="18" t="s">
        <v>87</v>
      </c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22" t="s">
        <v>1618</v>
      </c>
      <c r="AR605" s="24">
        <v>2200</v>
      </c>
      <c r="AS605" s="24"/>
      <c r="AT605" s="24"/>
      <c r="AU605" s="24"/>
      <c r="AV605" s="24"/>
      <c r="AW605" s="18">
        <f t="shared" si="105"/>
        <v>2200</v>
      </c>
      <c r="AX605" s="18"/>
      <c r="AY605" s="19">
        <v>0.05</v>
      </c>
      <c r="AZ605" s="18">
        <f t="shared" si="106"/>
        <v>110</v>
      </c>
      <c r="BA605" s="18">
        <f t="shared" si="107"/>
        <v>2090</v>
      </c>
      <c r="BB605" s="18"/>
      <c r="BC605" s="18">
        <f t="shared" si="108"/>
        <v>-2090</v>
      </c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>
        <f t="shared" si="109"/>
        <v>0</v>
      </c>
    </row>
    <row r="606" spans="1:81" x14ac:dyDescent="0.3">
      <c r="A606" s="20"/>
      <c r="B606" s="20"/>
      <c r="C606" s="14">
        <v>44927</v>
      </c>
      <c r="D606" s="22" t="s">
        <v>1335</v>
      </c>
      <c r="E606" s="24" t="s">
        <v>1055</v>
      </c>
      <c r="F606" s="15" t="s">
        <v>82</v>
      </c>
      <c r="G606" s="24"/>
      <c r="H606" s="22">
        <v>8189505</v>
      </c>
      <c r="I606" s="22" t="s">
        <v>1271</v>
      </c>
      <c r="J606" s="16" t="s">
        <v>1333</v>
      </c>
      <c r="K606" s="28">
        <v>44930</v>
      </c>
      <c r="L606" s="22" t="s">
        <v>1343</v>
      </c>
      <c r="M606" s="22" t="s">
        <v>1338</v>
      </c>
      <c r="N606" s="22">
        <v>0</v>
      </c>
      <c r="O606" s="24" t="s">
        <v>1062</v>
      </c>
      <c r="P606" s="28">
        <v>44931</v>
      </c>
      <c r="Q606" s="14">
        <v>44927</v>
      </c>
      <c r="R606" s="22">
        <v>2000</v>
      </c>
      <c r="S606" s="24"/>
      <c r="T606" s="18">
        <f t="shared" si="99"/>
        <v>2000</v>
      </c>
      <c r="U606" s="18"/>
      <c r="V606" s="18"/>
      <c r="W606" s="18">
        <f t="shared" si="100"/>
        <v>2000</v>
      </c>
      <c r="X606" s="18">
        <f t="shared" si="104"/>
        <v>360</v>
      </c>
      <c r="Y606" s="19">
        <v>0.05</v>
      </c>
      <c r="Z606" s="18">
        <f t="shared" si="101"/>
        <v>100</v>
      </c>
      <c r="AA606" s="18">
        <f t="shared" si="102"/>
        <v>2260</v>
      </c>
      <c r="AB606" s="18"/>
      <c r="AC606" s="18">
        <f t="shared" si="103"/>
        <v>2260</v>
      </c>
      <c r="AD606" s="18" t="s">
        <v>87</v>
      </c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22" t="s">
        <v>1618</v>
      </c>
      <c r="AR606" s="24">
        <v>2000</v>
      </c>
      <c r="AS606" s="24"/>
      <c r="AT606" s="24"/>
      <c r="AU606" s="24"/>
      <c r="AV606" s="24"/>
      <c r="AW606" s="18">
        <f t="shared" si="105"/>
        <v>2000</v>
      </c>
      <c r="AX606" s="18"/>
      <c r="AY606" s="19">
        <v>0.05</v>
      </c>
      <c r="AZ606" s="18">
        <f t="shared" si="106"/>
        <v>100</v>
      </c>
      <c r="BA606" s="18">
        <f t="shared" si="107"/>
        <v>1900</v>
      </c>
      <c r="BB606" s="18"/>
      <c r="BC606" s="18">
        <f t="shared" si="108"/>
        <v>-1900</v>
      </c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>
        <f t="shared" si="109"/>
        <v>0</v>
      </c>
    </row>
    <row r="607" spans="1:81" x14ac:dyDescent="0.3">
      <c r="A607" s="20"/>
      <c r="B607" s="20"/>
      <c r="C607" s="14">
        <v>44927</v>
      </c>
      <c r="D607" s="24" t="s">
        <v>1336</v>
      </c>
      <c r="E607" s="16" t="s">
        <v>1056</v>
      </c>
      <c r="F607" s="15" t="s">
        <v>82</v>
      </c>
      <c r="G607" s="24"/>
      <c r="H607" s="24">
        <v>8183006</v>
      </c>
      <c r="I607" s="24" t="s">
        <v>1272</v>
      </c>
      <c r="J607" s="16" t="s">
        <v>1333</v>
      </c>
      <c r="K607" s="29">
        <v>44931</v>
      </c>
      <c r="L607" s="24" t="s">
        <v>1344</v>
      </c>
      <c r="M607" s="24" t="s">
        <v>1339</v>
      </c>
      <c r="N607" s="24">
        <v>0</v>
      </c>
      <c r="O607" s="24" t="s">
        <v>1062</v>
      </c>
      <c r="P607" s="29">
        <v>44936</v>
      </c>
      <c r="Q607" s="14">
        <v>44927</v>
      </c>
      <c r="R607" s="24">
        <v>2500</v>
      </c>
      <c r="S607" s="24"/>
      <c r="T607" s="18">
        <f t="shared" si="99"/>
        <v>2500</v>
      </c>
      <c r="U607" s="18"/>
      <c r="V607" s="18"/>
      <c r="W607" s="18">
        <f t="shared" si="100"/>
        <v>2500</v>
      </c>
      <c r="X607" s="18">
        <f t="shared" si="104"/>
        <v>450</v>
      </c>
      <c r="Y607" s="19">
        <v>0.05</v>
      </c>
      <c r="Z607" s="18">
        <f t="shared" si="101"/>
        <v>125</v>
      </c>
      <c r="AA607" s="18">
        <f t="shared" si="102"/>
        <v>2825</v>
      </c>
      <c r="AB607" s="18"/>
      <c r="AC607" s="18">
        <f t="shared" si="103"/>
        <v>2825</v>
      </c>
      <c r="AD607" s="18" t="s">
        <v>87</v>
      </c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24" t="s">
        <v>1350</v>
      </c>
      <c r="AR607" s="24">
        <v>2600</v>
      </c>
      <c r="AS607" s="24"/>
      <c r="AT607" s="24"/>
      <c r="AU607" s="24"/>
      <c r="AV607" s="24"/>
      <c r="AW607" s="18">
        <f t="shared" si="105"/>
        <v>2600</v>
      </c>
      <c r="AX607" s="18"/>
      <c r="AY607" s="19">
        <v>0.05</v>
      </c>
      <c r="AZ607" s="18">
        <f t="shared" si="106"/>
        <v>130</v>
      </c>
      <c r="BA607" s="18">
        <f t="shared" si="107"/>
        <v>2470</v>
      </c>
      <c r="BB607" s="18"/>
      <c r="BC607" s="18">
        <f t="shared" si="108"/>
        <v>-2470</v>
      </c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>
        <f t="shared" si="109"/>
        <v>-100</v>
      </c>
    </row>
    <row r="608" spans="1:81" x14ac:dyDescent="0.3">
      <c r="A608" s="20"/>
      <c r="B608" s="20"/>
      <c r="C608" s="14">
        <v>44927</v>
      </c>
      <c r="D608" s="22" t="s">
        <v>1335</v>
      </c>
      <c r="E608" s="16" t="s">
        <v>1056</v>
      </c>
      <c r="F608" s="15" t="s">
        <v>82</v>
      </c>
      <c r="G608" s="24"/>
      <c r="H608" s="22">
        <v>8173821</v>
      </c>
      <c r="I608" s="22" t="s">
        <v>1273</v>
      </c>
      <c r="J608" s="16" t="s">
        <v>1333</v>
      </c>
      <c r="K608" s="28">
        <v>44931</v>
      </c>
      <c r="L608" s="22" t="s">
        <v>1345</v>
      </c>
      <c r="M608" s="22" t="s">
        <v>1337</v>
      </c>
      <c r="N608" s="22">
        <v>0</v>
      </c>
      <c r="O608" s="24" t="s">
        <v>1062</v>
      </c>
      <c r="P608" s="28">
        <v>44946</v>
      </c>
      <c r="Q608" s="14">
        <v>44927</v>
      </c>
      <c r="R608" s="22">
        <v>2700</v>
      </c>
      <c r="S608" s="24"/>
      <c r="T608" s="18">
        <f t="shared" ref="T608:T671" si="110">R608-S608</f>
        <v>2700</v>
      </c>
      <c r="U608" s="18"/>
      <c r="V608" s="18"/>
      <c r="W608" s="18">
        <f t="shared" ref="W608:W671" si="111">R608+U608-V608</f>
        <v>2700</v>
      </c>
      <c r="X608" s="18">
        <f t="shared" si="104"/>
        <v>486</v>
      </c>
      <c r="Y608" s="19">
        <v>0.05</v>
      </c>
      <c r="Z608" s="18">
        <f t="shared" ref="Z608:Z671" si="112">W608*Y608</f>
        <v>135</v>
      </c>
      <c r="AA608" s="18">
        <f t="shared" ref="AA608:AA671" si="113">W608+X608-Z608</f>
        <v>3051</v>
      </c>
      <c r="AB608" s="18"/>
      <c r="AC608" s="18">
        <f t="shared" ref="AC608:AC671" si="114">AA608-AB608</f>
        <v>3051</v>
      </c>
      <c r="AD608" s="18" t="s">
        <v>87</v>
      </c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22" t="s">
        <v>1352</v>
      </c>
      <c r="AR608" s="24">
        <v>2600</v>
      </c>
      <c r="AS608" s="24"/>
      <c r="AT608" s="24"/>
      <c r="AU608" s="24"/>
      <c r="AV608" s="24"/>
      <c r="AW608" s="18">
        <f t="shared" si="105"/>
        <v>2600</v>
      </c>
      <c r="AX608" s="18"/>
      <c r="AY608" s="19">
        <v>0.05</v>
      </c>
      <c r="AZ608" s="18">
        <f t="shared" si="106"/>
        <v>130</v>
      </c>
      <c r="BA608" s="18">
        <f t="shared" si="107"/>
        <v>2470</v>
      </c>
      <c r="BB608" s="18"/>
      <c r="BC608" s="18">
        <f t="shared" si="108"/>
        <v>-2470</v>
      </c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>
        <f t="shared" si="109"/>
        <v>100</v>
      </c>
    </row>
    <row r="609" spans="1:81" x14ac:dyDescent="0.3">
      <c r="A609" s="20"/>
      <c r="B609" s="20"/>
      <c r="C609" s="14">
        <v>44927</v>
      </c>
      <c r="D609" s="24" t="s">
        <v>1336</v>
      </c>
      <c r="E609" s="16" t="s">
        <v>1056</v>
      </c>
      <c r="F609" s="15" t="s">
        <v>82</v>
      </c>
      <c r="G609" s="24"/>
      <c r="H609" s="24">
        <v>8166284</v>
      </c>
      <c r="I609" s="24" t="s">
        <v>1274</v>
      </c>
      <c r="J609" s="16" t="s">
        <v>1333</v>
      </c>
      <c r="K609" s="29">
        <v>44931</v>
      </c>
      <c r="L609" s="24" t="s">
        <v>1345</v>
      </c>
      <c r="M609" s="24" t="s">
        <v>1337</v>
      </c>
      <c r="N609" s="24">
        <v>0</v>
      </c>
      <c r="O609" s="24" t="s">
        <v>1062</v>
      </c>
      <c r="P609" s="29">
        <v>44935</v>
      </c>
      <c r="Q609" s="14">
        <v>44927</v>
      </c>
      <c r="R609" s="24">
        <v>2700</v>
      </c>
      <c r="S609" s="24"/>
      <c r="T609" s="18">
        <f t="shared" si="110"/>
        <v>2700</v>
      </c>
      <c r="U609" s="18"/>
      <c r="V609" s="18"/>
      <c r="W609" s="18">
        <f t="shared" si="111"/>
        <v>2700</v>
      </c>
      <c r="X609" s="18">
        <f t="shared" si="104"/>
        <v>486</v>
      </c>
      <c r="Y609" s="19">
        <v>0.05</v>
      </c>
      <c r="Z609" s="18">
        <f t="shared" si="112"/>
        <v>135</v>
      </c>
      <c r="AA609" s="18">
        <f t="shared" si="113"/>
        <v>3051</v>
      </c>
      <c r="AB609" s="18"/>
      <c r="AC609" s="18">
        <f t="shared" si="114"/>
        <v>3051</v>
      </c>
      <c r="AD609" s="18" t="s">
        <v>87</v>
      </c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24" t="s">
        <v>1350</v>
      </c>
      <c r="AR609" s="24">
        <v>2800</v>
      </c>
      <c r="AS609" s="24"/>
      <c r="AT609" s="24"/>
      <c r="AU609" s="24"/>
      <c r="AV609" s="24"/>
      <c r="AW609" s="18">
        <f t="shared" si="105"/>
        <v>2800</v>
      </c>
      <c r="AX609" s="18"/>
      <c r="AY609" s="19">
        <v>0.05</v>
      </c>
      <c r="AZ609" s="18">
        <f t="shared" si="106"/>
        <v>140</v>
      </c>
      <c r="BA609" s="18">
        <f t="shared" si="107"/>
        <v>2660</v>
      </c>
      <c r="BB609" s="18"/>
      <c r="BC609" s="18">
        <f t="shared" si="108"/>
        <v>-2660</v>
      </c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>
        <f t="shared" si="109"/>
        <v>-100</v>
      </c>
    </row>
    <row r="610" spans="1:81" x14ac:dyDescent="0.3">
      <c r="A610" s="20"/>
      <c r="B610" s="20"/>
      <c r="C610" s="14">
        <v>44927</v>
      </c>
      <c r="D610" s="22" t="s">
        <v>1334</v>
      </c>
      <c r="E610" s="16" t="s">
        <v>1056</v>
      </c>
      <c r="F610" s="15" t="s">
        <v>82</v>
      </c>
      <c r="G610" s="24"/>
      <c r="H610" s="22">
        <v>8160185</v>
      </c>
      <c r="I610" s="22" t="s">
        <v>1275</v>
      </c>
      <c r="J610" s="16" t="s">
        <v>1333</v>
      </c>
      <c r="K610" s="28">
        <v>44929</v>
      </c>
      <c r="L610" s="22" t="s">
        <v>1342</v>
      </c>
      <c r="M610" s="22" t="s">
        <v>1337</v>
      </c>
      <c r="N610" s="22">
        <v>0</v>
      </c>
      <c r="O610" s="24" t="s">
        <v>1062</v>
      </c>
      <c r="P610" s="28">
        <v>44946</v>
      </c>
      <c r="Q610" s="14">
        <v>44927</v>
      </c>
      <c r="R610" s="22">
        <v>2700</v>
      </c>
      <c r="S610" s="24"/>
      <c r="T610" s="18">
        <f t="shared" si="110"/>
        <v>2700</v>
      </c>
      <c r="U610" s="18"/>
      <c r="V610" s="18"/>
      <c r="W610" s="18">
        <f t="shared" si="111"/>
        <v>2700</v>
      </c>
      <c r="X610" s="18">
        <f t="shared" si="104"/>
        <v>486</v>
      </c>
      <c r="Y610" s="19">
        <v>0.05</v>
      </c>
      <c r="Z610" s="18">
        <f t="shared" si="112"/>
        <v>135</v>
      </c>
      <c r="AA610" s="18">
        <f t="shared" si="113"/>
        <v>3051</v>
      </c>
      <c r="AB610" s="18"/>
      <c r="AC610" s="18">
        <f t="shared" si="114"/>
        <v>3051</v>
      </c>
      <c r="AD610" s="18" t="s">
        <v>87</v>
      </c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22" t="s">
        <v>1348</v>
      </c>
      <c r="AR610" s="24">
        <v>2600</v>
      </c>
      <c r="AS610" s="24"/>
      <c r="AT610" s="24"/>
      <c r="AU610" s="24"/>
      <c r="AV610" s="24"/>
      <c r="AW610" s="18">
        <f t="shared" si="105"/>
        <v>2600</v>
      </c>
      <c r="AX610" s="18"/>
      <c r="AY610" s="19">
        <v>0.05</v>
      </c>
      <c r="AZ610" s="18">
        <f t="shared" si="106"/>
        <v>130</v>
      </c>
      <c r="BA610" s="18">
        <f t="shared" si="107"/>
        <v>2470</v>
      </c>
      <c r="BB610" s="18"/>
      <c r="BC610" s="18">
        <f t="shared" si="108"/>
        <v>-2470</v>
      </c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>
        <f t="shared" si="109"/>
        <v>100</v>
      </c>
    </row>
    <row r="611" spans="1:81" x14ac:dyDescent="0.3">
      <c r="A611" s="20"/>
      <c r="B611" s="20"/>
      <c r="C611" s="14">
        <v>44927</v>
      </c>
      <c r="D611" s="24" t="s">
        <v>1334</v>
      </c>
      <c r="E611" s="16" t="s">
        <v>1056</v>
      </c>
      <c r="F611" s="15" t="s">
        <v>82</v>
      </c>
      <c r="G611" s="24"/>
      <c r="H611" s="24">
        <v>8160120</v>
      </c>
      <c r="I611" s="24" t="s">
        <v>1276</v>
      </c>
      <c r="J611" s="16" t="s">
        <v>1333</v>
      </c>
      <c r="K611" s="29">
        <v>44929</v>
      </c>
      <c r="L611" s="24" t="s">
        <v>1346</v>
      </c>
      <c r="M611" s="24" t="s">
        <v>1337</v>
      </c>
      <c r="N611" s="24">
        <v>0</v>
      </c>
      <c r="O611" s="24" t="s">
        <v>1062</v>
      </c>
      <c r="P611" s="29">
        <v>44931</v>
      </c>
      <c r="Q611" s="14">
        <v>44927</v>
      </c>
      <c r="R611" s="24">
        <v>2200</v>
      </c>
      <c r="S611" s="24"/>
      <c r="T611" s="18">
        <f t="shared" si="110"/>
        <v>2200</v>
      </c>
      <c r="U611" s="18"/>
      <c r="V611" s="18"/>
      <c r="W611" s="18">
        <f t="shared" si="111"/>
        <v>2200</v>
      </c>
      <c r="X611" s="18">
        <f t="shared" si="104"/>
        <v>396</v>
      </c>
      <c r="Y611" s="19">
        <v>0.05</v>
      </c>
      <c r="Z611" s="18">
        <f t="shared" si="112"/>
        <v>110</v>
      </c>
      <c r="AA611" s="18">
        <f t="shared" si="113"/>
        <v>2486</v>
      </c>
      <c r="AB611" s="18"/>
      <c r="AC611" s="18">
        <f t="shared" si="114"/>
        <v>2486</v>
      </c>
      <c r="AD611" s="18" t="s">
        <v>87</v>
      </c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24" t="s">
        <v>1348</v>
      </c>
      <c r="AR611" s="24">
        <v>2100</v>
      </c>
      <c r="AS611" s="24"/>
      <c r="AT611" s="24"/>
      <c r="AU611" s="24"/>
      <c r="AV611" s="24"/>
      <c r="AW611" s="18">
        <f t="shared" si="105"/>
        <v>2100</v>
      </c>
      <c r="AX611" s="18"/>
      <c r="AY611" s="19">
        <v>0.05</v>
      </c>
      <c r="AZ611" s="18">
        <f t="shared" si="106"/>
        <v>105</v>
      </c>
      <c r="BA611" s="18">
        <f t="shared" si="107"/>
        <v>1995</v>
      </c>
      <c r="BB611" s="18"/>
      <c r="BC611" s="18">
        <f t="shared" si="108"/>
        <v>-1995</v>
      </c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>
        <f t="shared" si="109"/>
        <v>100</v>
      </c>
    </row>
    <row r="612" spans="1:81" x14ac:dyDescent="0.3">
      <c r="A612" s="20"/>
      <c r="B612" s="20"/>
      <c r="C612" s="14">
        <v>44927</v>
      </c>
      <c r="D612" s="22" t="s">
        <v>1335</v>
      </c>
      <c r="E612" s="24" t="s">
        <v>1055</v>
      </c>
      <c r="F612" s="15" t="s">
        <v>82</v>
      </c>
      <c r="G612" s="24"/>
      <c r="H612" s="22">
        <v>8153484</v>
      </c>
      <c r="I612" s="22" t="s">
        <v>1277</v>
      </c>
      <c r="J612" s="16" t="s">
        <v>1333</v>
      </c>
      <c r="K612" s="28">
        <v>44931</v>
      </c>
      <c r="L612" s="22" t="s">
        <v>1342</v>
      </c>
      <c r="M612" s="22" t="s">
        <v>1337</v>
      </c>
      <c r="N612" s="22">
        <v>0</v>
      </c>
      <c r="O612" s="24" t="s">
        <v>1062</v>
      </c>
      <c r="P612" s="28">
        <v>44939</v>
      </c>
      <c r="Q612" s="14">
        <v>44927</v>
      </c>
      <c r="R612" s="22">
        <v>2700</v>
      </c>
      <c r="S612" s="24"/>
      <c r="T612" s="18">
        <f t="shared" si="110"/>
        <v>2700</v>
      </c>
      <c r="U612" s="18"/>
      <c r="V612" s="18"/>
      <c r="W612" s="18">
        <f t="shared" si="111"/>
        <v>2700</v>
      </c>
      <c r="X612" s="18">
        <f t="shared" si="104"/>
        <v>486</v>
      </c>
      <c r="Y612" s="19">
        <v>0.05</v>
      </c>
      <c r="Z612" s="18">
        <f t="shared" si="112"/>
        <v>135</v>
      </c>
      <c r="AA612" s="18">
        <f t="shared" si="113"/>
        <v>3051</v>
      </c>
      <c r="AB612" s="18"/>
      <c r="AC612" s="18">
        <f t="shared" si="114"/>
        <v>3051</v>
      </c>
      <c r="AD612" s="18" t="s">
        <v>87</v>
      </c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22" t="s">
        <v>1618</v>
      </c>
      <c r="AR612" s="24">
        <v>2700</v>
      </c>
      <c r="AS612" s="24"/>
      <c r="AT612" s="24"/>
      <c r="AU612" s="24"/>
      <c r="AV612" s="24"/>
      <c r="AW612" s="18">
        <f t="shared" si="105"/>
        <v>2700</v>
      </c>
      <c r="AX612" s="18"/>
      <c r="AY612" s="19">
        <v>0.05</v>
      </c>
      <c r="AZ612" s="18">
        <f t="shared" si="106"/>
        <v>135</v>
      </c>
      <c r="BA612" s="18">
        <f t="shared" si="107"/>
        <v>2565</v>
      </c>
      <c r="BB612" s="18"/>
      <c r="BC612" s="18">
        <f t="shared" si="108"/>
        <v>-2565</v>
      </c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>
        <f t="shared" si="109"/>
        <v>0</v>
      </c>
    </row>
    <row r="613" spans="1:81" x14ac:dyDescent="0.3">
      <c r="A613" s="20"/>
      <c r="B613" s="20"/>
      <c r="C613" s="14">
        <v>44927</v>
      </c>
      <c r="D613" s="24" t="s">
        <v>1334</v>
      </c>
      <c r="E613" s="16" t="s">
        <v>1056</v>
      </c>
      <c r="F613" s="15" t="s">
        <v>82</v>
      </c>
      <c r="G613" s="24"/>
      <c r="H613" s="24">
        <v>8152451</v>
      </c>
      <c r="I613" s="24" t="s">
        <v>1278</v>
      </c>
      <c r="J613" s="16" t="s">
        <v>1333</v>
      </c>
      <c r="K613" s="29">
        <v>44931</v>
      </c>
      <c r="L613" s="24" t="s">
        <v>1346</v>
      </c>
      <c r="M613" s="24" t="s">
        <v>1337</v>
      </c>
      <c r="N613" s="24">
        <v>0</v>
      </c>
      <c r="O613" s="24" t="s">
        <v>1062</v>
      </c>
      <c r="P613" s="29">
        <v>44936</v>
      </c>
      <c r="Q613" s="14">
        <v>44927</v>
      </c>
      <c r="R613" s="24">
        <v>2200</v>
      </c>
      <c r="S613" s="24"/>
      <c r="T613" s="18">
        <f t="shared" si="110"/>
        <v>2200</v>
      </c>
      <c r="U613" s="18"/>
      <c r="V613" s="18"/>
      <c r="W613" s="18">
        <f t="shared" si="111"/>
        <v>2200</v>
      </c>
      <c r="X613" s="18">
        <f t="shared" si="104"/>
        <v>396</v>
      </c>
      <c r="Y613" s="19">
        <v>0.05</v>
      </c>
      <c r="Z613" s="18">
        <f t="shared" si="112"/>
        <v>110</v>
      </c>
      <c r="AA613" s="18">
        <f t="shared" si="113"/>
        <v>2486</v>
      </c>
      <c r="AB613" s="18"/>
      <c r="AC613" s="18">
        <f t="shared" si="114"/>
        <v>2486</v>
      </c>
      <c r="AD613" s="18" t="s">
        <v>87</v>
      </c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24" t="s">
        <v>1348</v>
      </c>
      <c r="AR613" s="24">
        <v>2100</v>
      </c>
      <c r="AS613" s="24"/>
      <c r="AT613" s="24"/>
      <c r="AU613" s="24"/>
      <c r="AV613" s="24"/>
      <c r="AW613" s="18">
        <f t="shared" si="105"/>
        <v>2100</v>
      </c>
      <c r="AX613" s="18"/>
      <c r="AY613" s="19">
        <v>0.05</v>
      </c>
      <c r="AZ613" s="18">
        <f t="shared" si="106"/>
        <v>105</v>
      </c>
      <c r="BA613" s="18">
        <f t="shared" si="107"/>
        <v>1995</v>
      </c>
      <c r="BB613" s="18"/>
      <c r="BC613" s="18">
        <f t="shared" si="108"/>
        <v>-1995</v>
      </c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>
        <f t="shared" si="109"/>
        <v>100</v>
      </c>
    </row>
    <row r="614" spans="1:81" x14ac:dyDescent="0.3">
      <c r="A614" s="20"/>
      <c r="B614" s="20"/>
      <c r="C614" s="14">
        <v>44927</v>
      </c>
      <c r="D614" s="22" t="s">
        <v>1334</v>
      </c>
      <c r="E614" s="16" t="s">
        <v>1056</v>
      </c>
      <c r="F614" s="15" t="s">
        <v>82</v>
      </c>
      <c r="G614" s="24"/>
      <c r="H614" s="22">
        <v>8152210</v>
      </c>
      <c r="I614" s="22" t="s">
        <v>1279</v>
      </c>
      <c r="J614" s="16" t="s">
        <v>1333</v>
      </c>
      <c r="K614" s="28">
        <v>44929</v>
      </c>
      <c r="L614" s="22" t="s">
        <v>1346</v>
      </c>
      <c r="M614" s="22" t="s">
        <v>1337</v>
      </c>
      <c r="N614" s="22">
        <v>0</v>
      </c>
      <c r="O614" s="24" t="s">
        <v>1062</v>
      </c>
      <c r="P614" s="28">
        <v>44929</v>
      </c>
      <c r="Q614" s="14">
        <v>44927</v>
      </c>
      <c r="R614" s="22">
        <v>2200</v>
      </c>
      <c r="S614" s="24"/>
      <c r="T614" s="18">
        <f t="shared" si="110"/>
        <v>2200</v>
      </c>
      <c r="U614" s="18"/>
      <c r="V614" s="18"/>
      <c r="W614" s="18">
        <f t="shared" si="111"/>
        <v>2200</v>
      </c>
      <c r="X614" s="18">
        <f t="shared" si="104"/>
        <v>396</v>
      </c>
      <c r="Y614" s="19">
        <v>0.05</v>
      </c>
      <c r="Z614" s="18">
        <f t="shared" si="112"/>
        <v>110</v>
      </c>
      <c r="AA614" s="18">
        <f t="shared" si="113"/>
        <v>2486</v>
      </c>
      <c r="AB614" s="18"/>
      <c r="AC614" s="18">
        <f t="shared" si="114"/>
        <v>2486</v>
      </c>
      <c r="AD614" s="18" t="s">
        <v>87</v>
      </c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22" t="s">
        <v>1348</v>
      </c>
      <c r="AR614" s="24">
        <v>2100</v>
      </c>
      <c r="AS614" s="24"/>
      <c r="AT614" s="24"/>
      <c r="AU614" s="24"/>
      <c r="AV614" s="24"/>
      <c r="AW614" s="18">
        <f t="shared" si="105"/>
        <v>2100</v>
      </c>
      <c r="AX614" s="18"/>
      <c r="AY614" s="19">
        <v>0.05</v>
      </c>
      <c r="AZ614" s="18">
        <f t="shared" si="106"/>
        <v>105</v>
      </c>
      <c r="BA614" s="18">
        <f t="shared" si="107"/>
        <v>1995</v>
      </c>
      <c r="BB614" s="18"/>
      <c r="BC614" s="18">
        <f t="shared" si="108"/>
        <v>-1995</v>
      </c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>
        <f t="shared" si="109"/>
        <v>100</v>
      </c>
    </row>
    <row r="615" spans="1:81" x14ac:dyDescent="0.3">
      <c r="A615" s="20"/>
      <c r="B615" s="20"/>
      <c r="C615" s="14">
        <v>44927</v>
      </c>
      <c r="D615" s="24" t="s">
        <v>1335</v>
      </c>
      <c r="E615" s="16" t="s">
        <v>1056</v>
      </c>
      <c r="F615" s="15" t="s">
        <v>82</v>
      </c>
      <c r="G615" s="24"/>
      <c r="H615" s="24">
        <v>8151896</v>
      </c>
      <c r="I615" s="24" t="s">
        <v>1280</v>
      </c>
      <c r="J615" s="16" t="s">
        <v>1333</v>
      </c>
      <c r="K615" s="29">
        <v>44933</v>
      </c>
      <c r="L615" s="24" t="s">
        <v>1345</v>
      </c>
      <c r="M615" s="24" t="s">
        <v>1339</v>
      </c>
      <c r="N615" s="24">
        <v>0</v>
      </c>
      <c r="O615" s="24" t="s">
        <v>1062</v>
      </c>
      <c r="P615" s="29">
        <v>44946</v>
      </c>
      <c r="Q615" s="14">
        <v>44927</v>
      </c>
      <c r="R615" s="24">
        <v>2500</v>
      </c>
      <c r="S615" s="24"/>
      <c r="T615" s="18">
        <f t="shared" si="110"/>
        <v>2500</v>
      </c>
      <c r="U615" s="18"/>
      <c r="V615" s="18"/>
      <c r="W615" s="18">
        <f t="shared" si="111"/>
        <v>2500</v>
      </c>
      <c r="X615" s="18">
        <f t="shared" si="104"/>
        <v>450</v>
      </c>
      <c r="Y615" s="19">
        <v>0.05</v>
      </c>
      <c r="Z615" s="18">
        <f t="shared" si="112"/>
        <v>125</v>
      </c>
      <c r="AA615" s="18">
        <f t="shared" si="113"/>
        <v>2825</v>
      </c>
      <c r="AB615" s="18"/>
      <c r="AC615" s="18">
        <f t="shared" si="114"/>
        <v>2825</v>
      </c>
      <c r="AD615" s="18" t="s">
        <v>87</v>
      </c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24" t="s">
        <v>1046</v>
      </c>
      <c r="AR615" s="24">
        <v>2400</v>
      </c>
      <c r="AS615" s="24"/>
      <c r="AT615" s="24"/>
      <c r="AU615" s="24"/>
      <c r="AV615" s="24"/>
      <c r="AW615" s="18">
        <f t="shared" si="105"/>
        <v>2400</v>
      </c>
      <c r="AX615" s="18"/>
      <c r="AY615" s="19">
        <v>0.05</v>
      </c>
      <c r="AZ615" s="18">
        <f t="shared" si="106"/>
        <v>120</v>
      </c>
      <c r="BA615" s="18">
        <f t="shared" si="107"/>
        <v>2280</v>
      </c>
      <c r="BB615" s="18"/>
      <c r="BC615" s="18">
        <f t="shared" si="108"/>
        <v>-2280</v>
      </c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>
        <f t="shared" si="109"/>
        <v>100</v>
      </c>
    </row>
    <row r="616" spans="1:81" x14ac:dyDescent="0.3">
      <c r="A616" s="20"/>
      <c r="B616" s="20"/>
      <c r="C616" s="14">
        <v>44927</v>
      </c>
      <c r="D616" s="22" t="s">
        <v>1334</v>
      </c>
      <c r="E616" s="16" t="s">
        <v>1056</v>
      </c>
      <c r="F616" s="15" t="s">
        <v>82</v>
      </c>
      <c r="G616" s="24"/>
      <c r="H616" s="22">
        <v>8150028</v>
      </c>
      <c r="I616" s="22" t="s">
        <v>1281</v>
      </c>
      <c r="J616" s="16" t="s">
        <v>1333</v>
      </c>
      <c r="K616" s="28">
        <v>44929</v>
      </c>
      <c r="L616" s="22" t="s">
        <v>1346</v>
      </c>
      <c r="M616" s="22" t="s">
        <v>1337</v>
      </c>
      <c r="N616" s="22">
        <v>0</v>
      </c>
      <c r="O616" s="24" t="s">
        <v>1062</v>
      </c>
      <c r="P616" s="28">
        <v>44931</v>
      </c>
      <c r="Q616" s="14">
        <v>44927</v>
      </c>
      <c r="R616" s="22">
        <v>2200</v>
      </c>
      <c r="S616" s="24"/>
      <c r="T616" s="18">
        <f t="shared" si="110"/>
        <v>2200</v>
      </c>
      <c r="U616" s="18"/>
      <c r="V616" s="18"/>
      <c r="W616" s="18">
        <f t="shared" si="111"/>
        <v>2200</v>
      </c>
      <c r="X616" s="18">
        <f t="shared" si="104"/>
        <v>396</v>
      </c>
      <c r="Y616" s="19">
        <v>0.05</v>
      </c>
      <c r="Z616" s="18">
        <f t="shared" si="112"/>
        <v>110</v>
      </c>
      <c r="AA616" s="18">
        <f t="shared" si="113"/>
        <v>2486</v>
      </c>
      <c r="AB616" s="18"/>
      <c r="AC616" s="18">
        <f t="shared" si="114"/>
        <v>2486</v>
      </c>
      <c r="AD616" s="18" t="s">
        <v>87</v>
      </c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22" t="s">
        <v>1348</v>
      </c>
      <c r="AR616" s="24">
        <v>2100</v>
      </c>
      <c r="AS616" s="24"/>
      <c r="AT616" s="24"/>
      <c r="AU616" s="24"/>
      <c r="AV616" s="24"/>
      <c r="AW616" s="18">
        <f t="shared" si="105"/>
        <v>2100</v>
      </c>
      <c r="AX616" s="18"/>
      <c r="AY616" s="19">
        <v>0.05</v>
      </c>
      <c r="AZ616" s="18">
        <f t="shared" si="106"/>
        <v>105</v>
      </c>
      <c r="BA616" s="18">
        <f t="shared" si="107"/>
        <v>1995</v>
      </c>
      <c r="BB616" s="18"/>
      <c r="BC616" s="18">
        <f t="shared" si="108"/>
        <v>-1995</v>
      </c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>
        <f t="shared" si="109"/>
        <v>100</v>
      </c>
    </row>
    <row r="617" spans="1:81" x14ac:dyDescent="0.3">
      <c r="A617" s="20"/>
      <c r="B617" s="20"/>
      <c r="C617" s="14">
        <v>44927</v>
      </c>
      <c r="D617" s="24" t="s">
        <v>1334</v>
      </c>
      <c r="E617" s="16" t="s">
        <v>1056</v>
      </c>
      <c r="F617" s="15" t="s">
        <v>82</v>
      </c>
      <c r="G617" s="24"/>
      <c r="H617" s="24">
        <v>8148858</v>
      </c>
      <c r="I617" s="24" t="s">
        <v>1282</v>
      </c>
      <c r="J617" s="16" t="s">
        <v>1333</v>
      </c>
      <c r="K617" s="29">
        <v>44931</v>
      </c>
      <c r="L617" s="24" t="s">
        <v>1344</v>
      </c>
      <c r="M617" s="24" t="s">
        <v>1337</v>
      </c>
      <c r="N617" s="24">
        <v>0</v>
      </c>
      <c r="O617" s="24" t="s">
        <v>1062</v>
      </c>
      <c r="P617" s="29">
        <v>44937</v>
      </c>
      <c r="Q617" s="14">
        <v>44927</v>
      </c>
      <c r="R617" s="24">
        <v>2700</v>
      </c>
      <c r="S617" s="24"/>
      <c r="T617" s="18">
        <f t="shared" si="110"/>
        <v>2700</v>
      </c>
      <c r="U617" s="18"/>
      <c r="V617" s="18"/>
      <c r="W617" s="18">
        <f t="shared" si="111"/>
        <v>2700</v>
      </c>
      <c r="X617" s="18">
        <f t="shared" si="104"/>
        <v>486</v>
      </c>
      <c r="Y617" s="19">
        <v>0.05</v>
      </c>
      <c r="Z617" s="18">
        <f t="shared" si="112"/>
        <v>135</v>
      </c>
      <c r="AA617" s="18">
        <f t="shared" si="113"/>
        <v>3051</v>
      </c>
      <c r="AB617" s="18"/>
      <c r="AC617" s="18">
        <f t="shared" si="114"/>
        <v>3051</v>
      </c>
      <c r="AD617" s="18" t="s">
        <v>87</v>
      </c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24" t="s">
        <v>1348</v>
      </c>
      <c r="AR617" s="24">
        <v>2600</v>
      </c>
      <c r="AS617" s="24"/>
      <c r="AT617" s="24"/>
      <c r="AU617" s="24"/>
      <c r="AV617" s="24"/>
      <c r="AW617" s="18">
        <f t="shared" si="105"/>
        <v>2600</v>
      </c>
      <c r="AX617" s="18"/>
      <c r="AY617" s="19">
        <v>0.05</v>
      </c>
      <c r="AZ617" s="18">
        <f t="shared" si="106"/>
        <v>130</v>
      </c>
      <c r="BA617" s="18">
        <f t="shared" si="107"/>
        <v>2470</v>
      </c>
      <c r="BB617" s="18"/>
      <c r="BC617" s="18">
        <f t="shared" si="108"/>
        <v>-2470</v>
      </c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>
        <f t="shared" si="109"/>
        <v>100</v>
      </c>
    </row>
    <row r="618" spans="1:81" x14ac:dyDescent="0.3">
      <c r="A618" s="20"/>
      <c r="B618" s="20"/>
      <c r="C618" s="14">
        <v>44927</v>
      </c>
      <c r="D618" s="22" t="s">
        <v>1336</v>
      </c>
      <c r="E618" s="16" t="s">
        <v>1056</v>
      </c>
      <c r="F618" s="15" t="s">
        <v>82</v>
      </c>
      <c r="G618" s="24"/>
      <c r="H618" s="22">
        <v>8146596</v>
      </c>
      <c r="I618" s="22" t="s">
        <v>1283</v>
      </c>
      <c r="J618" s="16" t="s">
        <v>1333</v>
      </c>
      <c r="K618" s="28">
        <v>44929</v>
      </c>
      <c r="L618" s="22" t="s">
        <v>1344</v>
      </c>
      <c r="M618" s="22" t="s">
        <v>1337</v>
      </c>
      <c r="N618" s="22">
        <v>0</v>
      </c>
      <c r="O618" s="24" t="s">
        <v>1062</v>
      </c>
      <c r="P618" s="28">
        <v>44938</v>
      </c>
      <c r="Q618" s="14">
        <v>44927</v>
      </c>
      <c r="R618" s="22">
        <v>2700</v>
      </c>
      <c r="S618" s="24"/>
      <c r="T618" s="18">
        <f t="shared" si="110"/>
        <v>2700</v>
      </c>
      <c r="U618" s="18"/>
      <c r="V618" s="18"/>
      <c r="W618" s="18">
        <f t="shared" si="111"/>
        <v>2700</v>
      </c>
      <c r="X618" s="18">
        <f t="shared" si="104"/>
        <v>486</v>
      </c>
      <c r="Y618" s="19">
        <v>0.05</v>
      </c>
      <c r="Z618" s="18">
        <f t="shared" si="112"/>
        <v>135</v>
      </c>
      <c r="AA618" s="18">
        <f t="shared" si="113"/>
        <v>3051</v>
      </c>
      <c r="AB618" s="18"/>
      <c r="AC618" s="18">
        <f t="shared" si="114"/>
        <v>3051</v>
      </c>
      <c r="AD618" s="18" t="s">
        <v>87</v>
      </c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22" t="s">
        <v>1350</v>
      </c>
      <c r="AR618" s="24">
        <v>2800</v>
      </c>
      <c r="AS618" s="24"/>
      <c r="AT618" s="24"/>
      <c r="AU618" s="24"/>
      <c r="AV618" s="24"/>
      <c r="AW618" s="18">
        <f t="shared" si="105"/>
        <v>2800</v>
      </c>
      <c r="AX618" s="18"/>
      <c r="AY618" s="19">
        <v>0.05</v>
      </c>
      <c r="AZ618" s="18">
        <f t="shared" si="106"/>
        <v>140</v>
      </c>
      <c r="BA618" s="18">
        <f t="shared" si="107"/>
        <v>2660</v>
      </c>
      <c r="BB618" s="18"/>
      <c r="BC618" s="18">
        <f t="shared" si="108"/>
        <v>-2660</v>
      </c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>
        <f t="shared" si="109"/>
        <v>-100</v>
      </c>
    </row>
    <row r="619" spans="1:81" x14ac:dyDescent="0.3">
      <c r="A619" s="20"/>
      <c r="B619" s="20"/>
      <c r="C619" s="14">
        <v>44927</v>
      </c>
      <c r="D619" s="24" t="s">
        <v>1336</v>
      </c>
      <c r="E619" s="16" t="s">
        <v>1056</v>
      </c>
      <c r="F619" s="15" t="s">
        <v>82</v>
      </c>
      <c r="G619" s="24"/>
      <c r="H619" s="24">
        <v>8143798</v>
      </c>
      <c r="I619" s="24" t="s">
        <v>1284</v>
      </c>
      <c r="J619" s="16" t="s">
        <v>1333</v>
      </c>
      <c r="K619" s="29">
        <v>44933</v>
      </c>
      <c r="L619" s="24" t="s">
        <v>1344</v>
      </c>
      <c r="M619" s="24" t="s">
        <v>1337</v>
      </c>
      <c r="N619" s="24">
        <v>0</v>
      </c>
      <c r="O619" s="24" t="s">
        <v>1062</v>
      </c>
      <c r="P619" s="29">
        <v>44939</v>
      </c>
      <c r="Q619" s="14">
        <v>44927</v>
      </c>
      <c r="R619" s="24">
        <v>2700</v>
      </c>
      <c r="S619" s="24"/>
      <c r="T619" s="18">
        <f t="shared" si="110"/>
        <v>2700</v>
      </c>
      <c r="U619" s="18"/>
      <c r="V619" s="18"/>
      <c r="W619" s="18">
        <f t="shared" si="111"/>
        <v>2700</v>
      </c>
      <c r="X619" s="18">
        <f t="shared" si="104"/>
        <v>486</v>
      </c>
      <c r="Y619" s="19">
        <v>0.05</v>
      </c>
      <c r="Z619" s="18">
        <f t="shared" si="112"/>
        <v>135</v>
      </c>
      <c r="AA619" s="18">
        <f t="shared" si="113"/>
        <v>3051</v>
      </c>
      <c r="AB619" s="18"/>
      <c r="AC619" s="18">
        <f t="shared" si="114"/>
        <v>3051</v>
      </c>
      <c r="AD619" s="18" t="s">
        <v>87</v>
      </c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24" t="s">
        <v>1350</v>
      </c>
      <c r="AR619" s="24">
        <v>2800</v>
      </c>
      <c r="AS619" s="24"/>
      <c r="AT619" s="24"/>
      <c r="AU619" s="24"/>
      <c r="AV619" s="24"/>
      <c r="AW619" s="18">
        <f t="shared" si="105"/>
        <v>2800</v>
      </c>
      <c r="AX619" s="18"/>
      <c r="AY619" s="19">
        <v>0.05</v>
      </c>
      <c r="AZ619" s="18">
        <f t="shared" si="106"/>
        <v>140</v>
      </c>
      <c r="BA619" s="18">
        <f t="shared" si="107"/>
        <v>2660</v>
      </c>
      <c r="BB619" s="18"/>
      <c r="BC619" s="18">
        <f t="shared" si="108"/>
        <v>-2660</v>
      </c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>
        <f t="shared" si="109"/>
        <v>-100</v>
      </c>
    </row>
    <row r="620" spans="1:81" x14ac:dyDescent="0.3">
      <c r="A620" s="20"/>
      <c r="B620" s="20"/>
      <c r="C620" s="14">
        <v>44927</v>
      </c>
      <c r="D620" s="22" t="s">
        <v>1334</v>
      </c>
      <c r="E620" s="16" t="s">
        <v>1056</v>
      </c>
      <c r="F620" s="15" t="s">
        <v>82</v>
      </c>
      <c r="G620" s="24"/>
      <c r="H620" s="22">
        <v>8138067</v>
      </c>
      <c r="I620" s="22" t="s">
        <v>1285</v>
      </c>
      <c r="J620" s="16" t="s">
        <v>1333</v>
      </c>
      <c r="K620" s="28">
        <v>44929</v>
      </c>
      <c r="L620" s="22" t="s">
        <v>1343</v>
      </c>
      <c r="M620" s="22" t="s">
        <v>1337</v>
      </c>
      <c r="N620" s="22">
        <v>0</v>
      </c>
      <c r="O620" s="24" t="s">
        <v>1062</v>
      </c>
      <c r="P620" s="28">
        <v>44930</v>
      </c>
      <c r="Q620" s="14">
        <v>44927</v>
      </c>
      <c r="R620" s="22">
        <v>2200</v>
      </c>
      <c r="S620" s="24"/>
      <c r="T620" s="18">
        <f t="shared" si="110"/>
        <v>2200</v>
      </c>
      <c r="U620" s="18"/>
      <c r="V620" s="18"/>
      <c r="W620" s="18">
        <f t="shared" si="111"/>
        <v>2200</v>
      </c>
      <c r="X620" s="18">
        <f t="shared" si="104"/>
        <v>396</v>
      </c>
      <c r="Y620" s="19">
        <v>0.05</v>
      </c>
      <c r="Z620" s="18">
        <f t="shared" si="112"/>
        <v>110</v>
      </c>
      <c r="AA620" s="18">
        <f t="shared" si="113"/>
        <v>2486</v>
      </c>
      <c r="AB620" s="18"/>
      <c r="AC620" s="18">
        <f t="shared" si="114"/>
        <v>2486</v>
      </c>
      <c r="AD620" s="18" t="s">
        <v>87</v>
      </c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22" t="s">
        <v>1348</v>
      </c>
      <c r="AR620" s="24">
        <v>2100</v>
      </c>
      <c r="AS620" s="24"/>
      <c r="AT620" s="24"/>
      <c r="AU620" s="24"/>
      <c r="AV620" s="24"/>
      <c r="AW620" s="18">
        <f t="shared" si="105"/>
        <v>2100</v>
      </c>
      <c r="AX620" s="18"/>
      <c r="AY620" s="19">
        <v>0.05</v>
      </c>
      <c r="AZ620" s="18">
        <f t="shared" si="106"/>
        <v>105</v>
      </c>
      <c r="BA620" s="18">
        <f t="shared" si="107"/>
        <v>1995</v>
      </c>
      <c r="BB620" s="18"/>
      <c r="BC620" s="18">
        <f t="shared" si="108"/>
        <v>-1995</v>
      </c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>
        <f t="shared" si="109"/>
        <v>100</v>
      </c>
    </row>
    <row r="621" spans="1:81" x14ac:dyDescent="0.3">
      <c r="A621" s="20"/>
      <c r="B621" s="20"/>
      <c r="C621" s="14">
        <v>44927</v>
      </c>
      <c r="D621" s="24" t="s">
        <v>1335</v>
      </c>
      <c r="E621" s="24" t="s">
        <v>1055</v>
      </c>
      <c r="F621" s="15" t="s">
        <v>82</v>
      </c>
      <c r="G621" s="24"/>
      <c r="H621" s="24">
        <v>8137949</v>
      </c>
      <c r="I621" s="24" t="s">
        <v>1286</v>
      </c>
      <c r="J621" s="16" t="s">
        <v>1333</v>
      </c>
      <c r="K621" s="29">
        <v>44929</v>
      </c>
      <c r="L621" s="24" t="s">
        <v>1343</v>
      </c>
      <c r="M621" s="24" t="s">
        <v>1337</v>
      </c>
      <c r="N621" s="24">
        <v>0</v>
      </c>
      <c r="O621" s="24" t="s">
        <v>1062</v>
      </c>
      <c r="P621" s="29">
        <v>44931</v>
      </c>
      <c r="Q621" s="14">
        <v>44927</v>
      </c>
      <c r="R621" s="24">
        <v>2200</v>
      </c>
      <c r="S621" s="24"/>
      <c r="T621" s="18">
        <f t="shared" si="110"/>
        <v>2200</v>
      </c>
      <c r="U621" s="18"/>
      <c r="V621" s="18"/>
      <c r="W621" s="18">
        <f t="shared" si="111"/>
        <v>2200</v>
      </c>
      <c r="X621" s="18">
        <f t="shared" si="104"/>
        <v>396</v>
      </c>
      <c r="Y621" s="19">
        <v>0.05</v>
      </c>
      <c r="Z621" s="18">
        <f t="shared" si="112"/>
        <v>110</v>
      </c>
      <c r="AA621" s="18">
        <f t="shared" si="113"/>
        <v>2486</v>
      </c>
      <c r="AB621" s="18"/>
      <c r="AC621" s="18">
        <f t="shared" si="114"/>
        <v>2486</v>
      </c>
      <c r="AD621" s="18" t="s">
        <v>87</v>
      </c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22" t="s">
        <v>1618</v>
      </c>
      <c r="AR621" s="24">
        <v>2200</v>
      </c>
      <c r="AS621" s="24"/>
      <c r="AT621" s="24"/>
      <c r="AU621" s="24"/>
      <c r="AV621" s="24"/>
      <c r="AW621" s="18">
        <f t="shared" si="105"/>
        <v>2200</v>
      </c>
      <c r="AX621" s="18"/>
      <c r="AY621" s="19">
        <v>0.05</v>
      </c>
      <c r="AZ621" s="18">
        <f t="shared" si="106"/>
        <v>110</v>
      </c>
      <c r="BA621" s="18">
        <f t="shared" si="107"/>
        <v>2090</v>
      </c>
      <c r="BB621" s="18"/>
      <c r="BC621" s="18">
        <f t="shared" si="108"/>
        <v>-2090</v>
      </c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>
        <f t="shared" si="109"/>
        <v>0</v>
      </c>
    </row>
    <row r="622" spans="1:81" x14ac:dyDescent="0.3">
      <c r="A622" s="20"/>
      <c r="B622" s="20"/>
      <c r="C622" s="14">
        <v>44927</v>
      </c>
      <c r="D622" s="22" t="s">
        <v>1335</v>
      </c>
      <c r="E622" s="16" t="s">
        <v>1056</v>
      </c>
      <c r="F622" s="15" t="s">
        <v>82</v>
      </c>
      <c r="G622" s="24"/>
      <c r="H622" s="22">
        <v>8135455</v>
      </c>
      <c r="I622" s="22" t="s">
        <v>1287</v>
      </c>
      <c r="J622" s="16" t="s">
        <v>1333</v>
      </c>
      <c r="K622" s="28">
        <v>44929</v>
      </c>
      <c r="L622" s="22" t="s">
        <v>1343</v>
      </c>
      <c r="M622" s="22" t="s">
        <v>1338</v>
      </c>
      <c r="N622" s="22">
        <v>0</v>
      </c>
      <c r="O622" s="24" t="s">
        <v>1062</v>
      </c>
      <c r="P622" s="28">
        <v>44929</v>
      </c>
      <c r="Q622" s="14">
        <v>44927</v>
      </c>
      <c r="R622" s="22">
        <v>2000</v>
      </c>
      <c r="S622" s="24"/>
      <c r="T622" s="18">
        <f t="shared" si="110"/>
        <v>2000</v>
      </c>
      <c r="U622" s="18"/>
      <c r="V622" s="18"/>
      <c r="W622" s="18">
        <f t="shared" si="111"/>
        <v>2000</v>
      </c>
      <c r="X622" s="18">
        <f t="shared" si="104"/>
        <v>360</v>
      </c>
      <c r="Y622" s="19">
        <v>0.05</v>
      </c>
      <c r="Z622" s="18">
        <f t="shared" si="112"/>
        <v>100</v>
      </c>
      <c r="AA622" s="18">
        <f t="shared" si="113"/>
        <v>2260</v>
      </c>
      <c r="AB622" s="18"/>
      <c r="AC622" s="18">
        <f t="shared" si="114"/>
        <v>2260</v>
      </c>
      <c r="AD622" s="18" t="s">
        <v>87</v>
      </c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22" t="s">
        <v>1352</v>
      </c>
      <c r="AR622" s="24">
        <v>1900</v>
      </c>
      <c r="AS622" s="24"/>
      <c r="AT622" s="24"/>
      <c r="AU622" s="24"/>
      <c r="AV622" s="24"/>
      <c r="AW622" s="18">
        <f t="shared" si="105"/>
        <v>1900</v>
      </c>
      <c r="AX622" s="18"/>
      <c r="AY622" s="19">
        <v>0.05</v>
      </c>
      <c r="AZ622" s="18">
        <f t="shared" si="106"/>
        <v>95</v>
      </c>
      <c r="BA622" s="18">
        <f t="shared" si="107"/>
        <v>1805</v>
      </c>
      <c r="BB622" s="18"/>
      <c r="BC622" s="18">
        <f t="shared" si="108"/>
        <v>-1805</v>
      </c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>
        <f t="shared" si="109"/>
        <v>100</v>
      </c>
    </row>
    <row r="623" spans="1:81" x14ac:dyDescent="0.3">
      <c r="A623" s="20"/>
      <c r="B623" s="20"/>
      <c r="C623" s="14">
        <v>44927</v>
      </c>
      <c r="D623" s="24" t="s">
        <v>1334</v>
      </c>
      <c r="E623" s="16" t="s">
        <v>1056</v>
      </c>
      <c r="F623" s="15" t="s">
        <v>82</v>
      </c>
      <c r="G623" s="24"/>
      <c r="H623" s="24">
        <v>8120268</v>
      </c>
      <c r="I623" s="24" t="s">
        <v>1288</v>
      </c>
      <c r="J623" s="16" t="s">
        <v>1333</v>
      </c>
      <c r="K623" s="29">
        <v>44928</v>
      </c>
      <c r="L623" s="24" t="s">
        <v>1345</v>
      </c>
      <c r="M623" s="24" t="s">
        <v>1337</v>
      </c>
      <c r="N623" s="24">
        <v>0</v>
      </c>
      <c r="O623" s="24" t="s">
        <v>1062</v>
      </c>
      <c r="P623" s="29">
        <v>44929</v>
      </c>
      <c r="Q623" s="14">
        <v>44927</v>
      </c>
      <c r="R623" s="24">
        <v>2700</v>
      </c>
      <c r="S623" s="24"/>
      <c r="T623" s="18">
        <f t="shared" si="110"/>
        <v>2700</v>
      </c>
      <c r="U623" s="18"/>
      <c r="V623" s="18"/>
      <c r="W623" s="18">
        <f t="shared" si="111"/>
        <v>2700</v>
      </c>
      <c r="X623" s="18">
        <f t="shared" si="104"/>
        <v>486</v>
      </c>
      <c r="Y623" s="19">
        <v>0.05</v>
      </c>
      <c r="Z623" s="18">
        <f t="shared" si="112"/>
        <v>135</v>
      </c>
      <c r="AA623" s="18">
        <f t="shared" si="113"/>
        <v>3051</v>
      </c>
      <c r="AB623" s="18"/>
      <c r="AC623" s="18">
        <f t="shared" si="114"/>
        <v>3051</v>
      </c>
      <c r="AD623" s="18" t="s">
        <v>87</v>
      </c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24" t="s">
        <v>1348</v>
      </c>
      <c r="AR623" s="24">
        <v>2600</v>
      </c>
      <c r="AS623" s="24"/>
      <c r="AT623" s="24"/>
      <c r="AU623" s="24"/>
      <c r="AV623" s="24"/>
      <c r="AW623" s="18">
        <f t="shared" si="105"/>
        <v>2600</v>
      </c>
      <c r="AX623" s="18"/>
      <c r="AY623" s="19">
        <v>0.05</v>
      </c>
      <c r="AZ623" s="18">
        <f t="shared" si="106"/>
        <v>130</v>
      </c>
      <c r="BA623" s="18">
        <f t="shared" si="107"/>
        <v>2470</v>
      </c>
      <c r="BB623" s="18"/>
      <c r="BC623" s="18">
        <f t="shared" si="108"/>
        <v>-2470</v>
      </c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>
        <f t="shared" si="109"/>
        <v>100</v>
      </c>
    </row>
    <row r="624" spans="1:81" x14ac:dyDescent="0.3">
      <c r="A624" s="20"/>
      <c r="B624" s="20"/>
      <c r="C624" s="14">
        <v>44927</v>
      </c>
      <c r="D624" s="22" t="s">
        <v>1335</v>
      </c>
      <c r="E624" s="16" t="s">
        <v>1056</v>
      </c>
      <c r="F624" s="15" t="s">
        <v>82</v>
      </c>
      <c r="G624" s="24"/>
      <c r="H624" s="22">
        <v>8119209</v>
      </c>
      <c r="I624" s="22" t="s">
        <v>1289</v>
      </c>
      <c r="J624" s="16" t="s">
        <v>1333</v>
      </c>
      <c r="K624" s="28">
        <v>44928</v>
      </c>
      <c r="L624" s="22" t="s">
        <v>1342</v>
      </c>
      <c r="M624" s="22" t="s">
        <v>1339</v>
      </c>
      <c r="N624" s="22">
        <v>0</v>
      </c>
      <c r="O624" s="24" t="s">
        <v>1062</v>
      </c>
      <c r="P624" s="28">
        <v>44929</v>
      </c>
      <c r="Q624" s="14">
        <v>44927</v>
      </c>
      <c r="R624" s="22">
        <v>2500</v>
      </c>
      <c r="S624" s="24"/>
      <c r="T624" s="18">
        <f t="shared" si="110"/>
        <v>2500</v>
      </c>
      <c r="U624" s="18"/>
      <c r="V624" s="18"/>
      <c r="W624" s="18">
        <f t="shared" si="111"/>
        <v>2500</v>
      </c>
      <c r="X624" s="18">
        <f t="shared" si="104"/>
        <v>450</v>
      </c>
      <c r="Y624" s="19">
        <v>0.05</v>
      </c>
      <c r="Z624" s="18">
        <f t="shared" si="112"/>
        <v>125</v>
      </c>
      <c r="AA624" s="18">
        <f t="shared" si="113"/>
        <v>2825</v>
      </c>
      <c r="AB624" s="18"/>
      <c r="AC624" s="18">
        <f t="shared" si="114"/>
        <v>2825</v>
      </c>
      <c r="AD624" s="18" t="s">
        <v>87</v>
      </c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24" t="s">
        <v>1046</v>
      </c>
      <c r="AR624" s="24">
        <v>2400</v>
      </c>
      <c r="AS624" s="24"/>
      <c r="AT624" s="24"/>
      <c r="AU624" s="24"/>
      <c r="AV624" s="24"/>
      <c r="AW624" s="18">
        <f t="shared" si="105"/>
        <v>2400</v>
      </c>
      <c r="AX624" s="18"/>
      <c r="AY624" s="19">
        <v>0.05</v>
      </c>
      <c r="AZ624" s="18">
        <f t="shared" si="106"/>
        <v>120</v>
      </c>
      <c r="BA624" s="18">
        <f t="shared" si="107"/>
        <v>2280</v>
      </c>
      <c r="BB624" s="18"/>
      <c r="BC624" s="18">
        <f t="shared" si="108"/>
        <v>-2280</v>
      </c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>
        <f t="shared" si="109"/>
        <v>100</v>
      </c>
    </row>
    <row r="625" spans="1:81" x14ac:dyDescent="0.3">
      <c r="A625" s="20"/>
      <c r="B625" s="20"/>
      <c r="C625" s="14">
        <v>44927</v>
      </c>
      <c r="D625" s="24" t="s">
        <v>1335</v>
      </c>
      <c r="E625" s="16" t="s">
        <v>1056</v>
      </c>
      <c r="F625" s="15" t="s">
        <v>82</v>
      </c>
      <c r="G625" s="24"/>
      <c r="H625" s="24">
        <v>8119096</v>
      </c>
      <c r="I625" s="24" t="s">
        <v>1290</v>
      </c>
      <c r="J625" s="16" t="s">
        <v>1333</v>
      </c>
      <c r="K625" s="29">
        <v>44928</v>
      </c>
      <c r="L625" s="24" t="s">
        <v>1343</v>
      </c>
      <c r="M625" s="24" t="s">
        <v>1337</v>
      </c>
      <c r="N625" s="24">
        <v>0</v>
      </c>
      <c r="O625" s="24" t="s">
        <v>1062</v>
      </c>
      <c r="P625" s="29">
        <v>44938</v>
      </c>
      <c r="Q625" s="14">
        <v>44927</v>
      </c>
      <c r="R625" s="24">
        <v>2200</v>
      </c>
      <c r="S625" s="24"/>
      <c r="T625" s="18">
        <f t="shared" si="110"/>
        <v>2200</v>
      </c>
      <c r="U625" s="18"/>
      <c r="V625" s="18"/>
      <c r="W625" s="18">
        <f t="shared" si="111"/>
        <v>2200</v>
      </c>
      <c r="X625" s="18">
        <f t="shared" si="104"/>
        <v>396</v>
      </c>
      <c r="Y625" s="19">
        <v>0.05</v>
      </c>
      <c r="Z625" s="18">
        <f t="shared" si="112"/>
        <v>110</v>
      </c>
      <c r="AA625" s="18">
        <f t="shared" si="113"/>
        <v>2486</v>
      </c>
      <c r="AB625" s="18"/>
      <c r="AC625" s="18">
        <f t="shared" si="114"/>
        <v>2486</v>
      </c>
      <c r="AD625" s="18" t="s">
        <v>87</v>
      </c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24" t="s">
        <v>1357</v>
      </c>
      <c r="AR625" s="24">
        <v>2200</v>
      </c>
      <c r="AS625" s="24"/>
      <c r="AT625" s="24"/>
      <c r="AU625" s="24"/>
      <c r="AV625" s="24"/>
      <c r="AW625" s="18">
        <f t="shared" si="105"/>
        <v>2200</v>
      </c>
      <c r="AX625" s="18"/>
      <c r="AY625" s="19">
        <v>0.05</v>
      </c>
      <c r="AZ625" s="18">
        <f t="shared" si="106"/>
        <v>110</v>
      </c>
      <c r="BA625" s="18">
        <f t="shared" si="107"/>
        <v>2090</v>
      </c>
      <c r="BB625" s="18"/>
      <c r="BC625" s="18">
        <f t="shared" si="108"/>
        <v>-2090</v>
      </c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>
        <f t="shared" si="109"/>
        <v>0</v>
      </c>
    </row>
    <row r="626" spans="1:81" x14ac:dyDescent="0.3">
      <c r="A626" s="20"/>
      <c r="B626" s="20"/>
      <c r="C626" s="14">
        <v>44927</v>
      </c>
      <c r="D626" s="22" t="s">
        <v>1335</v>
      </c>
      <c r="E626" s="16" t="s">
        <v>1056</v>
      </c>
      <c r="F626" s="15" t="s">
        <v>82</v>
      </c>
      <c r="G626" s="24"/>
      <c r="H626" s="22">
        <v>8112135</v>
      </c>
      <c r="I626" s="22" t="s">
        <v>1291</v>
      </c>
      <c r="J626" s="16" t="s">
        <v>1333</v>
      </c>
      <c r="K626" s="28">
        <v>44928</v>
      </c>
      <c r="L626" s="22" t="s">
        <v>1342</v>
      </c>
      <c r="M626" s="22" t="s">
        <v>1338</v>
      </c>
      <c r="N626" s="22">
        <v>0</v>
      </c>
      <c r="O626" s="24" t="s">
        <v>1062</v>
      </c>
      <c r="P626" s="28">
        <v>44932</v>
      </c>
      <c r="Q626" s="14">
        <v>44927</v>
      </c>
      <c r="R626" s="22">
        <v>2500</v>
      </c>
      <c r="S626" s="24"/>
      <c r="T626" s="18">
        <f t="shared" si="110"/>
        <v>2500</v>
      </c>
      <c r="U626" s="18"/>
      <c r="V626" s="18"/>
      <c r="W626" s="18">
        <f t="shared" si="111"/>
        <v>2500</v>
      </c>
      <c r="X626" s="18">
        <f t="shared" si="104"/>
        <v>450</v>
      </c>
      <c r="Y626" s="19">
        <v>0.05</v>
      </c>
      <c r="Z626" s="18">
        <f t="shared" si="112"/>
        <v>125</v>
      </c>
      <c r="AA626" s="18">
        <f t="shared" si="113"/>
        <v>2825</v>
      </c>
      <c r="AB626" s="18"/>
      <c r="AC626" s="18">
        <f t="shared" si="114"/>
        <v>2825</v>
      </c>
      <c r="AD626" s="18" t="s">
        <v>87</v>
      </c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22" t="s">
        <v>1352</v>
      </c>
      <c r="AR626" s="24">
        <v>2400</v>
      </c>
      <c r="AS626" s="24"/>
      <c r="AT626" s="24"/>
      <c r="AU626" s="24"/>
      <c r="AV626" s="24"/>
      <c r="AW626" s="18">
        <f t="shared" si="105"/>
        <v>2400</v>
      </c>
      <c r="AX626" s="18"/>
      <c r="AY626" s="19">
        <v>0.05</v>
      </c>
      <c r="AZ626" s="18">
        <f t="shared" si="106"/>
        <v>120</v>
      </c>
      <c r="BA626" s="18">
        <f t="shared" si="107"/>
        <v>2280</v>
      </c>
      <c r="BB626" s="18"/>
      <c r="BC626" s="18">
        <f t="shared" si="108"/>
        <v>-2280</v>
      </c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>
        <f t="shared" si="109"/>
        <v>100</v>
      </c>
    </row>
    <row r="627" spans="1:81" x14ac:dyDescent="0.3">
      <c r="A627" s="20"/>
      <c r="B627" s="20"/>
      <c r="C627" s="14">
        <v>44927</v>
      </c>
      <c r="D627" s="24" t="s">
        <v>1336</v>
      </c>
      <c r="E627" s="16" t="s">
        <v>1056</v>
      </c>
      <c r="F627" s="15" t="s">
        <v>82</v>
      </c>
      <c r="G627" s="24"/>
      <c r="H627" s="24">
        <v>8110539</v>
      </c>
      <c r="I627" s="24" t="s">
        <v>1292</v>
      </c>
      <c r="J627" s="16" t="s">
        <v>1333</v>
      </c>
      <c r="K627" s="29">
        <v>44937</v>
      </c>
      <c r="L627" s="24" t="s">
        <v>1344</v>
      </c>
      <c r="M627" s="24" t="s">
        <v>1339</v>
      </c>
      <c r="N627" s="24">
        <v>0</v>
      </c>
      <c r="O627" s="24" t="s">
        <v>1062</v>
      </c>
      <c r="P627" s="29">
        <v>44944</v>
      </c>
      <c r="Q627" s="14">
        <v>44927</v>
      </c>
      <c r="R627" s="24">
        <v>2500</v>
      </c>
      <c r="S627" s="24"/>
      <c r="T627" s="18">
        <f t="shared" si="110"/>
        <v>2500</v>
      </c>
      <c r="U627" s="18"/>
      <c r="V627" s="18"/>
      <c r="W627" s="18">
        <f t="shared" si="111"/>
        <v>2500</v>
      </c>
      <c r="X627" s="18">
        <f t="shared" si="104"/>
        <v>450</v>
      </c>
      <c r="Y627" s="19">
        <v>0.05</v>
      </c>
      <c r="Z627" s="18">
        <f t="shared" si="112"/>
        <v>125</v>
      </c>
      <c r="AA627" s="18">
        <f t="shared" si="113"/>
        <v>2825</v>
      </c>
      <c r="AB627" s="18"/>
      <c r="AC627" s="18">
        <f t="shared" si="114"/>
        <v>2825</v>
      </c>
      <c r="AD627" s="18" t="s">
        <v>87</v>
      </c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24" t="s">
        <v>1350</v>
      </c>
      <c r="AR627" s="24">
        <v>2600</v>
      </c>
      <c r="AS627" s="24"/>
      <c r="AT627" s="24"/>
      <c r="AU627" s="24"/>
      <c r="AV627" s="24"/>
      <c r="AW627" s="18">
        <f t="shared" si="105"/>
        <v>2600</v>
      </c>
      <c r="AX627" s="18"/>
      <c r="AY627" s="19">
        <v>0.05</v>
      </c>
      <c r="AZ627" s="18">
        <f t="shared" si="106"/>
        <v>130</v>
      </c>
      <c r="BA627" s="18">
        <f t="shared" si="107"/>
        <v>2470</v>
      </c>
      <c r="BB627" s="18"/>
      <c r="BC627" s="18">
        <f t="shared" si="108"/>
        <v>-2470</v>
      </c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>
        <f t="shared" si="109"/>
        <v>-100</v>
      </c>
    </row>
    <row r="628" spans="1:81" x14ac:dyDescent="0.3">
      <c r="A628" s="20"/>
      <c r="B628" s="20"/>
      <c r="C628" s="14">
        <v>44927</v>
      </c>
      <c r="D628" s="22" t="s">
        <v>1336</v>
      </c>
      <c r="E628" s="16" t="s">
        <v>1056</v>
      </c>
      <c r="F628" s="15" t="s">
        <v>82</v>
      </c>
      <c r="G628" s="24"/>
      <c r="H628" s="22">
        <v>8108768</v>
      </c>
      <c r="I628" s="22" t="s">
        <v>1293</v>
      </c>
      <c r="J628" s="16" t="s">
        <v>1333</v>
      </c>
      <c r="K628" s="28">
        <v>44928</v>
      </c>
      <c r="L628" s="22" t="s">
        <v>1344</v>
      </c>
      <c r="M628" s="22" t="s">
        <v>1337</v>
      </c>
      <c r="N628" s="22">
        <v>0</v>
      </c>
      <c r="O628" s="24" t="s">
        <v>1062</v>
      </c>
      <c r="P628" s="28">
        <v>44928</v>
      </c>
      <c r="Q628" s="14">
        <v>44927</v>
      </c>
      <c r="R628" s="22">
        <v>2700</v>
      </c>
      <c r="S628" s="24"/>
      <c r="T628" s="18">
        <f t="shared" si="110"/>
        <v>2700</v>
      </c>
      <c r="U628" s="18"/>
      <c r="V628" s="18"/>
      <c r="W628" s="18">
        <f t="shared" si="111"/>
        <v>2700</v>
      </c>
      <c r="X628" s="18">
        <f t="shared" si="104"/>
        <v>486</v>
      </c>
      <c r="Y628" s="19">
        <v>0.05</v>
      </c>
      <c r="Z628" s="18">
        <f t="shared" si="112"/>
        <v>135</v>
      </c>
      <c r="AA628" s="18">
        <f t="shared" si="113"/>
        <v>3051</v>
      </c>
      <c r="AB628" s="18"/>
      <c r="AC628" s="18">
        <f t="shared" si="114"/>
        <v>3051</v>
      </c>
      <c r="AD628" s="18" t="s">
        <v>87</v>
      </c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22" t="s">
        <v>1350</v>
      </c>
      <c r="AR628" s="24">
        <v>2800</v>
      </c>
      <c r="AS628" s="24"/>
      <c r="AT628" s="24"/>
      <c r="AU628" s="24"/>
      <c r="AV628" s="24"/>
      <c r="AW628" s="18">
        <f t="shared" si="105"/>
        <v>2800</v>
      </c>
      <c r="AX628" s="18"/>
      <c r="AY628" s="19">
        <v>0.05</v>
      </c>
      <c r="AZ628" s="18">
        <f t="shared" si="106"/>
        <v>140</v>
      </c>
      <c r="BA628" s="18">
        <f t="shared" si="107"/>
        <v>2660</v>
      </c>
      <c r="BB628" s="18"/>
      <c r="BC628" s="18">
        <f t="shared" si="108"/>
        <v>-2660</v>
      </c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>
        <f t="shared" si="109"/>
        <v>-100</v>
      </c>
    </row>
    <row r="629" spans="1:81" x14ac:dyDescent="0.3">
      <c r="A629" s="20"/>
      <c r="B629" s="20"/>
      <c r="C629" s="14">
        <v>44927</v>
      </c>
      <c r="D629" s="24" t="s">
        <v>1072</v>
      </c>
      <c r="E629" s="16" t="s">
        <v>1056</v>
      </c>
      <c r="F629" s="15" t="s">
        <v>82</v>
      </c>
      <c r="G629" s="24"/>
      <c r="H629" s="24">
        <v>8106062</v>
      </c>
      <c r="I629" s="24" t="s">
        <v>1294</v>
      </c>
      <c r="J629" s="16" t="s">
        <v>1333</v>
      </c>
      <c r="K629" s="29">
        <v>44942</v>
      </c>
      <c r="L629" s="24" t="s">
        <v>1343</v>
      </c>
      <c r="M629" s="24" t="s">
        <v>1337</v>
      </c>
      <c r="N629" s="24">
        <v>0</v>
      </c>
      <c r="O629" s="24" t="s">
        <v>1062</v>
      </c>
      <c r="P629" s="29">
        <v>44944</v>
      </c>
      <c r="Q629" s="14">
        <v>44927</v>
      </c>
      <c r="R629" s="24">
        <v>2200</v>
      </c>
      <c r="S629" s="24"/>
      <c r="T629" s="18">
        <f t="shared" si="110"/>
        <v>2200</v>
      </c>
      <c r="U629" s="18"/>
      <c r="V629" s="18"/>
      <c r="W629" s="18">
        <f t="shared" si="111"/>
        <v>2200</v>
      </c>
      <c r="X629" s="18">
        <f t="shared" si="104"/>
        <v>396</v>
      </c>
      <c r="Y629" s="19">
        <v>0.05</v>
      </c>
      <c r="Z629" s="18">
        <f t="shared" si="112"/>
        <v>110</v>
      </c>
      <c r="AA629" s="18">
        <f t="shared" si="113"/>
        <v>2486</v>
      </c>
      <c r="AB629" s="18"/>
      <c r="AC629" s="18">
        <f t="shared" si="114"/>
        <v>2486</v>
      </c>
      <c r="AD629" s="18" t="s">
        <v>87</v>
      </c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22" t="s">
        <v>2023</v>
      </c>
      <c r="AR629" s="24">
        <v>2200</v>
      </c>
      <c r="AS629" s="24"/>
      <c r="AT629" s="24"/>
      <c r="AU629" s="24"/>
      <c r="AV629" s="24"/>
      <c r="AW629" s="18">
        <f t="shared" si="105"/>
        <v>2200</v>
      </c>
      <c r="AX629" s="18"/>
      <c r="AY629" s="19">
        <v>0.05</v>
      </c>
      <c r="AZ629" s="18">
        <f t="shared" si="106"/>
        <v>110</v>
      </c>
      <c r="BA629" s="18">
        <f t="shared" si="107"/>
        <v>2090</v>
      </c>
      <c r="BB629" s="18"/>
      <c r="BC629" s="18">
        <f t="shared" si="108"/>
        <v>-2090</v>
      </c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>
        <f t="shared" si="109"/>
        <v>0</v>
      </c>
    </row>
    <row r="630" spans="1:81" x14ac:dyDescent="0.3">
      <c r="A630" s="20"/>
      <c r="B630" s="20"/>
      <c r="C630" s="14">
        <v>44927</v>
      </c>
      <c r="D630" s="22" t="s">
        <v>1335</v>
      </c>
      <c r="E630" s="16" t="s">
        <v>1056</v>
      </c>
      <c r="F630" s="15" t="s">
        <v>82</v>
      </c>
      <c r="G630" s="24"/>
      <c r="H630" s="22">
        <v>8105130</v>
      </c>
      <c r="I630" s="22" t="s">
        <v>1295</v>
      </c>
      <c r="J630" s="16" t="s">
        <v>1333</v>
      </c>
      <c r="K630" s="28">
        <v>44929</v>
      </c>
      <c r="L630" s="22" t="s">
        <v>1343</v>
      </c>
      <c r="M630" s="22" t="s">
        <v>1337</v>
      </c>
      <c r="N630" s="22">
        <v>0</v>
      </c>
      <c r="O630" s="24" t="s">
        <v>1062</v>
      </c>
      <c r="P630" s="28">
        <v>44938</v>
      </c>
      <c r="Q630" s="14">
        <v>44927</v>
      </c>
      <c r="R630" s="22">
        <v>2200</v>
      </c>
      <c r="S630" s="24"/>
      <c r="T630" s="18">
        <f t="shared" si="110"/>
        <v>2200</v>
      </c>
      <c r="U630" s="18"/>
      <c r="V630" s="18"/>
      <c r="W630" s="18">
        <f t="shared" si="111"/>
        <v>2200</v>
      </c>
      <c r="X630" s="18">
        <f t="shared" si="104"/>
        <v>396</v>
      </c>
      <c r="Y630" s="19">
        <v>0.05</v>
      </c>
      <c r="Z630" s="18">
        <f t="shared" si="112"/>
        <v>110</v>
      </c>
      <c r="AA630" s="18">
        <f t="shared" si="113"/>
        <v>2486</v>
      </c>
      <c r="AB630" s="18"/>
      <c r="AC630" s="18">
        <f t="shared" si="114"/>
        <v>2486</v>
      </c>
      <c r="AD630" s="18" t="s">
        <v>87</v>
      </c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24" t="s">
        <v>1046</v>
      </c>
      <c r="AR630" s="24">
        <v>2100</v>
      </c>
      <c r="AS630" s="24"/>
      <c r="AT630" s="24"/>
      <c r="AU630" s="24"/>
      <c r="AV630" s="24"/>
      <c r="AW630" s="18">
        <f t="shared" si="105"/>
        <v>2100</v>
      </c>
      <c r="AX630" s="18"/>
      <c r="AY630" s="19">
        <v>0.05</v>
      </c>
      <c r="AZ630" s="18">
        <f t="shared" si="106"/>
        <v>105</v>
      </c>
      <c r="BA630" s="18">
        <f t="shared" si="107"/>
        <v>1995</v>
      </c>
      <c r="BB630" s="18"/>
      <c r="BC630" s="18">
        <f t="shared" si="108"/>
        <v>-1995</v>
      </c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>
        <f t="shared" si="109"/>
        <v>100</v>
      </c>
    </row>
    <row r="631" spans="1:81" x14ac:dyDescent="0.3">
      <c r="A631" s="20"/>
      <c r="B631" s="20"/>
      <c r="C631" s="14">
        <v>44927</v>
      </c>
      <c r="D631" s="24" t="s">
        <v>1336</v>
      </c>
      <c r="E631" s="16" t="s">
        <v>1056</v>
      </c>
      <c r="F631" s="15" t="s">
        <v>82</v>
      </c>
      <c r="G631" s="24"/>
      <c r="H631" s="24">
        <v>8104627</v>
      </c>
      <c r="I631" s="24" t="s">
        <v>1296</v>
      </c>
      <c r="J631" s="16" t="s">
        <v>1333</v>
      </c>
      <c r="K631" s="29">
        <v>44929</v>
      </c>
      <c r="L631" s="24" t="s">
        <v>1344</v>
      </c>
      <c r="M631" s="24" t="s">
        <v>1337</v>
      </c>
      <c r="N631" s="24">
        <v>0</v>
      </c>
      <c r="O631" s="24" t="s">
        <v>1062</v>
      </c>
      <c r="P631" s="29">
        <v>44930</v>
      </c>
      <c r="Q631" s="14">
        <v>44927</v>
      </c>
      <c r="R631" s="24">
        <v>2700</v>
      </c>
      <c r="S631" s="24"/>
      <c r="T631" s="18">
        <f t="shared" si="110"/>
        <v>2700</v>
      </c>
      <c r="U631" s="18"/>
      <c r="V631" s="18"/>
      <c r="W631" s="18">
        <f t="shared" si="111"/>
        <v>2700</v>
      </c>
      <c r="X631" s="18">
        <f t="shared" si="104"/>
        <v>486</v>
      </c>
      <c r="Y631" s="19">
        <v>0.05</v>
      </c>
      <c r="Z631" s="18">
        <f t="shared" si="112"/>
        <v>135</v>
      </c>
      <c r="AA631" s="18">
        <f t="shared" si="113"/>
        <v>3051</v>
      </c>
      <c r="AB631" s="18"/>
      <c r="AC631" s="18">
        <f t="shared" si="114"/>
        <v>3051</v>
      </c>
      <c r="AD631" s="18" t="s">
        <v>87</v>
      </c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24" t="s">
        <v>1350</v>
      </c>
      <c r="AR631" s="24">
        <v>2800</v>
      </c>
      <c r="AS631" s="24"/>
      <c r="AT631" s="24"/>
      <c r="AU631" s="24"/>
      <c r="AV631" s="24"/>
      <c r="AW631" s="18">
        <f t="shared" si="105"/>
        <v>2800</v>
      </c>
      <c r="AX631" s="18"/>
      <c r="AY631" s="19">
        <v>0.05</v>
      </c>
      <c r="AZ631" s="18">
        <f t="shared" si="106"/>
        <v>140</v>
      </c>
      <c r="BA631" s="18">
        <f t="shared" si="107"/>
        <v>2660</v>
      </c>
      <c r="BB631" s="18"/>
      <c r="BC631" s="18">
        <f t="shared" si="108"/>
        <v>-2660</v>
      </c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>
        <f t="shared" si="109"/>
        <v>-100</v>
      </c>
    </row>
    <row r="632" spans="1:81" x14ac:dyDescent="0.3">
      <c r="A632" s="20"/>
      <c r="B632" s="20"/>
      <c r="C632" s="14">
        <v>44927</v>
      </c>
      <c r="D632" s="22" t="s">
        <v>1336</v>
      </c>
      <c r="E632" s="16" t="s">
        <v>1056</v>
      </c>
      <c r="F632" s="15" t="s">
        <v>82</v>
      </c>
      <c r="G632" s="24"/>
      <c r="H632" s="22">
        <v>8103402</v>
      </c>
      <c r="I632" s="22" t="s">
        <v>1297</v>
      </c>
      <c r="J632" s="16" t="s">
        <v>1333</v>
      </c>
      <c r="K632" s="28">
        <v>44929</v>
      </c>
      <c r="L632" s="22" t="s">
        <v>1344</v>
      </c>
      <c r="M632" s="22" t="s">
        <v>1337</v>
      </c>
      <c r="N632" s="22">
        <v>0</v>
      </c>
      <c r="O632" s="24" t="s">
        <v>1062</v>
      </c>
      <c r="P632" s="28">
        <v>44932</v>
      </c>
      <c r="Q632" s="14">
        <v>44927</v>
      </c>
      <c r="R632" s="22">
        <v>2700</v>
      </c>
      <c r="S632" s="24"/>
      <c r="T632" s="18">
        <f t="shared" si="110"/>
        <v>2700</v>
      </c>
      <c r="U632" s="18"/>
      <c r="V632" s="18"/>
      <c r="W632" s="18">
        <f t="shared" si="111"/>
        <v>2700</v>
      </c>
      <c r="X632" s="18">
        <f t="shared" si="104"/>
        <v>486</v>
      </c>
      <c r="Y632" s="19">
        <v>0.05</v>
      </c>
      <c r="Z632" s="18">
        <f t="shared" si="112"/>
        <v>135</v>
      </c>
      <c r="AA632" s="18">
        <f t="shared" si="113"/>
        <v>3051</v>
      </c>
      <c r="AB632" s="18"/>
      <c r="AC632" s="18">
        <f t="shared" si="114"/>
        <v>3051</v>
      </c>
      <c r="AD632" s="18" t="s">
        <v>87</v>
      </c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22" t="s">
        <v>1351</v>
      </c>
      <c r="AR632" s="24">
        <v>2600</v>
      </c>
      <c r="AS632" s="24"/>
      <c r="AT632" s="24"/>
      <c r="AU632" s="24"/>
      <c r="AV632" s="24"/>
      <c r="AW632" s="18">
        <f t="shared" si="105"/>
        <v>2600</v>
      </c>
      <c r="AX632" s="18"/>
      <c r="AY632" s="19">
        <v>0.05</v>
      </c>
      <c r="AZ632" s="18">
        <f t="shared" si="106"/>
        <v>130</v>
      </c>
      <c r="BA632" s="18">
        <f t="shared" si="107"/>
        <v>2470</v>
      </c>
      <c r="BB632" s="18"/>
      <c r="BC632" s="18">
        <f t="shared" si="108"/>
        <v>-2470</v>
      </c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>
        <f t="shared" si="109"/>
        <v>100</v>
      </c>
    </row>
    <row r="633" spans="1:81" x14ac:dyDescent="0.3">
      <c r="A633" s="20"/>
      <c r="B633" s="20"/>
      <c r="C633" s="14">
        <v>44927</v>
      </c>
      <c r="D633" s="24" t="s">
        <v>1336</v>
      </c>
      <c r="E633" s="16" t="s">
        <v>1056</v>
      </c>
      <c r="F633" s="15" t="s">
        <v>82</v>
      </c>
      <c r="G633" s="24"/>
      <c r="H633" s="24">
        <v>8077619</v>
      </c>
      <c r="I633" s="24" t="s">
        <v>1298</v>
      </c>
      <c r="J633" s="16" t="s">
        <v>1333</v>
      </c>
      <c r="K633" s="29">
        <v>44929</v>
      </c>
      <c r="L633" s="24" t="s">
        <v>1344</v>
      </c>
      <c r="M633" s="24" t="s">
        <v>1339</v>
      </c>
      <c r="N633" s="24">
        <v>0</v>
      </c>
      <c r="O633" s="24" t="s">
        <v>1062</v>
      </c>
      <c r="P633" s="29">
        <v>44931</v>
      </c>
      <c r="Q633" s="14">
        <v>44927</v>
      </c>
      <c r="R633" s="24">
        <v>2500</v>
      </c>
      <c r="S633" s="24"/>
      <c r="T633" s="18">
        <f t="shared" si="110"/>
        <v>2500</v>
      </c>
      <c r="U633" s="18"/>
      <c r="V633" s="18"/>
      <c r="W633" s="18">
        <f t="shared" si="111"/>
        <v>2500</v>
      </c>
      <c r="X633" s="18">
        <f t="shared" si="104"/>
        <v>450</v>
      </c>
      <c r="Y633" s="19">
        <v>0.05</v>
      </c>
      <c r="Z633" s="18">
        <f t="shared" si="112"/>
        <v>125</v>
      </c>
      <c r="AA633" s="18">
        <f t="shared" si="113"/>
        <v>2825</v>
      </c>
      <c r="AB633" s="18"/>
      <c r="AC633" s="18">
        <f t="shared" si="114"/>
        <v>2825</v>
      </c>
      <c r="AD633" s="18" t="s">
        <v>87</v>
      </c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24" t="s">
        <v>1350</v>
      </c>
      <c r="AR633" s="24">
        <v>2600</v>
      </c>
      <c r="AS633" s="24"/>
      <c r="AT633" s="24"/>
      <c r="AU633" s="24"/>
      <c r="AV633" s="24"/>
      <c r="AW633" s="18">
        <f t="shared" si="105"/>
        <v>2600</v>
      </c>
      <c r="AX633" s="18"/>
      <c r="AY633" s="19">
        <v>0.05</v>
      </c>
      <c r="AZ633" s="18">
        <f t="shared" si="106"/>
        <v>130</v>
      </c>
      <c r="BA633" s="18">
        <f t="shared" si="107"/>
        <v>2470</v>
      </c>
      <c r="BB633" s="18"/>
      <c r="BC633" s="18">
        <f t="shared" si="108"/>
        <v>-2470</v>
      </c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>
        <f t="shared" si="109"/>
        <v>-100</v>
      </c>
    </row>
    <row r="634" spans="1:81" x14ac:dyDescent="0.3">
      <c r="A634" s="20"/>
      <c r="B634" s="20"/>
      <c r="C634" s="14">
        <v>44927</v>
      </c>
      <c r="D634" s="22" t="s">
        <v>1335</v>
      </c>
      <c r="E634" s="16" t="s">
        <v>1056</v>
      </c>
      <c r="F634" s="15" t="s">
        <v>82</v>
      </c>
      <c r="G634" s="24"/>
      <c r="H634" s="22">
        <v>8073712</v>
      </c>
      <c r="I634" s="22" t="s">
        <v>1299</v>
      </c>
      <c r="J634" s="16" t="s">
        <v>1333</v>
      </c>
      <c r="K634" s="28">
        <v>44927</v>
      </c>
      <c r="L634" s="22" t="s">
        <v>1343</v>
      </c>
      <c r="M634" s="22" t="s">
        <v>1338</v>
      </c>
      <c r="N634" s="22">
        <v>0</v>
      </c>
      <c r="O634" s="24" t="s">
        <v>1062</v>
      </c>
      <c r="P634" s="28">
        <v>44942</v>
      </c>
      <c r="Q634" s="14">
        <v>44927</v>
      </c>
      <c r="R634" s="22">
        <v>2000</v>
      </c>
      <c r="S634" s="24"/>
      <c r="T634" s="18">
        <f t="shared" si="110"/>
        <v>2000</v>
      </c>
      <c r="U634" s="18"/>
      <c r="V634" s="18"/>
      <c r="W634" s="18">
        <f t="shared" si="111"/>
        <v>2000</v>
      </c>
      <c r="X634" s="18">
        <f t="shared" si="104"/>
        <v>360</v>
      </c>
      <c r="Y634" s="19">
        <v>0.05</v>
      </c>
      <c r="Z634" s="18">
        <f t="shared" si="112"/>
        <v>100</v>
      </c>
      <c r="AA634" s="18">
        <f t="shared" si="113"/>
        <v>2260</v>
      </c>
      <c r="AB634" s="18"/>
      <c r="AC634" s="18">
        <f t="shared" si="114"/>
        <v>2260</v>
      </c>
      <c r="AD634" s="18" t="s">
        <v>87</v>
      </c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22" t="s">
        <v>1352</v>
      </c>
      <c r="AR634" s="24">
        <v>1900</v>
      </c>
      <c r="AS634" s="24"/>
      <c r="AT634" s="24"/>
      <c r="AU634" s="24"/>
      <c r="AV634" s="24"/>
      <c r="AW634" s="18">
        <f t="shared" si="105"/>
        <v>1900</v>
      </c>
      <c r="AX634" s="18"/>
      <c r="AY634" s="19">
        <v>0.05</v>
      </c>
      <c r="AZ634" s="18">
        <f t="shared" si="106"/>
        <v>95</v>
      </c>
      <c r="BA634" s="18">
        <f t="shared" si="107"/>
        <v>1805</v>
      </c>
      <c r="BB634" s="18"/>
      <c r="BC634" s="18">
        <f t="shared" si="108"/>
        <v>-1805</v>
      </c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>
        <f t="shared" si="109"/>
        <v>100</v>
      </c>
    </row>
    <row r="635" spans="1:81" x14ac:dyDescent="0.3">
      <c r="A635" s="20"/>
      <c r="B635" s="20"/>
      <c r="C635" s="14">
        <v>44927</v>
      </c>
      <c r="D635" s="24" t="s">
        <v>1336</v>
      </c>
      <c r="E635" s="16" t="s">
        <v>1056</v>
      </c>
      <c r="F635" s="15" t="s">
        <v>82</v>
      </c>
      <c r="G635" s="24"/>
      <c r="H635" s="24">
        <v>8071520</v>
      </c>
      <c r="I635" s="24" t="s">
        <v>1300</v>
      </c>
      <c r="J635" s="16" t="s">
        <v>1333</v>
      </c>
      <c r="K635" s="29">
        <v>44928</v>
      </c>
      <c r="L635" s="24" t="s">
        <v>1344</v>
      </c>
      <c r="M635" s="24" t="s">
        <v>1340</v>
      </c>
      <c r="N635" s="24">
        <v>499</v>
      </c>
      <c r="O635" s="24" t="s">
        <v>1062</v>
      </c>
      <c r="P635" s="29">
        <v>44930</v>
      </c>
      <c r="Q635" s="14">
        <v>44927</v>
      </c>
      <c r="R635" s="24">
        <v>2900</v>
      </c>
      <c r="S635" s="24"/>
      <c r="T635" s="18">
        <f t="shared" si="110"/>
        <v>2900</v>
      </c>
      <c r="U635" s="18"/>
      <c r="V635" s="18"/>
      <c r="W635" s="18">
        <f t="shared" si="111"/>
        <v>2900</v>
      </c>
      <c r="X635" s="18">
        <f t="shared" si="104"/>
        <v>522</v>
      </c>
      <c r="Y635" s="19">
        <v>0.05</v>
      </c>
      <c r="Z635" s="18">
        <f t="shared" si="112"/>
        <v>145</v>
      </c>
      <c r="AA635" s="18">
        <f t="shared" si="113"/>
        <v>3277</v>
      </c>
      <c r="AB635" s="18"/>
      <c r="AC635" s="18">
        <f t="shared" si="114"/>
        <v>3277</v>
      </c>
      <c r="AD635" s="18" t="s">
        <v>87</v>
      </c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24" t="s">
        <v>1351</v>
      </c>
      <c r="AR635" s="24">
        <v>2700</v>
      </c>
      <c r="AS635" s="24"/>
      <c r="AT635" s="24"/>
      <c r="AU635" s="24"/>
      <c r="AV635" s="24"/>
      <c r="AW635" s="18">
        <f t="shared" si="105"/>
        <v>2700</v>
      </c>
      <c r="AX635" s="18"/>
      <c r="AY635" s="19">
        <v>0.05</v>
      </c>
      <c r="AZ635" s="18">
        <f t="shared" si="106"/>
        <v>135</v>
      </c>
      <c r="BA635" s="18">
        <f t="shared" si="107"/>
        <v>2565</v>
      </c>
      <c r="BB635" s="18"/>
      <c r="BC635" s="18">
        <f t="shared" si="108"/>
        <v>-2565</v>
      </c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>
        <f t="shared" si="109"/>
        <v>200</v>
      </c>
    </row>
    <row r="636" spans="1:81" x14ac:dyDescent="0.3">
      <c r="A636" s="20"/>
      <c r="B636" s="20"/>
      <c r="C636" s="14">
        <v>44927</v>
      </c>
      <c r="D636" s="22" t="s">
        <v>1334</v>
      </c>
      <c r="E636" s="16" t="s">
        <v>1056</v>
      </c>
      <c r="F636" s="15" t="s">
        <v>82</v>
      </c>
      <c r="G636" s="24"/>
      <c r="H636" s="22">
        <v>8070861</v>
      </c>
      <c r="I636" s="22" t="s">
        <v>1301</v>
      </c>
      <c r="J636" s="16" t="s">
        <v>1333</v>
      </c>
      <c r="K636" s="28">
        <v>44926</v>
      </c>
      <c r="L636" s="22" t="s">
        <v>1343</v>
      </c>
      <c r="M636" s="22" t="s">
        <v>1337</v>
      </c>
      <c r="N636" s="22">
        <v>0</v>
      </c>
      <c r="O636" s="24" t="s">
        <v>1062</v>
      </c>
      <c r="P636" s="28">
        <v>44942</v>
      </c>
      <c r="Q636" s="14">
        <v>44927</v>
      </c>
      <c r="R636" s="22">
        <v>2200</v>
      </c>
      <c r="S636" s="24"/>
      <c r="T636" s="18">
        <f t="shared" si="110"/>
        <v>2200</v>
      </c>
      <c r="U636" s="18"/>
      <c r="V636" s="18"/>
      <c r="W636" s="18">
        <f t="shared" si="111"/>
        <v>2200</v>
      </c>
      <c r="X636" s="18">
        <f t="shared" si="104"/>
        <v>396</v>
      </c>
      <c r="Y636" s="19">
        <v>0.05</v>
      </c>
      <c r="Z636" s="18">
        <f t="shared" si="112"/>
        <v>110</v>
      </c>
      <c r="AA636" s="18">
        <f t="shared" si="113"/>
        <v>2486</v>
      </c>
      <c r="AB636" s="18"/>
      <c r="AC636" s="18">
        <f t="shared" si="114"/>
        <v>2486</v>
      </c>
      <c r="AD636" s="18" t="s">
        <v>87</v>
      </c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22" t="s">
        <v>1349</v>
      </c>
      <c r="AR636" s="24">
        <v>2100</v>
      </c>
      <c r="AS636" s="24"/>
      <c r="AT636" s="24"/>
      <c r="AU636" s="24"/>
      <c r="AV636" s="24"/>
      <c r="AW636" s="18">
        <f t="shared" si="105"/>
        <v>2100</v>
      </c>
      <c r="AX636" s="18"/>
      <c r="AY636" s="19">
        <v>0.05</v>
      </c>
      <c r="AZ636" s="18">
        <f t="shared" si="106"/>
        <v>105</v>
      </c>
      <c r="BA636" s="18">
        <f t="shared" si="107"/>
        <v>1995</v>
      </c>
      <c r="BB636" s="18"/>
      <c r="BC636" s="18">
        <f t="shared" si="108"/>
        <v>-1995</v>
      </c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>
        <f t="shared" si="109"/>
        <v>100</v>
      </c>
    </row>
    <row r="637" spans="1:81" x14ac:dyDescent="0.3">
      <c r="A637" s="20"/>
      <c r="B637" s="20"/>
      <c r="C637" s="14">
        <v>44927</v>
      </c>
      <c r="D637" s="24" t="s">
        <v>1334</v>
      </c>
      <c r="E637" s="16" t="s">
        <v>1056</v>
      </c>
      <c r="F637" s="15" t="s">
        <v>82</v>
      </c>
      <c r="G637" s="24"/>
      <c r="H637" s="24">
        <v>8066630</v>
      </c>
      <c r="I637" s="24" t="s">
        <v>1302</v>
      </c>
      <c r="J637" s="16" t="s">
        <v>1333</v>
      </c>
      <c r="K637" s="29">
        <v>44926</v>
      </c>
      <c r="L637" s="24" t="s">
        <v>1344</v>
      </c>
      <c r="M637" s="24" t="s">
        <v>1337</v>
      </c>
      <c r="N637" s="24">
        <v>0</v>
      </c>
      <c r="O637" s="24" t="s">
        <v>1062</v>
      </c>
      <c r="P637" s="29">
        <v>44937</v>
      </c>
      <c r="Q637" s="14">
        <v>44927</v>
      </c>
      <c r="R637" s="24">
        <v>2700</v>
      </c>
      <c r="S637" s="24"/>
      <c r="T637" s="18">
        <f t="shared" si="110"/>
        <v>2700</v>
      </c>
      <c r="U637" s="18"/>
      <c r="V637" s="18"/>
      <c r="W637" s="18">
        <f t="shared" si="111"/>
        <v>2700</v>
      </c>
      <c r="X637" s="18">
        <f t="shared" si="104"/>
        <v>486</v>
      </c>
      <c r="Y637" s="19">
        <v>0.05</v>
      </c>
      <c r="Z637" s="18">
        <f t="shared" si="112"/>
        <v>135</v>
      </c>
      <c r="AA637" s="18">
        <f t="shared" si="113"/>
        <v>3051</v>
      </c>
      <c r="AB637" s="18"/>
      <c r="AC637" s="18">
        <f t="shared" si="114"/>
        <v>3051</v>
      </c>
      <c r="AD637" s="18" t="s">
        <v>87</v>
      </c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24" t="s">
        <v>1348</v>
      </c>
      <c r="AR637" s="24">
        <v>2600</v>
      </c>
      <c r="AS637" s="24"/>
      <c r="AT637" s="24"/>
      <c r="AU637" s="24"/>
      <c r="AV637" s="24"/>
      <c r="AW637" s="18">
        <f t="shared" si="105"/>
        <v>2600</v>
      </c>
      <c r="AX637" s="18"/>
      <c r="AY637" s="19">
        <v>0.05</v>
      </c>
      <c r="AZ637" s="18">
        <f t="shared" si="106"/>
        <v>130</v>
      </c>
      <c r="BA637" s="18">
        <f t="shared" si="107"/>
        <v>2470</v>
      </c>
      <c r="BB637" s="18"/>
      <c r="BC637" s="18">
        <f t="shared" si="108"/>
        <v>-2470</v>
      </c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>
        <f t="shared" si="109"/>
        <v>100</v>
      </c>
    </row>
    <row r="638" spans="1:81" x14ac:dyDescent="0.3">
      <c r="A638" s="20"/>
      <c r="B638" s="20"/>
      <c r="C638" s="14">
        <v>44927</v>
      </c>
      <c r="D638" s="22" t="s">
        <v>1335</v>
      </c>
      <c r="E638" s="16" t="s">
        <v>1056</v>
      </c>
      <c r="F638" s="15" t="s">
        <v>82</v>
      </c>
      <c r="G638" s="24"/>
      <c r="H638" s="22">
        <v>8065710</v>
      </c>
      <c r="I638" s="22" t="s">
        <v>1303</v>
      </c>
      <c r="J638" s="16" t="s">
        <v>1333</v>
      </c>
      <c r="K638" s="28">
        <v>44937</v>
      </c>
      <c r="L638" s="22" t="s">
        <v>1343</v>
      </c>
      <c r="M638" s="22" t="s">
        <v>1338</v>
      </c>
      <c r="N638" s="22">
        <v>0</v>
      </c>
      <c r="O638" s="24" t="s">
        <v>1062</v>
      </c>
      <c r="P638" s="28">
        <v>44942</v>
      </c>
      <c r="Q638" s="14">
        <v>44927</v>
      </c>
      <c r="R638" s="22">
        <v>2000</v>
      </c>
      <c r="S638" s="24"/>
      <c r="T638" s="18">
        <f t="shared" si="110"/>
        <v>2000</v>
      </c>
      <c r="U638" s="18"/>
      <c r="V638" s="18"/>
      <c r="W638" s="18">
        <f t="shared" si="111"/>
        <v>2000</v>
      </c>
      <c r="X638" s="18">
        <f t="shared" si="104"/>
        <v>360</v>
      </c>
      <c r="Y638" s="19">
        <v>0.05</v>
      </c>
      <c r="Z638" s="18">
        <f t="shared" si="112"/>
        <v>100</v>
      </c>
      <c r="AA638" s="18">
        <f t="shared" si="113"/>
        <v>2260</v>
      </c>
      <c r="AB638" s="18"/>
      <c r="AC638" s="18">
        <f t="shared" si="114"/>
        <v>2260</v>
      </c>
      <c r="AD638" s="18" t="s">
        <v>87</v>
      </c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22" t="s">
        <v>1352</v>
      </c>
      <c r="AR638" s="24">
        <v>1900</v>
      </c>
      <c r="AS638" s="24"/>
      <c r="AT638" s="24"/>
      <c r="AU638" s="24"/>
      <c r="AV638" s="24"/>
      <c r="AW638" s="18">
        <f t="shared" si="105"/>
        <v>1900</v>
      </c>
      <c r="AX638" s="18"/>
      <c r="AY638" s="19">
        <v>0.05</v>
      </c>
      <c r="AZ638" s="18">
        <f t="shared" si="106"/>
        <v>95</v>
      </c>
      <c r="BA638" s="18">
        <f t="shared" si="107"/>
        <v>1805</v>
      </c>
      <c r="BB638" s="18"/>
      <c r="BC638" s="18">
        <f t="shared" si="108"/>
        <v>-1805</v>
      </c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>
        <f t="shared" si="109"/>
        <v>100</v>
      </c>
    </row>
    <row r="639" spans="1:81" x14ac:dyDescent="0.3">
      <c r="A639" s="20"/>
      <c r="B639" s="20"/>
      <c r="C639" s="14">
        <v>44927</v>
      </c>
      <c r="D639" s="24" t="s">
        <v>1336</v>
      </c>
      <c r="E639" s="16" t="s">
        <v>1056</v>
      </c>
      <c r="F639" s="15" t="s">
        <v>82</v>
      </c>
      <c r="G639" s="24"/>
      <c r="H639" s="24">
        <v>8055088</v>
      </c>
      <c r="I639" s="24" t="s">
        <v>1304</v>
      </c>
      <c r="J639" s="16" t="s">
        <v>1333</v>
      </c>
      <c r="K639" s="29">
        <v>44927</v>
      </c>
      <c r="L639" s="24" t="s">
        <v>1343</v>
      </c>
      <c r="M639" s="24" t="s">
        <v>1337</v>
      </c>
      <c r="N639" s="24">
        <v>0</v>
      </c>
      <c r="O639" s="24" t="s">
        <v>1062</v>
      </c>
      <c r="P639" s="29">
        <v>44928</v>
      </c>
      <c r="Q639" s="14">
        <v>44927</v>
      </c>
      <c r="R639" s="24">
        <v>2200</v>
      </c>
      <c r="S639" s="24"/>
      <c r="T639" s="18">
        <f t="shared" si="110"/>
        <v>2200</v>
      </c>
      <c r="U639" s="18"/>
      <c r="V639" s="18"/>
      <c r="W639" s="18">
        <f t="shared" si="111"/>
        <v>2200</v>
      </c>
      <c r="X639" s="18">
        <f t="shared" si="104"/>
        <v>396</v>
      </c>
      <c r="Y639" s="19">
        <v>0.05</v>
      </c>
      <c r="Z639" s="18">
        <f t="shared" si="112"/>
        <v>110</v>
      </c>
      <c r="AA639" s="18">
        <f t="shared" si="113"/>
        <v>2486</v>
      </c>
      <c r="AB639" s="18"/>
      <c r="AC639" s="18">
        <f t="shared" si="114"/>
        <v>2486</v>
      </c>
      <c r="AD639" s="18" t="s">
        <v>87</v>
      </c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24" t="s">
        <v>1350</v>
      </c>
      <c r="AR639" s="24">
        <v>2300</v>
      </c>
      <c r="AS639" s="24"/>
      <c r="AT639" s="24"/>
      <c r="AU639" s="24"/>
      <c r="AV639" s="24"/>
      <c r="AW639" s="18">
        <f t="shared" si="105"/>
        <v>2300</v>
      </c>
      <c r="AX639" s="18"/>
      <c r="AY639" s="19">
        <v>0.05</v>
      </c>
      <c r="AZ639" s="18">
        <f t="shared" si="106"/>
        <v>115</v>
      </c>
      <c r="BA639" s="18">
        <f t="shared" si="107"/>
        <v>2185</v>
      </c>
      <c r="BB639" s="18"/>
      <c r="BC639" s="18">
        <f t="shared" si="108"/>
        <v>-2185</v>
      </c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>
        <f t="shared" si="109"/>
        <v>-100</v>
      </c>
    </row>
    <row r="640" spans="1:81" x14ac:dyDescent="0.3">
      <c r="A640" s="20"/>
      <c r="B640" s="20"/>
      <c r="C640" s="14">
        <v>44927</v>
      </c>
      <c r="D640" s="22" t="s">
        <v>1336</v>
      </c>
      <c r="E640" s="16" t="s">
        <v>1056</v>
      </c>
      <c r="F640" s="15" t="s">
        <v>82</v>
      </c>
      <c r="G640" s="24"/>
      <c r="H640" s="22">
        <v>8045573</v>
      </c>
      <c r="I640" s="22" t="s">
        <v>1305</v>
      </c>
      <c r="J640" s="16" t="s">
        <v>1333</v>
      </c>
      <c r="K640" s="28">
        <v>44926</v>
      </c>
      <c r="L640" s="22" t="s">
        <v>1343</v>
      </c>
      <c r="M640" s="22" t="s">
        <v>1341</v>
      </c>
      <c r="N640" s="22">
        <v>1999</v>
      </c>
      <c r="O640" s="24" t="s">
        <v>1062</v>
      </c>
      <c r="P640" s="28">
        <v>44944</v>
      </c>
      <c r="Q640" s="14">
        <v>44927</v>
      </c>
      <c r="R640" s="22">
        <v>2700</v>
      </c>
      <c r="S640" s="24"/>
      <c r="T640" s="18">
        <f t="shared" si="110"/>
        <v>2700</v>
      </c>
      <c r="U640" s="18"/>
      <c r="V640" s="18"/>
      <c r="W640" s="18">
        <f t="shared" si="111"/>
        <v>2700</v>
      </c>
      <c r="X640" s="18">
        <f t="shared" si="104"/>
        <v>486</v>
      </c>
      <c r="Y640" s="19">
        <v>0.05</v>
      </c>
      <c r="Z640" s="18">
        <f t="shared" si="112"/>
        <v>135</v>
      </c>
      <c r="AA640" s="18">
        <f t="shared" si="113"/>
        <v>3051</v>
      </c>
      <c r="AB640" s="18"/>
      <c r="AC640" s="18">
        <f t="shared" si="114"/>
        <v>3051</v>
      </c>
      <c r="AD640" s="18" t="s">
        <v>87</v>
      </c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22" t="s">
        <v>1350</v>
      </c>
      <c r="AR640" s="24">
        <v>2700</v>
      </c>
      <c r="AS640" s="24"/>
      <c r="AT640" s="24"/>
      <c r="AU640" s="24"/>
      <c r="AV640" s="24"/>
      <c r="AW640" s="18">
        <f t="shared" si="105"/>
        <v>2700</v>
      </c>
      <c r="AX640" s="18"/>
      <c r="AY640" s="19">
        <v>0.05</v>
      </c>
      <c r="AZ640" s="18">
        <f t="shared" si="106"/>
        <v>135</v>
      </c>
      <c r="BA640" s="18">
        <f t="shared" si="107"/>
        <v>2565</v>
      </c>
      <c r="BB640" s="18"/>
      <c r="BC640" s="18">
        <f t="shared" si="108"/>
        <v>-2565</v>
      </c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>
        <f t="shared" si="109"/>
        <v>0</v>
      </c>
    </row>
    <row r="641" spans="1:81" x14ac:dyDescent="0.3">
      <c r="A641" s="20"/>
      <c r="B641" s="20"/>
      <c r="C641" s="14">
        <v>44927</v>
      </c>
      <c r="D641" s="24" t="s">
        <v>1335</v>
      </c>
      <c r="E641" s="16" t="s">
        <v>1056</v>
      </c>
      <c r="F641" s="15" t="s">
        <v>82</v>
      </c>
      <c r="G641" s="24"/>
      <c r="H641" s="24">
        <v>8043678</v>
      </c>
      <c r="I641" s="24" t="s">
        <v>1306</v>
      </c>
      <c r="J641" s="16" t="s">
        <v>1333</v>
      </c>
      <c r="K641" s="29">
        <v>44928</v>
      </c>
      <c r="L641" s="24" t="s">
        <v>1343</v>
      </c>
      <c r="M641" s="24" t="s">
        <v>1337</v>
      </c>
      <c r="N641" s="24">
        <v>0</v>
      </c>
      <c r="O641" s="24" t="s">
        <v>1062</v>
      </c>
      <c r="P641" s="29">
        <v>44939</v>
      </c>
      <c r="Q641" s="14">
        <v>44927</v>
      </c>
      <c r="R641" s="24">
        <v>2200</v>
      </c>
      <c r="S641" s="24"/>
      <c r="T641" s="18">
        <f t="shared" si="110"/>
        <v>2200</v>
      </c>
      <c r="U641" s="18"/>
      <c r="V641" s="18"/>
      <c r="W641" s="18">
        <f t="shared" si="111"/>
        <v>2200</v>
      </c>
      <c r="X641" s="18">
        <f t="shared" si="104"/>
        <v>396</v>
      </c>
      <c r="Y641" s="19">
        <v>0.05</v>
      </c>
      <c r="Z641" s="18">
        <f t="shared" si="112"/>
        <v>110</v>
      </c>
      <c r="AA641" s="18">
        <f t="shared" si="113"/>
        <v>2486</v>
      </c>
      <c r="AB641" s="18"/>
      <c r="AC641" s="18">
        <f t="shared" si="114"/>
        <v>2486</v>
      </c>
      <c r="AD641" s="18" t="s">
        <v>87</v>
      </c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24" t="s">
        <v>1352</v>
      </c>
      <c r="AR641" s="24">
        <v>2100</v>
      </c>
      <c r="AS641" s="24"/>
      <c r="AT641" s="24"/>
      <c r="AU641" s="24"/>
      <c r="AV641" s="24"/>
      <c r="AW641" s="18">
        <f t="shared" si="105"/>
        <v>2100</v>
      </c>
      <c r="AX641" s="18"/>
      <c r="AY641" s="19">
        <v>0.05</v>
      </c>
      <c r="AZ641" s="18">
        <f t="shared" si="106"/>
        <v>105</v>
      </c>
      <c r="BA641" s="18">
        <f t="shared" si="107"/>
        <v>1995</v>
      </c>
      <c r="BB641" s="18"/>
      <c r="BC641" s="18">
        <f t="shared" si="108"/>
        <v>-1995</v>
      </c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>
        <f t="shared" si="109"/>
        <v>100</v>
      </c>
    </row>
    <row r="642" spans="1:81" x14ac:dyDescent="0.3">
      <c r="A642" s="20"/>
      <c r="B642" s="20"/>
      <c r="C642" s="14">
        <v>44927</v>
      </c>
      <c r="D642" s="22" t="s">
        <v>1335</v>
      </c>
      <c r="E642" s="16" t="s">
        <v>1056</v>
      </c>
      <c r="F642" s="15" t="s">
        <v>82</v>
      </c>
      <c r="G642" s="24"/>
      <c r="H642" s="22">
        <v>8025390</v>
      </c>
      <c r="I642" s="22" t="s">
        <v>1307</v>
      </c>
      <c r="J642" s="16" t="s">
        <v>1333</v>
      </c>
      <c r="K642" s="28">
        <v>44926</v>
      </c>
      <c r="L642" s="22" t="s">
        <v>1342</v>
      </c>
      <c r="M642" s="22" t="s">
        <v>1337</v>
      </c>
      <c r="N642" s="22">
        <v>0</v>
      </c>
      <c r="O642" s="24" t="s">
        <v>1062</v>
      </c>
      <c r="P642" s="28">
        <v>44929</v>
      </c>
      <c r="Q642" s="14">
        <v>44927</v>
      </c>
      <c r="R642" s="22">
        <v>2700</v>
      </c>
      <c r="S642" s="24"/>
      <c r="T642" s="18">
        <f t="shared" si="110"/>
        <v>2700</v>
      </c>
      <c r="U642" s="18"/>
      <c r="V642" s="18"/>
      <c r="W642" s="18">
        <f t="shared" si="111"/>
        <v>2700</v>
      </c>
      <c r="X642" s="18">
        <f t="shared" ref="X642:X703" si="115">W642*18%</f>
        <v>486</v>
      </c>
      <c r="Y642" s="19">
        <v>0.05</v>
      </c>
      <c r="Z642" s="18">
        <f t="shared" si="112"/>
        <v>135</v>
      </c>
      <c r="AA642" s="18">
        <f t="shared" si="113"/>
        <v>3051</v>
      </c>
      <c r="AB642" s="18"/>
      <c r="AC642" s="18">
        <f t="shared" si="114"/>
        <v>3051</v>
      </c>
      <c r="AD642" s="18" t="s">
        <v>87</v>
      </c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22" t="s">
        <v>1353</v>
      </c>
      <c r="AR642" s="24">
        <v>2700</v>
      </c>
      <c r="AS642" s="24"/>
      <c r="AT642" s="24"/>
      <c r="AU642" s="24"/>
      <c r="AV642" s="24"/>
      <c r="AW642" s="18">
        <f t="shared" ref="AW642:AW703" si="116">AR642-AS642+AT642-AU642-AV642</f>
        <v>2700</v>
      </c>
      <c r="AX642" s="18"/>
      <c r="AY642" s="19">
        <v>0.05</v>
      </c>
      <c r="AZ642" s="18">
        <f t="shared" ref="AZ642:AZ703" si="117">AW642*AY642</f>
        <v>135</v>
      </c>
      <c r="BA642" s="18">
        <f t="shared" ref="BA642:BA703" si="118">AW642-AZ642</f>
        <v>2565</v>
      </c>
      <c r="BB642" s="18"/>
      <c r="BC642" s="18">
        <f t="shared" ref="BC642:BC703" si="119">BB642-BA642</f>
        <v>-2565</v>
      </c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>
        <f t="shared" ref="CC642:CC703" si="120">W642-AR642</f>
        <v>0</v>
      </c>
    </row>
    <row r="643" spans="1:81" x14ac:dyDescent="0.3">
      <c r="A643" s="20"/>
      <c r="B643" s="20"/>
      <c r="C643" s="14">
        <v>44927</v>
      </c>
      <c r="D643" s="24" t="s">
        <v>1335</v>
      </c>
      <c r="E643" s="16" t="s">
        <v>1056</v>
      </c>
      <c r="F643" s="15" t="s">
        <v>82</v>
      </c>
      <c r="G643" s="24"/>
      <c r="H643" s="24">
        <v>8022446</v>
      </c>
      <c r="I643" s="24" t="s">
        <v>1308</v>
      </c>
      <c r="J643" s="16" t="s">
        <v>1333</v>
      </c>
      <c r="K643" s="29">
        <v>44929</v>
      </c>
      <c r="L643" s="24" t="s">
        <v>1343</v>
      </c>
      <c r="M643" s="24" t="s">
        <v>1338</v>
      </c>
      <c r="N643" s="24">
        <v>0</v>
      </c>
      <c r="O643" s="24" t="s">
        <v>1062</v>
      </c>
      <c r="P643" s="29">
        <v>44929</v>
      </c>
      <c r="Q643" s="14">
        <v>44927</v>
      </c>
      <c r="R643" s="24">
        <v>2000</v>
      </c>
      <c r="S643" s="24"/>
      <c r="T643" s="18">
        <f t="shared" si="110"/>
        <v>2000</v>
      </c>
      <c r="U643" s="18"/>
      <c r="V643" s="18"/>
      <c r="W643" s="18">
        <f t="shared" si="111"/>
        <v>2000</v>
      </c>
      <c r="X643" s="18">
        <f t="shared" si="115"/>
        <v>360</v>
      </c>
      <c r="Y643" s="19">
        <v>0.05</v>
      </c>
      <c r="Z643" s="18">
        <f t="shared" si="112"/>
        <v>100</v>
      </c>
      <c r="AA643" s="18">
        <f t="shared" si="113"/>
        <v>2260</v>
      </c>
      <c r="AB643" s="18"/>
      <c r="AC643" s="18">
        <f t="shared" si="114"/>
        <v>2260</v>
      </c>
      <c r="AD643" s="18" t="s">
        <v>87</v>
      </c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24" t="s">
        <v>1352</v>
      </c>
      <c r="AR643" s="24">
        <v>1900</v>
      </c>
      <c r="AS643" s="24"/>
      <c r="AT643" s="24"/>
      <c r="AU643" s="24"/>
      <c r="AV643" s="24"/>
      <c r="AW643" s="18">
        <f t="shared" si="116"/>
        <v>1900</v>
      </c>
      <c r="AX643" s="18"/>
      <c r="AY643" s="19">
        <v>0.05</v>
      </c>
      <c r="AZ643" s="18">
        <f t="shared" si="117"/>
        <v>95</v>
      </c>
      <c r="BA643" s="18">
        <f t="shared" si="118"/>
        <v>1805</v>
      </c>
      <c r="BB643" s="18"/>
      <c r="BC643" s="18">
        <f t="shared" si="119"/>
        <v>-1805</v>
      </c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>
        <f t="shared" si="120"/>
        <v>100</v>
      </c>
    </row>
    <row r="644" spans="1:81" x14ac:dyDescent="0.3">
      <c r="A644" s="20"/>
      <c r="B644" s="20"/>
      <c r="C644" s="14">
        <v>44927</v>
      </c>
      <c r="D644" s="22" t="s">
        <v>1334</v>
      </c>
      <c r="E644" s="16" t="s">
        <v>1056</v>
      </c>
      <c r="F644" s="15" t="s">
        <v>82</v>
      </c>
      <c r="G644" s="24"/>
      <c r="H644" s="22">
        <v>8013564</v>
      </c>
      <c r="I644" s="22" t="s">
        <v>1309</v>
      </c>
      <c r="J644" s="16" t="s">
        <v>1333</v>
      </c>
      <c r="K644" s="28">
        <v>44927</v>
      </c>
      <c r="L644" s="22" t="s">
        <v>1345</v>
      </c>
      <c r="M644" s="22" t="s">
        <v>1339</v>
      </c>
      <c r="N644" s="22">
        <v>0</v>
      </c>
      <c r="O644" s="24" t="s">
        <v>1062</v>
      </c>
      <c r="P644" s="28">
        <v>44939</v>
      </c>
      <c r="Q644" s="14">
        <v>44927</v>
      </c>
      <c r="R644" s="22">
        <v>2500</v>
      </c>
      <c r="S644" s="24"/>
      <c r="T644" s="18">
        <f t="shared" si="110"/>
        <v>2500</v>
      </c>
      <c r="U644" s="18"/>
      <c r="V644" s="18"/>
      <c r="W644" s="18">
        <f t="shared" si="111"/>
        <v>2500</v>
      </c>
      <c r="X644" s="18">
        <f t="shared" si="115"/>
        <v>450</v>
      </c>
      <c r="Y644" s="19">
        <v>0.05</v>
      </c>
      <c r="Z644" s="18">
        <f t="shared" si="112"/>
        <v>125</v>
      </c>
      <c r="AA644" s="18">
        <f t="shared" si="113"/>
        <v>2825</v>
      </c>
      <c r="AB644" s="18"/>
      <c r="AC644" s="18">
        <f t="shared" si="114"/>
        <v>2825</v>
      </c>
      <c r="AD644" s="18" t="s">
        <v>87</v>
      </c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22" t="s">
        <v>1348</v>
      </c>
      <c r="AR644" s="24">
        <v>2400</v>
      </c>
      <c r="AS644" s="24"/>
      <c r="AT644" s="24"/>
      <c r="AU644" s="24"/>
      <c r="AV644" s="24"/>
      <c r="AW644" s="18">
        <f t="shared" si="116"/>
        <v>2400</v>
      </c>
      <c r="AX644" s="18"/>
      <c r="AY644" s="19">
        <v>0.05</v>
      </c>
      <c r="AZ644" s="18">
        <f t="shared" si="117"/>
        <v>120</v>
      </c>
      <c r="BA644" s="18">
        <f t="shared" si="118"/>
        <v>2280</v>
      </c>
      <c r="BB644" s="18"/>
      <c r="BC644" s="18">
        <f t="shared" si="119"/>
        <v>-2280</v>
      </c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>
        <f t="shared" si="120"/>
        <v>100</v>
      </c>
    </row>
    <row r="645" spans="1:81" x14ac:dyDescent="0.3">
      <c r="A645" s="20"/>
      <c r="B645" s="20"/>
      <c r="C645" s="14">
        <v>44927</v>
      </c>
      <c r="D645" s="24" t="s">
        <v>1072</v>
      </c>
      <c r="E645" s="16" t="s">
        <v>1056</v>
      </c>
      <c r="F645" s="15" t="s">
        <v>82</v>
      </c>
      <c r="G645" s="24"/>
      <c r="H645" s="24">
        <v>8010850</v>
      </c>
      <c r="I645" s="24" t="s">
        <v>1310</v>
      </c>
      <c r="J645" s="16" t="s">
        <v>1333</v>
      </c>
      <c r="K645" s="29">
        <v>44932</v>
      </c>
      <c r="L645" s="24" t="s">
        <v>1342</v>
      </c>
      <c r="M645" s="24" t="s">
        <v>1338</v>
      </c>
      <c r="N645" s="24">
        <v>0</v>
      </c>
      <c r="O645" s="24" t="s">
        <v>1062</v>
      </c>
      <c r="P645" s="29">
        <v>44935</v>
      </c>
      <c r="Q645" s="14">
        <v>44927</v>
      </c>
      <c r="R645" s="24">
        <v>2500</v>
      </c>
      <c r="S645" s="24"/>
      <c r="T645" s="18">
        <f t="shared" si="110"/>
        <v>2500</v>
      </c>
      <c r="U645" s="18"/>
      <c r="V645" s="18"/>
      <c r="W645" s="18">
        <f t="shared" si="111"/>
        <v>2500</v>
      </c>
      <c r="X645" s="18">
        <f t="shared" si="115"/>
        <v>450</v>
      </c>
      <c r="Y645" s="19">
        <v>0.05</v>
      </c>
      <c r="Z645" s="18">
        <f t="shared" si="112"/>
        <v>125</v>
      </c>
      <c r="AA645" s="18">
        <f t="shared" si="113"/>
        <v>2825</v>
      </c>
      <c r="AB645" s="18"/>
      <c r="AC645" s="18">
        <f t="shared" si="114"/>
        <v>2825</v>
      </c>
      <c r="AD645" s="18" t="s">
        <v>87</v>
      </c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22" t="s">
        <v>2023</v>
      </c>
      <c r="AR645" s="24">
        <v>2600</v>
      </c>
      <c r="AS645" s="24"/>
      <c r="AT645" s="24"/>
      <c r="AU645" s="24"/>
      <c r="AV645" s="24"/>
      <c r="AW645" s="18">
        <f t="shared" si="116"/>
        <v>2600</v>
      </c>
      <c r="AX645" s="18"/>
      <c r="AY645" s="19">
        <v>0.05</v>
      </c>
      <c r="AZ645" s="18">
        <f t="shared" si="117"/>
        <v>130</v>
      </c>
      <c r="BA645" s="18">
        <f t="shared" si="118"/>
        <v>2470</v>
      </c>
      <c r="BB645" s="18"/>
      <c r="BC645" s="18">
        <f t="shared" si="119"/>
        <v>-2470</v>
      </c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>
        <f t="shared" si="120"/>
        <v>-100</v>
      </c>
    </row>
    <row r="646" spans="1:81" x14ac:dyDescent="0.3">
      <c r="A646" s="20"/>
      <c r="B646" s="20"/>
      <c r="C646" s="14">
        <v>44927</v>
      </c>
      <c r="D646" s="22" t="s">
        <v>1334</v>
      </c>
      <c r="E646" s="16" t="s">
        <v>1056</v>
      </c>
      <c r="F646" s="15" t="s">
        <v>82</v>
      </c>
      <c r="G646" s="24"/>
      <c r="H646" s="22">
        <v>8010280</v>
      </c>
      <c r="I646" s="22" t="s">
        <v>1311</v>
      </c>
      <c r="J646" s="16" t="s">
        <v>1333</v>
      </c>
      <c r="K646" s="28">
        <v>44927</v>
      </c>
      <c r="L646" s="22" t="s">
        <v>1343</v>
      </c>
      <c r="M646" s="22" t="s">
        <v>1338</v>
      </c>
      <c r="N646" s="22">
        <v>0</v>
      </c>
      <c r="O646" s="24" t="s">
        <v>1062</v>
      </c>
      <c r="P646" s="28">
        <v>44942</v>
      </c>
      <c r="Q646" s="14">
        <v>44927</v>
      </c>
      <c r="R646" s="22">
        <v>2000</v>
      </c>
      <c r="S646" s="24"/>
      <c r="T646" s="18">
        <f t="shared" si="110"/>
        <v>2000</v>
      </c>
      <c r="U646" s="18"/>
      <c r="V646" s="18"/>
      <c r="W646" s="18">
        <f t="shared" si="111"/>
        <v>2000</v>
      </c>
      <c r="X646" s="18">
        <f t="shared" si="115"/>
        <v>360</v>
      </c>
      <c r="Y646" s="19">
        <v>0.05</v>
      </c>
      <c r="Z646" s="18">
        <f t="shared" si="112"/>
        <v>100</v>
      </c>
      <c r="AA646" s="18">
        <f t="shared" si="113"/>
        <v>2260</v>
      </c>
      <c r="AB646" s="18"/>
      <c r="AC646" s="18">
        <f t="shared" si="114"/>
        <v>2260</v>
      </c>
      <c r="AD646" s="18" t="s">
        <v>87</v>
      </c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22" t="s">
        <v>1349</v>
      </c>
      <c r="AR646" s="24">
        <v>1900</v>
      </c>
      <c r="AS646" s="24"/>
      <c r="AT646" s="24"/>
      <c r="AU646" s="24"/>
      <c r="AV646" s="24"/>
      <c r="AW646" s="18">
        <f t="shared" si="116"/>
        <v>1900</v>
      </c>
      <c r="AX646" s="18"/>
      <c r="AY646" s="19">
        <v>0.05</v>
      </c>
      <c r="AZ646" s="18">
        <f t="shared" si="117"/>
        <v>95</v>
      </c>
      <c r="BA646" s="18">
        <f t="shared" si="118"/>
        <v>1805</v>
      </c>
      <c r="BB646" s="18"/>
      <c r="BC646" s="18">
        <f t="shared" si="119"/>
        <v>-1805</v>
      </c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>
        <f t="shared" si="120"/>
        <v>100</v>
      </c>
    </row>
    <row r="647" spans="1:81" x14ac:dyDescent="0.3">
      <c r="A647" s="20"/>
      <c r="B647" s="20"/>
      <c r="C647" s="14">
        <v>44927</v>
      </c>
      <c r="D647" s="24" t="s">
        <v>1335</v>
      </c>
      <c r="E647" s="16" t="s">
        <v>1056</v>
      </c>
      <c r="F647" s="15" t="s">
        <v>82</v>
      </c>
      <c r="G647" s="24"/>
      <c r="H647" s="24">
        <v>8009759</v>
      </c>
      <c r="I647" s="24" t="s">
        <v>1312</v>
      </c>
      <c r="J647" s="16" t="s">
        <v>1333</v>
      </c>
      <c r="K647" s="29">
        <v>44930</v>
      </c>
      <c r="L647" s="24" t="s">
        <v>1342</v>
      </c>
      <c r="M647" s="24" t="s">
        <v>1338</v>
      </c>
      <c r="N647" s="24">
        <v>0</v>
      </c>
      <c r="O647" s="24" t="s">
        <v>1062</v>
      </c>
      <c r="P647" s="29">
        <v>44939</v>
      </c>
      <c r="Q647" s="14">
        <v>44927</v>
      </c>
      <c r="R647" s="24">
        <v>2500</v>
      </c>
      <c r="S647" s="24"/>
      <c r="T647" s="18">
        <f t="shared" si="110"/>
        <v>2500</v>
      </c>
      <c r="U647" s="18"/>
      <c r="V647" s="18"/>
      <c r="W647" s="18">
        <f t="shared" si="111"/>
        <v>2500</v>
      </c>
      <c r="X647" s="18">
        <f t="shared" si="115"/>
        <v>450</v>
      </c>
      <c r="Y647" s="19">
        <v>0.05</v>
      </c>
      <c r="Z647" s="18">
        <f t="shared" si="112"/>
        <v>125</v>
      </c>
      <c r="AA647" s="18">
        <f t="shared" si="113"/>
        <v>2825</v>
      </c>
      <c r="AB647" s="18"/>
      <c r="AC647" s="18">
        <f t="shared" si="114"/>
        <v>2825</v>
      </c>
      <c r="AD647" s="18" t="s">
        <v>87</v>
      </c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24" t="s">
        <v>1352</v>
      </c>
      <c r="AR647" s="24">
        <v>2400</v>
      </c>
      <c r="AS647" s="24"/>
      <c r="AT647" s="24"/>
      <c r="AU647" s="24"/>
      <c r="AV647" s="24"/>
      <c r="AW647" s="18">
        <f t="shared" si="116"/>
        <v>2400</v>
      </c>
      <c r="AX647" s="18"/>
      <c r="AY647" s="19">
        <v>0.05</v>
      </c>
      <c r="AZ647" s="18">
        <f t="shared" si="117"/>
        <v>120</v>
      </c>
      <c r="BA647" s="18">
        <f t="shared" si="118"/>
        <v>2280</v>
      </c>
      <c r="BB647" s="18"/>
      <c r="BC647" s="18">
        <f t="shared" si="119"/>
        <v>-2280</v>
      </c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>
        <f t="shared" si="120"/>
        <v>100</v>
      </c>
    </row>
    <row r="648" spans="1:81" x14ac:dyDescent="0.3">
      <c r="A648" s="20"/>
      <c r="B648" s="20"/>
      <c r="C648" s="14">
        <v>44927</v>
      </c>
      <c r="D648" s="22" t="s">
        <v>1334</v>
      </c>
      <c r="E648" s="16" t="s">
        <v>1056</v>
      </c>
      <c r="F648" s="15" t="s">
        <v>82</v>
      </c>
      <c r="G648" s="24"/>
      <c r="H648" s="22">
        <v>8003523</v>
      </c>
      <c r="I648" s="22" t="s">
        <v>1313</v>
      </c>
      <c r="J648" s="16" t="s">
        <v>1333</v>
      </c>
      <c r="K648" s="28">
        <v>44924</v>
      </c>
      <c r="L648" s="22" t="s">
        <v>1343</v>
      </c>
      <c r="M648" s="22" t="s">
        <v>1337</v>
      </c>
      <c r="N648" s="22">
        <v>0</v>
      </c>
      <c r="O648" s="24" t="s">
        <v>1062</v>
      </c>
      <c r="P648" s="28">
        <v>44927</v>
      </c>
      <c r="Q648" s="14">
        <v>44927</v>
      </c>
      <c r="R648" s="22">
        <v>2200</v>
      </c>
      <c r="S648" s="24"/>
      <c r="T648" s="18">
        <f t="shared" si="110"/>
        <v>2200</v>
      </c>
      <c r="U648" s="18"/>
      <c r="V648" s="18"/>
      <c r="W648" s="18">
        <f t="shared" si="111"/>
        <v>2200</v>
      </c>
      <c r="X648" s="18">
        <f t="shared" si="115"/>
        <v>396</v>
      </c>
      <c r="Y648" s="19">
        <v>0.05</v>
      </c>
      <c r="Z648" s="18">
        <f t="shared" si="112"/>
        <v>110</v>
      </c>
      <c r="AA648" s="18">
        <f t="shared" si="113"/>
        <v>2486</v>
      </c>
      <c r="AB648" s="18"/>
      <c r="AC648" s="18">
        <f t="shared" si="114"/>
        <v>2486</v>
      </c>
      <c r="AD648" s="18" t="s">
        <v>87</v>
      </c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22" t="s">
        <v>1349</v>
      </c>
      <c r="AR648" s="24">
        <v>2100</v>
      </c>
      <c r="AS648" s="24"/>
      <c r="AT648" s="24"/>
      <c r="AU648" s="24"/>
      <c r="AV648" s="24"/>
      <c r="AW648" s="18">
        <f t="shared" si="116"/>
        <v>2100</v>
      </c>
      <c r="AX648" s="18"/>
      <c r="AY648" s="19">
        <v>0.05</v>
      </c>
      <c r="AZ648" s="18">
        <f t="shared" si="117"/>
        <v>105</v>
      </c>
      <c r="BA648" s="18">
        <f t="shared" si="118"/>
        <v>1995</v>
      </c>
      <c r="BB648" s="18"/>
      <c r="BC648" s="18">
        <f t="shared" si="119"/>
        <v>-1995</v>
      </c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>
        <f t="shared" si="120"/>
        <v>100</v>
      </c>
    </row>
    <row r="649" spans="1:81" x14ac:dyDescent="0.3">
      <c r="A649" s="20"/>
      <c r="B649" s="20"/>
      <c r="C649" s="14">
        <v>44927</v>
      </c>
      <c r="D649" s="24" t="s">
        <v>1336</v>
      </c>
      <c r="E649" s="16" t="s">
        <v>1056</v>
      </c>
      <c r="F649" s="15" t="s">
        <v>82</v>
      </c>
      <c r="G649" s="24"/>
      <c r="H649" s="24">
        <v>7980936</v>
      </c>
      <c r="I649" s="24" t="s">
        <v>1314</v>
      </c>
      <c r="J649" s="16" t="s">
        <v>1333</v>
      </c>
      <c r="K649" s="29">
        <v>44926</v>
      </c>
      <c r="L649" s="24" t="s">
        <v>1344</v>
      </c>
      <c r="M649" s="24" t="s">
        <v>1339</v>
      </c>
      <c r="N649" s="24">
        <v>0</v>
      </c>
      <c r="O649" s="24" t="s">
        <v>1062</v>
      </c>
      <c r="P649" s="29">
        <v>44939</v>
      </c>
      <c r="Q649" s="14">
        <v>44927</v>
      </c>
      <c r="R649" s="24">
        <v>2500</v>
      </c>
      <c r="S649" s="24"/>
      <c r="T649" s="18">
        <f t="shared" si="110"/>
        <v>2500</v>
      </c>
      <c r="U649" s="18"/>
      <c r="V649" s="18"/>
      <c r="W649" s="18">
        <f t="shared" si="111"/>
        <v>2500</v>
      </c>
      <c r="X649" s="18">
        <f t="shared" si="115"/>
        <v>450</v>
      </c>
      <c r="Y649" s="19">
        <v>0.05</v>
      </c>
      <c r="Z649" s="18">
        <f t="shared" si="112"/>
        <v>125</v>
      </c>
      <c r="AA649" s="18">
        <f t="shared" si="113"/>
        <v>2825</v>
      </c>
      <c r="AB649" s="18"/>
      <c r="AC649" s="18">
        <f t="shared" si="114"/>
        <v>2825</v>
      </c>
      <c r="AD649" s="18" t="s">
        <v>87</v>
      </c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24" t="s">
        <v>1350</v>
      </c>
      <c r="AR649" s="24">
        <v>2600</v>
      </c>
      <c r="AS649" s="24"/>
      <c r="AT649" s="24"/>
      <c r="AU649" s="24"/>
      <c r="AV649" s="24"/>
      <c r="AW649" s="18">
        <f t="shared" si="116"/>
        <v>2600</v>
      </c>
      <c r="AX649" s="18"/>
      <c r="AY649" s="19">
        <v>0.05</v>
      </c>
      <c r="AZ649" s="18">
        <f t="shared" si="117"/>
        <v>130</v>
      </c>
      <c r="BA649" s="18">
        <f t="shared" si="118"/>
        <v>2470</v>
      </c>
      <c r="BB649" s="18"/>
      <c r="BC649" s="18">
        <f t="shared" si="119"/>
        <v>-2470</v>
      </c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>
        <f t="shared" si="120"/>
        <v>-100</v>
      </c>
    </row>
    <row r="650" spans="1:81" x14ac:dyDescent="0.3">
      <c r="A650" s="20"/>
      <c r="B650" s="20"/>
      <c r="C650" s="14">
        <v>44927</v>
      </c>
      <c r="D650" s="22" t="s">
        <v>1336</v>
      </c>
      <c r="E650" s="16" t="s">
        <v>1056</v>
      </c>
      <c r="F650" s="15" t="s">
        <v>82</v>
      </c>
      <c r="G650" s="24"/>
      <c r="H650" s="22">
        <v>7980139</v>
      </c>
      <c r="I650" s="22" t="s">
        <v>1315</v>
      </c>
      <c r="J650" s="16" t="s">
        <v>1333</v>
      </c>
      <c r="K650" s="28">
        <v>44926</v>
      </c>
      <c r="L650" s="22" t="s">
        <v>1344</v>
      </c>
      <c r="M650" s="22" t="s">
        <v>1337</v>
      </c>
      <c r="N650" s="22">
        <v>0</v>
      </c>
      <c r="O650" s="24" t="s">
        <v>1062</v>
      </c>
      <c r="P650" s="28">
        <v>44939</v>
      </c>
      <c r="Q650" s="14">
        <v>44927</v>
      </c>
      <c r="R650" s="22">
        <v>2700</v>
      </c>
      <c r="S650" s="24"/>
      <c r="T650" s="18">
        <f t="shared" si="110"/>
        <v>2700</v>
      </c>
      <c r="U650" s="18"/>
      <c r="V650" s="18"/>
      <c r="W650" s="18">
        <f t="shared" si="111"/>
        <v>2700</v>
      </c>
      <c r="X650" s="18">
        <f t="shared" si="115"/>
        <v>486</v>
      </c>
      <c r="Y650" s="19">
        <v>0.05</v>
      </c>
      <c r="Z650" s="18">
        <f t="shared" si="112"/>
        <v>135</v>
      </c>
      <c r="AA650" s="18">
        <f t="shared" si="113"/>
        <v>3051</v>
      </c>
      <c r="AB650" s="18"/>
      <c r="AC650" s="18">
        <f t="shared" si="114"/>
        <v>3051</v>
      </c>
      <c r="AD650" s="18" t="s">
        <v>87</v>
      </c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22" t="s">
        <v>1350</v>
      </c>
      <c r="AR650" s="24">
        <v>2800</v>
      </c>
      <c r="AS650" s="24"/>
      <c r="AT650" s="24"/>
      <c r="AU650" s="24"/>
      <c r="AV650" s="24"/>
      <c r="AW650" s="18">
        <f t="shared" si="116"/>
        <v>2800</v>
      </c>
      <c r="AX650" s="18"/>
      <c r="AY650" s="19">
        <v>0.05</v>
      </c>
      <c r="AZ650" s="18">
        <f t="shared" si="117"/>
        <v>140</v>
      </c>
      <c r="BA650" s="18">
        <f t="shared" si="118"/>
        <v>2660</v>
      </c>
      <c r="BB650" s="18"/>
      <c r="BC650" s="18">
        <f t="shared" si="119"/>
        <v>-2660</v>
      </c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>
        <f t="shared" si="120"/>
        <v>-100</v>
      </c>
    </row>
    <row r="651" spans="1:81" x14ac:dyDescent="0.3">
      <c r="A651" s="20"/>
      <c r="B651" s="20"/>
      <c r="C651" s="14">
        <v>44927</v>
      </c>
      <c r="D651" s="24" t="s">
        <v>1336</v>
      </c>
      <c r="E651" s="16" t="s">
        <v>1056</v>
      </c>
      <c r="F651" s="15" t="s">
        <v>82</v>
      </c>
      <c r="G651" s="24"/>
      <c r="H651" s="24">
        <v>7979346</v>
      </c>
      <c r="I651" s="24" t="s">
        <v>1316</v>
      </c>
      <c r="J651" s="16" t="s">
        <v>1333</v>
      </c>
      <c r="K651" s="29">
        <v>44926</v>
      </c>
      <c r="L651" s="24" t="s">
        <v>1343</v>
      </c>
      <c r="M651" s="24" t="s">
        <v>1338</v>
      </c>
      <c r="N651" s="24">
        <v>0</v>
      </c>
      <c r="O651" s="24" t="s">
        <v>1062</v>
      </c>
      <c r="P651" s="29">
        <v>44929</v>
      </c>
      <c r="Q651" s="14">
        <v>44927</v>
      </c>
      <c r="R651" s="24">
        <v>2000</v>
      </c>
      <c r="S651" s="24"/>
      <c r="T651" s="18">
        <f t="shared" si="110"/>
        <v>2000</v>
      </c>
      <c r="U651" s="18"/>
      <c r="V651" s="18"/>
      <c r="W651" s="18">
        <f t="shared" si="111"/>
        <v>2000</v>
      </c>
      <c r="X651" s="18">
        <f t="shared" si="115"/>
        <v>360</v>
      </c>
      <c r="Y651" s="19">
        <v>0.05</v>
      </c>
      <c r="Z651" s="18">
        <f t="shared" si="112"/>
        <v>100</v>
      </c>
      <c r="AA651" s="18">
        <f t="shared" si="113"/>
        <v>2260</v>
      </c>
      <c r="AB651" s="18"/>
      <c r="AC651" s="18">
        <f t="shared" si="114"/>
        <v>2260</v>
      </c>
      <c r="AD651" s="18" t="s">
        <v>87</v>
      </c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24" t="s">
        <v>1351</v>
      </c>
      <c r="AR651" s="24">
        <v>2000</v>
      </c>
      <c r="AS651" s="24"/>
      <c r="AT651" s="24"/>
      <c r="AU651" s="24"/>
      <c r="AV651" s="24"/>
      <c r="AW651" s="18">
        <f t="shared" si="116"/>
        <v>2000</v>
      </c>
      <c r="AX651" s="18"/>
      <c r="AY651" s="19">
        <v>0.05</v>
      </c>
      <c r="AZ651" s="18">
        <f t="shared" si="117"/>
        <v>100</v>
      </c>
      <c r="BA651" s="18">
        <f t="shared" si="118"/>
        <v>1900</v>
      </c>
      <c r="BB651" s="18"/>
      <c r="BC651" s="18">
        <f t="shared" si="119"/>
        <v>-1900</v>
      </c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>
        <f t="shared" si="120"/>
        <v>0</v>
      </c>
    </row>
    <row r="652" spans="1:81" x14ac:dyDescent="0.3">
      <c r="A652" s="20"/>
      <c r="B652" s="20"/>
      <c r="C652" s="14">
        <v>44927</v>
      </c>
      <c r="D652" s="22" t="s">
        <v>1336</v>
      </c>
      <c r="E652" s="16" t="s">
        <v>1056</v>
      </c>
      <c r="F652" s="15" t="s">
        <v>82</v>
      </c>
      <c r="G652" s="24"/>
      <c r="H652" s="22">
        <v>7971297</v>
      </c>
      <c r="I652" s="22" t="s">
        <v>1317</v>
      </c>
      <c r="J652" s="16" t="s">
        <v>1333</v>
      </c>
      <c r="K652" s="28">
        <v>44931</v>
      </c>
      <c r="L652" s="22" t="s">
        <v>1342</v>
      </c>
      <c r="M652" s="22" t="s">
        <v>1338</v>
      </c>
      <c r="N652" s="22">
        <v>0</v>
      </c>
      <c r="O652" s="24" t="s">
        <v>1062</v>
      </c>
      <c r="P652" s="28">
        <v>44932</v>
      </c>
      <c r="Q652" s="14">
        <v>44927</v>
      </c>
      <c r="R652" s="22">
        <v>2500</v>
      </c>
      <c r="S652" s="24"/>
      <c r="T652" s="18">
        <f t="shared" si="110"/>
        <v>2500</v>
      </c>
      <c r="U652" s="18"/>
      <c r="V652" s="18"/>
      <c r="W652" s="18">
        <f t="shared" si="111"/>
        <v>2500</v>
      </c>
      <c r="X652" s="18">
        <f t="shared" si="115"/>
        <v>450</v>
      </c>
      <c r="Y652" s="19">
        <v>0.05</v>
      </c>
      <c r="Z652" s="18">
        <f t="shared" si="112"/>
        <v>125</v>
      </c>
      <c r="AA652" s="18">
        <f t="shared" si="113"/>
        <v>2825</v>
      </c>
      <c r="AB652" s="18"/>
      <c r="AC652" s="18">
        <f t="shared" si="114"/>
        <v>2825</v>
      </c>
      <c r="AD652" s="18" t="s">
        <v>87</v>
      </c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22" t="s">
        <v>1350</v>
      </c>
      <c r="AR652" s="24">
        <v>2600</v>
      </c>
      <c r="AS652" s="24"/>
      <c r="AT652" s="24"/>
      <c r="AU652" s="24"/>
      <c r="AV652" s="24"/>
      <c r="AW652" s="18">
        <f t="shared" si="116"/>
        <v>2600</v>
      </c>
      <c r="AX652" s="18"/>
      <c r="AY652" s="19">
        <v>0.05</v>
      </c>
      <c r="AZ652" s="18">
        <f t="shared" si="117"/>
        <v>130</v>
      </c>
      <c r="BA652" s="18">
        <f t="shared" si="118"/>
        <v>2470</v>
      </c>
      <c r="BB652" s="18"/>
      <c r="BC652" s="18">
        <f t="shared" si="119"/>
        <v>-2470</v>
      </c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>
        <f t="shared" si="120"/>
        <v>-100</v>
      </c>
    </row>
    <row r="653" spans="1:81" x14ac:dyDescent="0.3">
      <c r="A653" s="20"/>
      <c r="B653" s="20"/>
      <c r="C653" s="14">
        <v>44927</v>
      </c>
      <c r="D653" s="24" t="s">
        <v>1336</v>
      </c>
      <c r="E653" s="16" t="s">
        <v>1056</v>
      </c>
      <c r="F653" s="15" t="s">
        <v>82</v>
      </c>
      <c r="G653" s="24"/>
      <c r="H653" s="24">
        <v>7967445</v>
      </c>
      <c r="I653" s="24" t="s">
        <v>1318</v>
      </c>
      <c r="J653" s="16" t="s">
        <v>1333</v>
      </c>
      <c r="K653" s="29">
        <v>44927</v>
      </c>
      <c r="L653" s="24" t="s">
        <v>1343</v>
      </c>
      <c r="M653" s="24" t="s">
        <v>1337</v>
      </c>
      <c r="N653" s="24">
        <v>0</v>
      </c>
      <c r="O653" s="24" t="s">
        <v>1062</v>
      </c>
      <c r="P653" s="29">
        <v>44928</v>
      </c>
      <c r="Q653" s="14">
        <v>44927</v>
      </c>
      <c r="R653" s="24">
        <v>2200</v>
      </c>
      <c r="S653" s="24"/>
      <c r="T653" s="18">
        <f t="shared" si="110"/>
        <v>2200</v>
      </c>
      <c r="U653" s="18"/>
      <c r="V653" s="18"/>
      <c r="W653" s="18">
        <f t="shared" si="111"/>
        <v>2200</v>
      </c>
      <c r="X653" s="18">
        <f t="shared" si="115"/>
        <v>396</v>
      </c>
      <c r="Y653" s="19">
        <v>0.05</v>
      </c>
      <c r="Z653" s="18">
        <f t="shared" si="112"/>
        <v>110</v>
      </c>
      <c r="AA653" s="18">
        <f t="shared" si="113"/>
        <v>2486</v>
      </c>
      <c r="AB653" s="18"/>
      <c r="AC653" s="18">
        <f t="shared" si="114"/>
        <v>2486</v>
      </c>
      <c r="AD653" s="18" t="s">
        <v>87</v>
      </c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24" t="s">
        <v>1351</v>
      </c>
      <c r="AR653" s="24">
        <v>2200</v>
      </c>
      <c r="AS653" s="24"/>
      <c r="AT653" s="24"/>
      <c r="AU653" s="24"/>
      <c r="AV653" s="24"/>
      <c r="AW653" s="18">
        <f t="shared" si="116"/>
        <v>2200</v>
      </c>
      <c r="AX653" s="18"/>
      <c r="AY653" s="19">
        <v>0.05</v>
      </c>
      <c r="AZ653" s="18">
        <f t="shared" si="117"/>
        <v>110</v>
      </c>
      <c r="BA653" s="18">
        <f t="shared" si="118"/>
        <v>2090</v>
      </c>
      <c r="BB653" s="18"/>
      <c r="BC653" s="18">
        <f t="shared" si="119"/>
        <v>-2090</v>
      </c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>
        <f t="shared" si="120"/>
        <v>0</v>
      </c>
    </row>
    <row r="654" spans="1:81" x14ac:dyDescent="0.3">
      <c r="A654" s="20"/>
      <c r="B654" s="20"/>
      <c r="C654" s="14">
        <v>44927</v>
      </c>
      <c r="D654" s="22" t="s">
        <v>1335</v>
      </c>
      <c r="E654" s="16" t="s">
        <v>1056</v>
      </c>
      <c r="F654" s="15" t="s">
        <v>82</v>
      </c>
      <c r="G654" s="24"/>
      <c r="H654" s="22">
        <v>7956331</v>
      </c>
      <c r="I654" s="22" t="s">
        <v>1319</v>
      </c>
      <c r="J654" s="16" t="s">
        <v>1333</v>
      </c>
      <c r="K654" s="28">
        <v>44925</v>
      </c>
      <c r="L654" s="22" t="s">
        <v>1343</v>
      </c>
      <c r="M654" s="22" t="s">
        <v>1338</v>
      </c>
      <c r="N654" s="22">
        <v>0</v>
      </c>
      <c r="O654" s="24" t="s">
        <v>1062</v>
      </c>
      <c r="P654" s="28">
        <v>44930</v>
      </c>
      <c r="Q654" s="14">
        <v>44927</v>
      </c>
      <c r="R654" s="22">
        <v>2000</v>
      </c>
      <c r="S654" s="24"/>
      <c r="T654" s="18">
        <f t="shared" si="110"/>
        <v>2000</v>
      </c>
      <c r="U654" s="18"/>
      <c r="V654" s="18"/>
      <c r="W654" s="18">
        <f t="shared" si="111"/>
        <v>2000</v>
      </c>
      <c r="X654" s="18">
        <f t="shared" si="115"/>
        <v>360</v>
      </c>
      <c r="Y654" s="19">
        <v>0.05</v>
      </c>
      <c r="Z654" s="18">
        <f t="shared" si="112"/>
        <v>100</v>
      </c>
      <c r="AA654" s="18">
        <f t="shared" si="113"/>
        <v>2260</v>
      </c>
      <c r="AB654" s="18"/>
      <c r="AC654" s="18">
        <f t="shared" si="114"/>
        <v>2260</v>
      </c>
      <c r="AD654" s="18" t="s">
        <v>87</v>
      </c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24" t="s">
        <v>1445</v>
      </c>
      <c r="AR654" s="24">
        <v>1900</v>
      </c>
      <c r="AS654" s="24"/>
      <c r="AT654" s="24"/>
      <c r="AU654" s="24"/>
      <c r="AV654" s="24"/>
      <c r="AW654" s="18">
        <f t="shared" si="116"/>
        <v>1900</v>
      </c>
      <c r="AX654" s="18"/>
      <c r="AY654" s="19">
        <v>0.05</v>
      </c>
      <c r="AZ654" s="18">
        <f t="shared" si="117"/>
        <v>95</v>
      </c>
      <c r="BA654" s="18">
        <f t="shared" si="118"/>
        <v>1805</v>
      </c>
      <c r="BB654" s="18"/>
      <c r="BC654" s="18">
        <f t="shared" si="119"/>
        <v>-1805</v>
      </c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>
        <f t="shared" si="120"/>
        <v>100</v>
      </c>
    </row>
    <row r="655" spans="1:81" x14ac:dyDescent="0.3">
      <c r="A655" s="20"/>
      <c r="B655" s="20"/>
      <c r="C655" s="14">
        <v>44927</v>
      </c>
      <c r="D655" s="24" t="s">
        <v>1334</v>
      </c>
      <c r="E655" s="16" t="s">
        <v>1056</v>
      </c>
      <c r="F655" s="15" t="s">
        <v>82</v>
      </c>
      <c r="G655" s="24"/>
      <c r="H655" s="24">
        <v>7949416</v>
      </c>
      <c r="I655" s="24" t="s">
        <v>1320</v>
      </c>
      <c r="J655" s="16" t="s">
        <v>1333</v>
      </c>
      <c r="K655" s="29">
        <v>44925</v>
      </c>
      <c r="L655" s="24" t="s">
        <v>1346</v>
      </c>
      <c r="M655" s="24" t="s">
        <v>1337</v>
      </c>
      <c r="N655" s="24">
        <v>0</v>
      </c>
      <c r="O655" s="24" t="s">
        <v>1062</v>
      </c>
      <c r="P655" s="29">
        <v>44928</v>
      </c>
      <c r="Q655" s="14">
        <v>44927</v>
      </c>
      <c r="R655" s="24">
        <v>2200</v>
      </c>
      <c r="S655" s="24"/>
      <c r="T655" s="18">
        <f t="shared" si="110"/>
        <v>2200</v>
      </c>
      <c r="U655" s="18"/>
      <c r="V655" s="18"/>
      <c r="W655" s="18">
        <f t="shared" si="111"/>
        <v>2200</v>
      </c>
      <c r="X655" s="18">
        <f t="shared" si="115"/>
        <v>396</v>
      </c>
      <c r="Y655" s="19">
        <v>0.05</v>
      </c>
      <c r="Z655" s="18">
        <f t="shared" si="112"/>
        <v>110</v>
      </c>
      <c r="AA655" s="18">
        <f t="shared" si="113"/>
        <v>2486</v>
      </c>
      <c r="AB655" s="18"/>
      <c r="AC655" s="18">
        <f t="shared" si="114"/>
        <v>2486</v>
      </c>
      <c r="AD655" s="18" t="s">
        <v>87</v>
      </c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24" t="s">
        <v>1348</v>
      </c>
      <c r="AR655" s="24">
        <v>2100</v>
      </c>
      <c r="AS655" s="24"/>
      <c r="AT655" s="24"/>
      <c r="AU655" s="24"/>
      <c r="AV655" s="24"/>
      <c r="AW655" s="18">
        <f t="shared" si="116"/>
        <v>2100</v>
      </c>
      <c r="AX655" s="18"/>
      <c r="AY655" s="19">
        <v>0.05</v>
      </c>
      <c r="AZ655" s="18">
        <f t="shared" si="117"/>
        <v>105</v>
      </c>
      <c r="BA655" s="18">
        <f t="shared" si="118"/>
        <v>1995</v>
      </c>
      <c r="BB655" s="18"/>
      <c r="BC655" s="18">
        <f t="shared" si="119"/>
        <v>-1995</v>
      </c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>
        <f t="shared" si="120"/>
        <v>100</v>
      </c>
    </row>
    <row r="656" spans="1:81" x14ac:dyDescent="0.3">
      <c r="A656" s="20"/>
      <c r="B656" s="20"/>
      <c r="C656" s="14">
        <v>44927</v>
      </c>
      <c r="D656" s="22" t="s">
        <v>1335</v>
      </c>
      <c r="E656" s="16" t="s">
        <v>1056</v>
      </c>
      <c r="F656" s="15" t="s">
        <v>82</v>
      </c>
      <c r="G656" s="24"/>
      <c r="H656" s="22">
        <v>7949026</v>
      </c>
      <c r="I656" s="22" t="s">
        <v>1321</v>
      </c>
      <c r="J656" s="16" t="s">
        <v>1333</v>
      </c>
      <c r="K656" s="28">
        <v>44925</v>
      </c>
      <c r="L656" s="22" t="s">
        <v>1342</v>
      </c>
      <c r="M656" s="22" t="s">
        <v>1338</v>
      </c>
      <c r="N656" s="22">
        <v>0</v>
      </c>
      <c r="O656" s="24" t="s">
        <v>1062</v>
      </c>
      <c r="P656" s="28">
        <v>44932</v>
      </c>
      <c r="Q656" s="14">
        <v>44927</v>
      </c>
      <c r="R656" s="22">
        <v>2500</v>
      </c>
      <c r="S656" s="24"/>
      <c r="T656" s="18">
        <f t="shared" si="110"/>
        <v>2500</v>
      </c>
      <c r="U656" s="18"/>
      <c r="V656" s="18"/>
      <c r="W656" s="18">
        <f t="shared" si="111"/>
        <v>2500</v>
      </c>
      <c r="X656" s="18">
        <f t="shared" si="115"/>
        <v>450</v>
      </c>
      <c r="Y656" s="19">
        <v>0.05</v>
      </c>
      <c r="Z656" s="18">
        <f t="shared" si="112"/>
        <v>125</v>
      </c>
      <c r="AA656" s="18">
        <f t="shared" si="113"/>
        <v>2825</v>
      </c>
      <c r="AB656" s="18"/>
      <c r="AC656" s="18">
        <f t="shared" si="114"/>
        <v>2825</v>
      </c>
      <c r="AD656" s="18" t="s">
        <v>87</v>
      </c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22" t="s">
        <v>1352</v>
      </c>
      <c r="AR656" s="24">
        <v>2400</v>
      </c>
      <c r="AS656" s="24"/>
      <c r="AT656" s="24"/>
      <c r="AU656" s="24"/>
      <c r="AV656" s="24"/>
      <c r="AW656" s="18">
        <f t="shared" si="116"/>
        <v>2400</v>
      </c>
      <c r="AX656" s="18"/>
      <c r="AY656" s="19">
        <v>0.05</v>
      </c>
      <c r="AZ656" s="18">
        <f t="shared" si="117"/>
        <v>120</v>
      </c>
      <c r="BA656" s="18">
        <f t="shared" si="118"/>
        <v>2280</v>
      </c>
      <c r="BB656" s="18"/>
      <c r="BC656" s="18">
        <f t="shared" si="119"/>
        <v>-2280</v>
      </c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>
        <f t="shared" si="120"/>
        <v>100</v>
      </c>
    </row>
    <row r="657" spans="1:81" x14ac:dyDescent="0.3">
      <c r="A657" s="20"/>
      <c r="B657" s="20"/>
      <c r="C657" s="14">
        <v>44927</v>
      </c>
      <c r="D657" s="24" t="s">
        <v>1334</v>
      </c>
      <c r="E657" s="16" t="s">
        <v>1056</v>
      </c>
      <c r="F657" s="15" t="s">
        <v>82</v>
      </c>
      <c r="G657" s="24"/>
      <c r="H657" s="24">
        <v>7948824</v>
      </c>
      <c r="I657" s="24" t="s">
        <v>1322</v>
      </c>
      <c r="J657" s="16" t="s">
        <v>1333</v>
      </c>
      <c r="K657" s="29">
        <v>44925</v>
      </c>
      <c r="L657" s="24" t="s">
        <v>1343</v>
      </c>
      <c r="M657" s="24" t="s">
        <v>1339</v>
      </c>
      <c r="N657" s="24">
        <v>0</v>
      </c>
      <c r="O657" s="24" t="s">
        <v>1062</v>
      </c>
      <c r="P657" s="29">
        <v>44935</v>
      </c>
      <c r="Q657" s="14">
        <v>44927</v>
      </c>
      <c r="R657" s="24">
        <v>2000</v>
      </c>
      <c r="S657" s="24"/>
      <c r="T657" s="18">
        <f t="shared" si="110"/>
        <v>2000</v>
      </c>
      <c r="U657" s="18"/>
      <c r="V657" s="18"/>
      <c r="W657" s="18">
        <f t="shared" si="111"/>
        <v>2000</v>
      </c>
      <c r="X657" s="18">
        <f t="shared" si="115"/>
        <v>360</v>
      </c>
      <c r="Y657" s="19">
        <v>0.05</v>
      </c>
      <c r="Z657" s="18">
        <f t="shared" si="112"/>
        <v>100</v>
      </c>
      <c r="AA657" s="18">
        <f t="shared" si="113"/>
        <v>2260</v>
      </c>
      <c r="AB657" s="18"/>
      <c r="AC657" s="18">
        <f t="shared" si="114"/>
        <v>2260</v>
      </c>
      <c r="AD657" s="18" t="s">
        <v>87</v>
      </c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24" t="s">
        <v>1348</v>
      </c>
      <c r="AR657" s="24">
        <v>1900</v>
      </c>
      <c r="AS657" s="24"/>
      <c r="AT657" s="24"/>
      <c r="AU657" s="24"/>
      <c r="AV657" s="24"/>
      <c r="AW657" s="18">
        <f t="shared" si="116"/>
        <v>1900</v>
      </c>
      <c r="AX657" s="18"/>
      <c r="AY657" s="19">
        <v>0.05</v>
      </c>
      <c r="AZ657" s="18">
        <f t="shared" si="117"/>
        <v>95</v>
      </c>
      <c r="BA657" s="18">
        <f t="shared" si="118"/>
        <v>1805</v>
      </c>
      <c r="BB657" s="18"/>
      <c r="BC657" s="18">
        <f t="shared" si="119"/>
        <v>-1805</v>
      </c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>
        <f t="shared" si="120"/>
        <v>100</v>
      </c>
    </row>
    <row r="658" spans="1:81" x14ac:dyDescent="0.3">
      <c r="A658" s="20"/>
      <c r="B658" s="20"/>
      <c r="C658" s="14">
        <v>44927</v>
      </c>
      <c r="D658" s="22" t="s">
        <v>1335</v>
      </c>
      <c r="E658" s="16" t="s">
        <v>1056</v>
      </c>
      <c r="F658" s="15" t="s">
        <v>82</v>
      </c>
      <c r="G658" s="24"/>
      <c r="H658" s="22">
        <v>7878827</v>
      </c>
      <c r="I658" s="22" t="s">
        <v>1323</v>
      </c>
      <c r="J658" s="16" t="s">
        <v>1333</v>
      </c>
      <c r="K658" s="28">
        <v>44919</v>
      </c>
      <c r="L658" s="22" t="s">
        <v>1345</v>
      </c>
      <c r="M658" s="22" t="s">
        <v>1339</v>
      </c>
      <c r="N658" s="22">
        <v>0</v>
      </c>
      <c r="O658" s="24" t="s">
        <v>1062</v>
      </c>
      <c r="P658" s="28">
        <v>44928</v>
      </c>
      <c r="Q658" s="14">
        <v>44927</v>
      </c>
      <c r="R658" s="22">
        <v>2500</v>
      </c>
      <c r="S658" s="24"/>
      <c r="T658" s="18">
        <f t="shared" si="110"/>
        <v>2500</v>
      </c>
      <c r="U658" s="18"/>
      <c r="V658" s="18"/>
      <c r="W658" s="18">
        <f t="shared" si="111"/>
        <v>2500</v>
      </c>
      <c r="X658" s="18">
        <f t="shared" si="115"/>
        <v>450</v>
      </c>
      <c r="Y658" s="19">
        <v>0.05</v>
      </c>
      <c r="Z658" s="18">
        <f t="shared" si="112"/>
        <v>125</v>
      </c>
      <c r="AA658" s="18">
        <f t="shared" si="113"/>
        <v>2825</v>
      </c>
      <c r="AB658" s="18"/>
      <c r="AC658" s="18">
        <f t="shared" si="114"/>
        <v>2825</v>
      </c>
      <c r="AD658" s="18" t="s">
        <v>87</v>
      </c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24" t="s">
        <v>1046</v>
      </c>
      <c r="AR658" s="24">
        <v>2400</v>
      </c>
      <c r="AS658" s="24"/>
      <c r="AT658" s="24"/>
      <c r="AU658" s="24"/>
      <c r="AV658" s="24"/>
      <c r="AW658" s="18">
        <f t="shared" si="116"/>
        <v>2400</v>
      </c>
      <c r="AX658" s="18"/>
      <c r="AY658" s="19">
        <v>0.05</v>
      </c>
      <c r="AZ658" s="18">
        <f t="shared" si="117"/>
        <v>120</v>
      </c>
      <c r="BA658" s="18">
        <f t="shared" si="118"/>
        <v>2280</v>
      </c>
      <c r="BB658" s="18"/>
      <c r="BC658" s="18">
        <f t="shared" si="119"/>
        <v>-2280</v>
      </c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>
        <f t="shared" si="120"/>
        <v>100</v>
      </c>
    </row>
    <row r="659" spans="1:81" x14ac:dyDescent="0.3">
      <c r="A659" s="20"/>
      <c r="B659" s="20"/>
      <c r="C659" s="14">
        <v>44927</v>
      </c>
      <c r="D659" s="24" t="s">
        <v>1334</v>
      </c>
      <c r="E659" s="16" t="s">
        <v>1056</v>
      </c>
      <c r="F659" s="15" t="s">
        <v>82</v>
      </c>
      <c r="G659" s="24"/>
      <c r="H659" s="24">
        <v>7866226</v>
      </c>
      <c r="I659" s="24" t="s">
        <v>1324</v>
      </c>
      <c r="J659" s="16" t="s">
        <v>1333</v>
      </c>
      <c r="K659" s="29">
        <v>44924</v>
      </c>
      <c r="L659" s="24" t="s">
        <v>1346</v>
      </c>
      <c r="M659" s="24" t="s">
        <v>1339</v>
      </c>
      <c r="N659" s="24">
        <v>0</v>
      </c>
      <c r="O659" s="24" t="s">
        <v>1062</v>
      </c>
      <c r="P659" s="29">
        <v>44928</v>
      </c>
      <c r="Q659" s="14">
        <v>44927</v>
      </c>
      <c r="R659" s="24">
        <v>2000</v>
      </c>
      <c r="S659" s="24"/>
      <c r="T659" s="18">
        <f t="shared" si="110"/>
        <v>2000</v>
      </c>
      <c r="U659" s="18"/>
      <c r="V659" s="18"/>
      <c r="W659" s="18">
        <f t="shared" si="111"/>
        <v>2000</v>
      </c>
      <c r="X659" s="18">
        <f t="shared" si="115"/>
        <v>360</v>
      </c>
      <c r="Y659" s="19">
        <v>0.05</v>
      </c>
      <c r="Z659" s="18">
        <f t="shared" si="112"/>
        <v>100</v>
      </c>
      <c r="AA659" s="18">
        <f t="shared" si="113"/>
        <v>2260</v>
      </c>
      <c r="AB659" s="18"/>
      <c r="AC659" s="18">
        <f t="shared" si="114"/>
        <v>2260</v>
      </c>
      <c r="AD659" s="18" t="s">
        <v>87</v>
      </c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24" t="s">
        <v>1348</v>
      </c>
      <c r="AR659" s="24">
        <v>1900</v>
      </c>
      <c r="AS659" s="24"/>
      <c r="AT659" s="24"/>
      <c r="AU659" s="24"/>
      <c r="AV659" s="24"/>
      <c r="AW659" s="18">
        <f t="shared" si="116"/>
        <v>1900</v>
      </c>
      <c r="AX659" s="18"/>
      <c r="AY659" s="19">
        <v>0.05</v>
      </c>
      <c r="AZ659" s="18">
        <f t="shared" si="117"/>
        <v>95</v>
      </c>
      <c r="BA659" s="18">
        <f t="shared" si="118"/>
        <v>1805</v>
      </c>
      <c r="BB659" s="18"/>
      <c r="BC659" s="18">
        <f t="shared" si="119"/>
        <v>-1805</v>
      </c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>
        <f t="shared" si="120"/>
        <v>100</v>
      </c>
    </row>
    <row r="660" spans="1:81" x14ac:dyDescent="0.3">
      <c r="A660" s="20"/>
      <c r="B660" s="20"/>
      <c r="C660" s="14">
        <v>44927</v>
      </c>
      <c r="D660" s="22" t="s">
        <v>1335</v>
      </c>
      <c r="E660" s="16" t="s">
        <v>1056</v>
      </c>
      <c r="F660" s="15" t="s">
        <v>82</v>
      </c>
      <c r="G660" s="24"/>
      <c r="H660" s="22">
        <v>7866083</v>
      </c>
      <c r="I660" s="22" t="s">
        <v>1325</v>
      </c>
      <c r="J660" s="16" t="s">
        <v>1333</v>
      </c>
      <c r="K660" s="28">
        <v>44932</v>
      </c>
      <c r="L660" s="22" t="s">
        <v>1343</v>
      </c>
      <c r="M660" s="22" t="s">
        <v>1337</v>
      </c>
      <c r="N660" s="22">
        <v>0</v>
      </c>
      <c r="O660" s="24" t="s">
        <v>1062</v>
      </c>
      <c r="P660" s="28">
        <v>44943</v>
      </c>
      <c r="Q660" s="14">
        <v>44927</v>
      </c>
      <c r="R660" s="22">
        <v>2200</v>
      </c>
      <c r="S660" s="24"/>
      <c r="T660" s="18">
        <f t="shared" si="110"/>
        <v>2200</v>
      </c>
      <c r="U660" s="18"/>
      <c r="V660" s="18"/>
      <c r="W660" s="18">
        <f t="shared" si="111"/>
        <v>2200</v>
      </c>
      <c r="X660" s="18">
        <f t="shared" si="115"/>
        <v>396</v>
      </c>
      <c r="Y660" s="19">
        <v>0.05</v>
      </c>
      <c r="Z660" s="18">
        <f t="shared" si="112"/>
        <v>110</v>
      </c>
      <c r="AA660" s="18">
        <f t="shared" si="113"/>
        <v>2486</v>
      </c>
      <c r="AB660" s="18"/>
      <c r="AC660" s="18">
        <f t="shared" si="114"/>
        <v>2486</v>
      </c>
      <c r="AD660" s="18" t="s">
        <v>87</v>
      </c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22" t="s">
        <v>1352</v>
      </c>
      <c r="AR660" s="24">
        <v>2100</v>
      </c>
      <c r="AS660" s="24"/>
      <c r="AT660" s="24"/>
      <c r="AU660" s="24"/>
      <c r="AV660" s="24"/>
      <c r="AW660" s="18">
        <f t="shared" si="116"/>
        <v>2100</v>
      </c>
      <c r="AX660" s="18"/>
      <c r="AY660" s="19">
        <v>0.05</v>
      </c>
      <c r="AZ660" s="18">
        <f t="shared" si="117"/>
        <v>105</v>
      </c>
      <c r="BA660" s="18">
        <f t="shared" si="118"/>
        <v>1995</v>
      </c>
      <c r="BB660" s="18"/>
      <c r="BC660" s="18">
        <f t="shared" si="119"/>
        <v>-1995</v>
      </c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>
        <f t="shared" si="120"/>
        <v>100</v>
      </c>
    </row>
    <row r="661" spans="1:81" x14ac:dyDescent="0.3">
      <c r="A661" s="20"/>
      <c r="B661" s="20"/>
      <c r="C661" s="14">
        <v>44927</v>
      </c>
      <c r="D661" s="24" t="s">
        <v>1334</v>
      </c>
      <c r="E661" s="16" t="s">
        <v>1056</v>
      </c>
      <c r="F661" s="15" t="s">
        <v>82</v>
      </c>
      <c r="G661" s="24"/>
      <c r="H661" s="24">
        <v>7862924</v>
      </c>
      <c r="I661" s="24" t="s">
        <v>1326</v>
      </c>
      <c r="J661" s="16" t="s">
        <v>1333</v>
      </c>
      <c r="K661" s="29">
        <v>44924</v>
      </c>
      <c r="L661" s="24" t="s">
        <v>1346</v>
      </c>
      <c r="M661" s="24" t="s">
        <v>1339</v>
      </c>
      <c r="N661" s="24">
        <v>0</v>
      </c>
      <c r="O661" s="24" t="s">
        <v>1062</v>
      </c>
      <c r="P661" s="29">
        <v>44930</v>
      </c>
      <c r="Q661" s="14">
        <v>44927</v>
      </c>
      <c r="R661" s="24">
        <v>2000</v>
      </c>
      <c r="S661" s="24"/>
      <c r="T661" s="18">
        <f t="shared" si="110"/>
        <v>2000</v>
      </c>
      <c r="U661" s="18"/>
      <c r="V661" s="18"/>
      <c r="W661" s="18">
        <f t="shared" si="111"/>
        <v>2000</v>
      </c>
      <c r="X661" s="18">
        <f t="shared" si="115"/>
        <v>360</v>
      </c>
      <c r="Y661" s="19">
        <v>0.05</v>
      </c>
      <c r="Z661" s="18">
        <f t="shared" si="112"/>
        <v>100</v>
      </c>
      <c r="AA661" s="18">
        <f t="shared" si="113"/>
        <v>2260</v>
      </c>
      <c r="AB661" s="18"/>
      <c r="AC661" s="18">
        <f t="shared" si="114"/>
        <v>2260</v>
      </c>
      <c r="AD661" s="18" t="s">
        <v>87</v>
      </c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24" t="s">
        <v>1348</v>
      </c>
      <c r="AR661" s="24">
        <v>1900</v>
      </c>
      <c r="AS661" s="24"/>
      <c r="AT661" s="24"/>
      <c r="AU661" s="24"/>
      <c r="AV661" s="24"/>
      <c r="AW661" s="18">
        <f t="shared" si="116"/>
        <v>1900</v>
      </c>
      <c r="AX661" s="18"/>
      <c r="AY661" s="19">
        <v>0.05</v>
      </c>
      <c r="AZ661" s="18">
        <f t="shared" si="117"/>
        <v>95</v>
      </c>
      <c r="BA661" s="18">
        <f t="shared" si="118"/>
        <v>1805</v>
      </c>
      <c r="BB661" s="18"/>
      <c r="BC661" s="18">
        <f t="shared" si="119"/>
        <v>-1805</v>
      </c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>
        <f t="shared" si="120"/>
        <v>100</v>
      </c>
    </row>
    <row r="662" spans="1:81" x14ac:dyDescent="0.3">
      <c r="A662" s="20"/>
      <c r="B662" s="20"/>
      <c r="C662" s="14">
        <v>44927</v>
      </c>
      <c r="D662" s="22" t="s">
        <v>1334</v>
      </c>
      <c r="E662" s="16" t="s">
        <v>1056</v>
      </c>
      <c r="F662" s="15" t="s">
        <v>82</v>
      </c>
      <c r="G662" s="24"/>
      <c r="H662" s="22">
        <v>7850949</v>
      </c>
      <c r="I662" s="22" t="s">
        <v>1327</v>
      </c>
      <c r="J662" s="16" t="s">
        <v>1333</v>
      </c>
      <c r="K662" s="28">
        <v>44924</v>
      </c>
      <c r="L662" s="22" t="s">
        <v>1346</v>
      </c>
      <c r="M662" s="22" t="s">
        <v>1339</v>
      </c>
      <c r="N662" s="22">
        <v>0</v>
      </c>
      <c r="O662" s="24" t="s">
        <v>1062</v>
      </c>
      <c r="P662" s="28">
        <v>44932</v>
      </c>
      <c r="Q662" s="14">
        <v>44927</v>
      </c>
      <c r="R662" s="22">
        <v>2000</v>
      </c>
      <c r="S662" s="24"/>
      <c r="T662" s="18">
        <f t="shared" si="110"/>
        <v>2000</v>
      </c>
      <c r="U662" s="18"/>
      <c r="V662" s="18"/>
      <c r="W662" s="18">
        <f t="shared" si="111"/>
        <v>2000</v>
      </c>
      <c r="X662" s="18">
        <f t="shared" si="115"/>
        <v>360</v>
      </c>
      <c r="Y662" s="19">
        <v>0.05</v>
      </c>
      <c r="Z662" s="18">
        <f t="shared" si="112"/>
        <v>100</v>
      </c>
      <c r="AA662" s="18">
        <f t="shared" si="113"/>
        <v>2260</v>
      </c>
      <c r="AB662" s="18"/>
      <c r="AC662" s="18">
        <f t="shared" si="114"/>
        <v>2260</v>
      </c>
      <c r="AD662" s="18" t="s">
        <v>87</v>
      </c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22" t="s">
        <v>1348</v>
      </c>
      <c r="AR662" s="24">
        <v>1900</v>
      </c>
      <c r="AS662" s="24"/>
      <c r="AT662" s="24"/>
      <c r="AU662" s="24"/>
      <c r="AV662" s="24"/>
      <c r="AW662" s="18">
        <f t="shared" si="116"/>
        <v>1900</v>
      </c>
      <c r="AX662" s="18"/>
      <c r="AY662" s="19">
        <v>0.05</v>
      </c>
      <c r="AZ662" s="18">
        <f t="shared" si="117"/>
        <v>95</v>
      </c>
      <c r="BA662" s="18">
        <f t="shared" si="118"/>
        <v>1805</v>
      </c>
      <c r="BB662" s="18"/>
      <c r="BC662" s="18">
        <f t="shared" si="119"/>
        <v>-1805</v>
      </c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>
        <f t="shared" si="120"/>
        <v>100</v>
      </c>
    </row>
    <row r="663" spans="1:81" x14ac:dyDescent="0.3">
      <c r="A663" s="20"/>
      <c r="B663" s="20"/>
      <c r="C663" s="14">
        <v>44927</v>
      </c>
      <c r="D663" s="24" t="s">
        <v>1334</v>
      </c>
      <c r="E663" s="16" t="s">
        <v>1056</v>
      </c>
      <c r="F663" s="15" t="s">
        <v>82</v>
      </c>
      <c r="G663" s="24"/>
      <c r="H663" s="24">
        <v>7844391</v>
      </c>
      <c r="I663" s="24" t="s">
        <v>1328</v>
      </c>
      <c r="J663" s="16" t="s">
        <v>1333</v>
      </c>
      <c r="K663" s="29">
        <v>44922</v>
      </c>
      <c r="L663" s="24" t="s">
        <v>1346</v>
      </c>
      <c r="M663" s="24" t="s">
        <v>1339</v>
      </c>
      <c r="N663" s="24">
        <v>0</v>
      </c>
      <c r="O663" s="24" t="s">
        <v>1062</v>
      </c>
      <c r="P663" s="29">
        <v>44928</v>
      </c>
      <c r="Q663" s="14">
        <v>44927</v>
      </c>
      <c r="R663" s="24">
        <v>2000</v>
      </c>
      <c r="S663" s="24"/>
      <c r="T663" s="18">
        <f t="shared" si="110"/>
        <v>2000</v>
      </c>
      <c r="U663" s="18"/>
      <c r="V663" s="18"/>
      <c r="W663" s="18">
        <f t="shared" si="111"/>
        <v>2000</v>
      </c>
      <c r="X663" s="18">
        <f t="shared" si="115"/>
        <v>360</v>
      </c>
      <c r="Y663" s="19">
        <v>0.05</v>
      </c>
      <c r="Z663" s="18">
        <f t="shared" si="112"/>
        <v>100</v>
      </c>
      <c r="AA663" s="18">
        <f t="shared" si="113"/>
        <v>2260</v>
      </c>
      <c r="AB663" s="18"/>
      <c r="AC663" s="18">
        <f t="shared" si="114"/>
        <v>2260</v>
      </c>
      <c r="AD663" s="18" t="s">
        <v>87</v>
      </c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24" t="s">
        <v>1348</v>
      </c>
      <c r="AR663" s="24">
        <v>1900</v>
      </c>
      <c r="AS663" s="24"/>
      <c r="AT663" s="24"/>
      <c r="AU663" s="24"/>
      <c r="AV663" s="24"/>
      <c r="AW663" s="18">
        <f t="shared" si="116"/>
        <v>1900</v>
      </c>
      <c r="AX663" s="18"/>
      <c r="AY663" s="19">
        <v>0.05</v>
      </c>
      <c r="AZ663" s="18">
        <f t="shared" si="117"/>
        <v>95</v>
      </c>
      <c r="BA663" s="18">
        <f t="shared" si="118"/>
        <v>1805</v>
      </c>
      <c r="BB663" s="18"/>
      <c r="BC663" s="18">
        <f t="shared" si="119"/>
        <v>-1805</v>
      </c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>
        <f t="shared" si="120"/>
        <v>100</v>
      </c>
    </row>
    <row r="664" spans="1:81" x14ac:dyDescent="0.3">
      <c r="A664" s="20"/>
      <c r="B664" s="20"/>
      <c r="C664" s="14">
        <v>44927</v>
      </c>
      <c r="D664" s="22" t="s">
        <v>1334</v>
      </c>
      <c r="E664" s="16" t="s">
        <v>1056</v>
      </c>
      <c r="F664" s="15" t="s">
        <v>82</v>
      </c>
      <c r="G664" s="24"/>
      <c r="H664" s="22">
        <v>7842324</v>
      </c>
      <c r="I664" s="22" t="s">
        <v>1329</v>
      </c>
      <c r="J664" s="16" t="s">
        <v>1333</v>
      </c>
      <c r="K664" s="28">
        <v>44922</v>
      </c>
      <c r="L664" s="22" t="s">
        <v>1346</v>
      </c>
      <c r="M664" s="22" t="s">
        <v>1339</v>
      </c>
      <c r="N664" s="22">
        <v>0</v>
      </c>
      <c r="O664" s="24" t="s">
        <v>1062</v>
      </c>
      <c r="P664" s="28">
        <v>44931</v>
      </c>
      <c r="Q664" s="14">
        <v>44927</v>
      </c>
      <c r="R664" s="22">
        <v>2000</v>
      </c>
      <c r="S664" s="24"/>
      <c r="T664" s="18">
        <f t="shared" si="110"/>
        <v>2000</v>
      </c>
      <c r="U664" s="18"/>
      <c r="V664" s="18"/>
      <c r="W664" s="18">
        <f t="shared" si="111"/>
        <v>2000</v>
      </c>
      <c r="X664" s="18">
        <f t="shared" si="115"/>
        <v>360</v>
      </c>
      <c r="Y664" s="19">
        <v>0.05</v>
      </c>
      <c r="Z664" s="18">
        <f t="shared" si="112"/>
        <v>100</v>
      </c>
      <c r="AA664" s="18">
        <f t="shared" si="113"/>
        <v>2260</v>
      </c>
      <c r="AB664" s="18"/>
      <c r="AC664" s="18">
        <f t="shared" si="114"/>
        <v>2260</v>
      </c>
      <c r="AD664" s="18" t="s">
        <v>87</v>
      </c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22" t="s">
        <v>1348</v>
      </c>
      <c r="AR664" s="24">
        <v>1900</v>
      </c>
      <c r="AS664" s="24"/>
      <c r="AT664" s="24"/>
      <c r="AU664" s="24"/>
      <c r="AV664" s="24"/>
      <c r="AW664" s="18">
        <f t="shared" si="116"/>
        <v>1900</v>
      </c>
      <c r="AX664" s="18"/>
      <c r="AY664" s="19">
        <v>0.05</v>
      </c>
      <c r="AZ664" s="18">
        <f t="shared" si="117"/>
        <v>95</v>
      </c>
      <c r="BA664" s="18">
        <f t="shared" si="118"/>
        <v>1805</v>
      </c>
      <c r="BB664" s="18"/>
      <c r="BC664" s="18">
        <f t="shared" si="119"/>
        <v>-1805</v>
      </c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>
        <f t="shared" si="120"/>
        <v>100</v>
      </c>
    </row>
    <row r="665" spans="1:81" x14ac:dyDescent="0.3">
      <c r="A665" s="20"/>
      <c r="B665" s="20"/>
      <c r="C665" s="14">
        <v>44927</v>
      </c>
      <c r="D665" s="24" t="s">
        <v>1336</v>
      </c>
      <c r="E665" s="16" t="s">
        <v>1056</v>
      </c>
      <c r="F665" s="15" t="s">
        <v>82</v>
      </c>
      <c r="G665" s="24"/>
      <c r="H665" s="24">
        <v>7813777</v>
      </c>
      <c r="I665" s="24" t="s">
        <v>1330</v>
      </c>
      <c r="J665" s="16" t="s">
        <v>1333</v>
      </c>
      <c r="K665" s="29">
        <v>44923</v>
      </c>
      <c r="L665" s="24" t="s">
        <v>1344</v>
      </c>
      <c r="M665" s="24" t="s">
        <v>1339</v>
      </c>
      <c r="N665" s="24">
        <v>0</v>
      </c>
      <c r="O665" s="24" t="s">
        <v>1062</v>
      </c>
      <c r="P665" s="29">
        <v>44930</v>
      </c>
      <c r="Q665" s="14">
        <v>44927</v>
      </c>
      <c r="R665" s="24">
        <v>2500</v>
      </c>
      <c r="S665" s="24"/>
      <c r="T665" s="18">
        <f t="shared" si="110"/>
        <v>2500</v>
      </c>
      <c r="U665" s="18"/>
      <c r="V665" s="18"/>
      <c r="W665" s="18">
        <f t="shared" si="111"/>
        <v>2500</v>
      </c>
      <c r="X665" s="18">
        <f t="shared" si="115"/>
        <v>450</v>
      </c>
      <c r="Y665" s="19">
        <v>0.05</v>
      </c>
      <c r="Z665" s="18">
        <f t="shared" si="112"/>
        <v>125</v>
      </c>
      <c r="AA665" s="18">
        <f t="shared" si="113"/>
        <v>2825</v>
      </c>
      <c r="AB665" s="18"/>
      <c r="AC665" s="18">
        <f t="shared" si="114"/>
        <v>2825</v>
      </c>
      <c r="AD665" s="18" t="s">
        <v>87</v>
      </c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24" t="s">
        <v>1350</v>
      </c>
      <c r="AR665" s="24">
        <v>2600</v>
      </c>
      <c r="AS665" s="24"/>
      <c r="AT665" s="24"/>
      <c r="AU665" s="24"/>
      <c r="AV665" s="24"/>
      <c r="AW665" s="18">
        <f t="shared" si="116"/>
        <v>2600</v>
      </c>
      <c r="AX665" s="18"/>
      <c r="AY665" s="19">
        <v>0.05</v>
      </c>
      <c r="AZ665" s="18">
        <f t="shared" si="117"/>
        <v>130</v>
      </c>
      <c r="BA665" s="18">
        <f t="shared" si="118"/>
        <v>2470</v>
      </c>
      <c r="BB665" s="18"/>
      <c r="BC665" s="18">
        <f t="shared" si="119"/>
        <v>-2470</v>
      </c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>
        <f t="shared" si="120"/>
        <v>-100</v>
      </c>
    </row>
    <row r="666" spans="1:81" x14ac:dyDescent="0.3">
      <c r="A666" s="20"/>
      <c r="B666" s="20"/>
      <c r="C666" s="14">
        <v>44927</v>
      </c>
      <c r="D666" s="22" t="s">
        <v>1336</v>
      </c>
      <c r="E666" s="16" t="s">
        <v>1056</v>
      </c>
      <c r="F666" s="15" t="s">
        <v>82</v>
      </c>
      <c r="G666" s="24"/>
      <c r="H666" s="22">
        <v>7714416</v>
      </c>
      <c r="I666" s="22" t="s">
        <v>1331</v>
      </c>
      <c r="J666" s="16" t="s">
        <v>1333</v>
      </c>
      <c r="K666" s="28">
        <v>44923</v>
      </c>
      <c r="L666" s="22" t="s">
        <v>1342</v>
      </c>
      <c r="M666" s="22" t="s">
        <v>1337</v>
      </c>
      <c r="N666" s="22">
        <v>0</v>
      </c>
      <c r="O666" s="24" t="s">
        <v>1062</v>
      </c>
      <c r="P666" s="28">
        <v>44928</v>
      </c>
      <c r="Q666" s="14">
        <v>44927</v>
      </c>
      <c r="R666" s="22">
        <v>2700</v>
      </c>
      <c r="S666" s="24"/>
      <c r="T666" s="18">
        <f t="shared" si="110"/>
        <v>2700</v>
      </c>
      <c r="U666" s="18"/>
      <c r="V666" s="18"/>
      <c r="W666" s="18">
        <f t="shared" si="111"/>
        <v>2700</v>
      </c>
      <c r="X666" s="18">
        <f t="shared" si="115"/>
        <v>486</v>
      </c>
      <c r="Y666" s="19">
        <v>0.05</v>
      </c>
      <c r="Z666" s="18">
        <f t="shared" si="112"/>
        <v>135</v>
      </c>
      <c r="AA666" s="18">
        <f t="shared" si="113"/>
        <v>3051</v>
      </c>
      <c r="AB666" s="18"/>
      <c r="AC666" s="18">
        <f t="shared" si="114"/>
        <v>3051</v>
      </c>
      <c r="AD666" s="18" t="s">
        <v>87</v>
      </c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22" t="s">
        <v>1350</v>
      </c>
      <c r="AR666" s="24">
        <v>2800</v>
      </c>
      <c r="AS666" s="24"/>
      <c r="AT666" s="24"/>
      <c r="AU666" s="24"/>
      <c r="AV666" s="24"/>
      <c r="AW666" s="18">
        <f t="shared" si="116"/>
        <v>2800</v>
      </c>
      <c r="AX666" s="18"/>
      <c r="AY666" s="19">
        <v>0.05</v>
      </c>
      <c r="AZ666" s="18">
        <f t="shared" si="117"/>
        <v>140</v>
      </c>
      <c r="BA666" s="18">
        <f t="shared" si="118"/>
        <v>2660</v>
      </c>
      <c r="BB666" s="18"/>
      <c r="BC666" s="18">
        <f t="shared" si="119"/>
        <v>-2660</v>
      </c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>
        <f t="shared" si="120"/>
        <v>-100</v>
      </c>
    </row>
    <row r="667" spans="1:81" x14ac:dyDescent="0.3">
      <c r="A667" s="20"/>
      <c r="B667" s="20"/>
      <c r="C667" s="14">
        <v>44927</v>
      </c>
      <c r="D667" s="24" t="s">
        <v>1336</v>
      </c>
      <c r="E667" s="16" t="s">
        <v>1056</v>
      </c>
      <c r="F667" s="15" t="s">
        <v>82</v>
      </c>
      <c r="G667" s="24"/>
      <c r="H667" s="24">
        <v>7632619</v>
      </c>
      <c r="I667" s="24" t="s">
        <v>1332</v>
      </c>
      <c r="J667" s="16" t="s">
        <v>1333</v>
      </c>
      <c r="K667" s="29">
        <v>44914</v>
      </c>
      <c r="L667" s="24" t="s">
        <v>1344</v>
      </c>
      <c r="M667" s="24" t="s">
        <v>1340</v>
      </c>
      <c r="N667" s="24">
        <v>499</v>
      </c>
      <c r="O667" s="24" t="s">
        <v>1062</v>
      </c>
      <c r="P667" s="29">
        <v>44928</v>
      </c>
      <c r="Q667" s="14">
        <v>44927</v>
      </c>
      <c r="R667" s="24">
        <v>2900</v>
      </c>
      <c r="S667" s="24"/>
      <c r="T667" s="18">
        <f t="shared" si="110"/>
        <v>2900</v>
      </c>
      <c r="U667" s="18"/>
      <c r="V667" s="18"/>
      <c r="W667" s="18">
        <f t="shared" si="111"/>
        <v>2900</v>
      </c>
      <c r="X667" s="18">
        <f t="shared" si="115"/>
        <v>522</v>
      </c>
      <c r="Y667" s="19">
        <v>0.05</v>
      </c>
      <c r="Z667" s="18">
        <f t="shared" si="112"/>
        <v>145</v>
      </c>
      <c r="AA667" s="18">
        <f t="shared" si="113"/>
        <v>3277</v>
      </c>
      <c r="AB667" s="18"/>
      <c r="AC667" s="18">
        <f t="shared" si="114"/>
        <v>3277</v>
      </c>
      <c r="AD667" s="18" t="s">
        <v>87</v>
      </c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24" t="s">
        <v>1351</v>
      </c>
      <c r="AR667" s="24">
        <v>2700</v>
      </c>
      <c r="AS667" s="24"/>
      <c r="AT667" s="24"/>
      <c r="AU667" s="24"/>
      <c r="AV667" s="24"/>
      <c r="AW667" s="18">
        <f t="shared" si="116"/>
        <v>2700</v>
      </c>
      <c r="AX667" s="18"/>
      <c r="AY667" s="19">
        <v>0.05</v>
      </c>
      <c r="AZ667" s="18">
        <f t="shared" si="117"/>
        <v>135</v>
      </c>
      <c r="BA667" s="18">
        <f t="shared" si="118"/>
        <v>2565</v>
      </c>
      <c r="BB667" s="18"/>
      <c r="BC667" s="18">
        <f t="shared" si="119"/>
        <v>-2565</v>
      </c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>
        <f t="shared" si="120"/>
        <v>200</v>
      </c>
    </row>
    <row r="668" spans="1:81" x14ac:dyDescent="0.3">
      <c r="A668" s="20"/>
      <c r="B668" s="20"/>
      <c r="C668" s="14">
        <v>44927</v>
      </c>
      <c r="D668" s="22" t="s">
        <v>1334</v>
      </c>
      <c r="E668" s="24" t="s">
        <v>1055</v>
      </c>
      <c r="F668" s="15" t="s">
        <v>82</v>
      </c>
      <c r="G668" s="24" t="s">
        <v>1359</v>
      </c>
      <c r="H668" s="30">
        <v>2536308021419</v>
      </c>
      <c r="I668" s="24" t="s">
        <v>1386</v>
      </c>
      <c r="J668" s="24" t="s">
        <v>1384</v>
      </c>
      <c r="K668" s="36">
        <v>44928</v>
      </c>
      <c r="L668" s="24" t="s">
        <v>84</v>
      </c>
      <c r="M668" s="24"/>
      <c r="N668" s="24"/>
      <c r="O668" s="24" t="s">
        <v>1062</v>
      </c>
      <c r="P668" s="36">
        <v>44928</v>
      </c>
      <c r="Q668" s="14">
        <v>44927</v>
      </c>
      <c r="R668" s="18">
        <v>2800</v>
      </c>
      <c r="S668" s="24"/>
      <c r="T668" s="18">
        <f t="shared" si="110"/>
        <v>2800</v>
      </c>
      <c r="U668" s="18"/>
      <c r="V668" s="18"/>
      <c r="W668" s="18">
        <f t="shared" si="111"/>
        <v>2800</v>
      </c>
      <c r="X668" s="18">
        <f t="shared" si="115"/>
        <v>504</v>
      </c>
      <c r="Y668" s="19">
        <v>0.05</v>
      </c>
      <c r="Z668" s="18">
        <f t="shared" si="112"/>
        <v>140</v>
      </c>
      <c r="AA668" s="18">
        <f t="shared" si="113"/>
        <v>3164</v>
      </c>
      <c r="AB668" s="18"/>
      <c r="AC668" s="18">
        <f t="shared" si="114"/>
        <v>3164</v>
      </c>
      <c r="AD668" s="18" t="s">
        <v>87</v>
      </c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22" t="s">
        <v>1618</v>
      </c>
      <c r="AR668" s="24">
        <v>2800</v>
      </c>
      <c r="AS668" s="24"/>
      <c r="AT668" s="24"/>
      <c r="AU668" s="24"/>
      <c r="AV668" s="24"/>
      <c r="AW668" s="18">
        <f t="shared" si="116"/>
        <v>2800</v>
      </c>
      <c r="AX668" s="18"/>
      <c r="AY668" s="19">
        <v>0.05</v>
      </c>
      <c r="AZ668" s="18">
        <f t="shared" si="117"/>
        <v>140</v>
      </c>
      <c r="BA668" s="18">
        <f t="shared" si="118"/>
        <v>2660</v>
      </c>
      <c r="BB668" s="18"/>
      <c r="BC668" s="18">
        <f t="shared" si="119"/>
        <v>-2660</v>
      </c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>
        <f t="shared" si="120"/>
        <v>0</v>
      </c>
    </row>
    <row r="669" spans="1:81" x14ac:dyDescent="0.3">
      <c r="A669" s="20"/>
      <c r="B669" s="20"/>
      <c r="C669" s="14">
        <v>44927</v>
      </c>
      <c r="D669" s="22" t="s">
        <v>1334</v>
      </c>
      <c r="E669" s="24" t="s">
        <v>1055</v>
      </c>
      <c r="F669" s="15" t="s">
        <v>82</v>
      </c>
      <c r="G669" s="24" t="s">
        <v>1359</v>
      </c>
      <c r="H669" s="30">
        <v>2536108069394</v>
      </c>
      <c r="I669" s="24" t="s">
        <v>1387</v>
      </c>
      <c r="J669" s="24" t="s">
        <v>1384</v>
      </c>
      <c r="K669" s="36">
        <v>44929</v>
      </c>
      <c r="L669" s="24" t="s">
        <v>84</v>
      </c>
      <c r="M669" s="24"/>
      <c r="N669" s="24"/>
      <c r="O669" s="24" t="s">
        <v>1062</v>
      </c>
      <c r="P669" s="36">
        <v>44929</v>
      </c>
      <c r="Q669" s="14">
        <v>44927</v>
      </c>
      <c r="R669" s="18">
        <v>2800</v>
      </c>
      <c r="S669" s="24"/>
      <c r="T669" s="18">
        <f t="shared" si="110"/>
        <v>2800</v>
      </c>
      <c r="U669" s="18"/>
      <c r="V669" s="18"/>
      <c r="W669" s="18">
        <f t="shared" si="111"/>
        <v>2800</v>
      </c>
      <c r="X669" s="18">
        <f t="shared" si="115"/>
        <v>504</v>
      </c>
      <c r="Y669" s="19">
        <v>0.05</v>
      </c>
      <c r="Z669" s="18">
        <f t="shared" si="112"/>
        <v>140</v>
      </c>
      <c r="AA669" s="18">
        <f t="shared" si="113"/>
        <v>3164</v>
      </c>
      <c r="AB669" s="18"/>
      <c r="AC669" s="18">
        <f t="shared" si="114"/>
        <v>3164</v>
      </c>
      <c r="AD669" s="18" t="s">
        <v>87</v>
      </c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24" t="s">
        <v>2028</v>
      </c>
      <c r="AR669" s="24">
        <v>2800</v>
      </c>
      <c r="AS669" s="24"/>
      <c r="AT669" s="24"/>
      <c r="AU669" s="24"/>
      <c r="AV669" s="24"/>
      <c r="AW669" s="18">
        <f t="shared" si="116"/>
        <v>2800</v>
      </c>
      <c r="AX669" s="18"/>
      <c r="AY669" s="19">
        <v>0.05</v>
      </c>
      <c r="AZ669" s="18">
        <f t="shared" si="117"/>
        <v>140</v>
      </c>
      <c r="BA669" s="18">
        <f t="shared" si="118"/>
        <v>2660</v>
      </c>
      <c r="BB669" s="18"/>
      <c r="BC669" s="18">
        <f t="shared" si="119"/>
        <v>-2660</v>
      </c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>
        <f t="shared" si="120"/>
        <v>0</v>
      </c>
    </row>
    <row r="670" spans="1:81" x14ac:dyDescent="0.3">
      <c r="A670" s="20"/>
      <c r="B670" s="20"/>
      <c r="C670" s="14">
        <v>44927</v>
      </c>
      <c r="D670" s="22" t="s">
        <v>1334</v>
      </c>
      <c r="E670" s="24" t="s">
        <v>1055</v>
      </c>
      <c r="F670" s="15" t="s">
        <v>82</v>
      </c>
      <c r="G670" s="24" t="s">
        <v>1359</v>
      </c>
      <c r="H670" s="30">
        <v>2536108076163</v>
      </c>
      <c r="I670" s="24" t="s">
        <v>1388</v>
      </c>
      <c r="J670" s="24" t="s">
        <v>1384</v>
      </c>
      <c r="K670" s="36">
        <v>44929</v>
      </c>
      <c r="L670" s="24" t="s">
        <v>84</v>
      </c>
      <c r="M670" s="24"/>
      <c r="N670" s="24"/>
      <c r="O670" s="24" t="s">
        <v>1062</v>
      </c>
      <c r="P670" s="36">
        <v>44929</v>
      </c>
      <c r="Q670" s="14">
        <v>44927</v>
      </c>
      <c r="R670" s="18">
        <v>2800</v>
      </c>
      <c r="S670" s="24"/>
      <c r="T670" s="18">
        <f t="shared" si="110"/>
        <v>2800</v>
      </c>
      <c r="U670" s="18"/>
      <c r="V670" s="18"/>
      <c r="W670" s="18">
        <f t="shared" si="111"/>
        <v>2800</v>
      </c>
      <c r="X670" s="18">
        <f t="shared" si="115"/>
        <v>504</v>
      </c>
      <c r="Y670" s="19">
        <v>0.05</v>
      </c>
      <c r="Z670" s="18">
        <f t="shared" si="112"/>
        <v>140</v>
      </c>
      <c r="AA670" s="18">
        <f t="shared" si="113"/>
        <v>3164</v>
      </c>
      <c r="AB670" s="18"/>
      <c r="AC670" s="18">
        <f t="shared" si="114"/>
        <v>3164</v>
      </c>
      <c r="AD670" s="18" t="s">
        <v>87</v>
      </c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24" t="s">
        <v>2028</v>
      </c>
      <c r="AR670" s="24">
        <v>2800</v>
      </c>
      <c r="AS670" s="24"/>
      <c r="AT670" s="24"/>
      <c r="AU670" s="24"/>
      <c r="AV670" s="24"/>
      <c r="AW670" s="18">
        <f t="shared" si="116"/>
        <v>2800</v>
      </c>
      <c r="AX670" s="18"/>
      <c r="AY670" s="19">
        <v>0.05</v>
      </c>
      <c r="AZ670" s="18">
        <f t="shared" si="117"/>
        <v>140</v>
      </c>
      <c r="BA670" s="18">
        <f t="shared" si="118"/>
        <v>2660</v>
      </c>
      <c r="BB670" s="18"/>
      <c r="BC670" s="18">
        <f t="shared" si="119"/>
        <v>-2660</v>
      </c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>
        <f t="shared" si="120"/>
        <v>0</v>
      </c>
    </row>
    <row r="671" spans="1:81" x14ac:dyDescent="0.3">
      <c r="A671" s="20"/>
      <c r="B671" s="20"/>
      <c r="C671" s="14">
        <v>44927</v>
      </c>
      <c r="D671" s="22" t="s">
        <v>1334</v>
      </c>
      <c r="E671" s="24" t="s">
        <v>1055</v>
      </c>
      <c r="F671" s="15" t="s">
        <v>82</v>
      </c>
      <c r="G671" s="24" t="s">
        <v>1359</v>
      </c>
      <c r="H671" s="30">
        <v>2536108095004</v>
      </c>
      <c r="I671" s="24" t="s">
        <v>1389</v>
      </c>
      <c r="J671" s="24" t="s">
        <v>1384</v>
      </c>
      <c r="K671" s="36">
        <v>44929</v>
      </c>
      <c r="L671" s="24" t="s">
        <v>84</v>
      </c>
      <c r="M671" s="24"/>
      <c r="N671" s="24"/>
      <c r="O671" s="24" t="s">
        <v>1062</v>
      </c>
      <c r="P671" s="36">
        <v>44929</v>
      </c>
      <c r="Q671" s="14">
        <v>44927</v>
      </c>
      <c r="R671" s="18">
        <v>2800</v>
      </c>
      <c r="S671" s="24"/>
      <c r="T671" s="18">
        <f t="shared" si="110"/>
        <v>2800</v>
      </c>
      <c r="U671" s="18"/>
      <c r="V671" s="18"/>
      <c r="W671" s="18">
        <f t="shared" si="111"/>
        <v>2800</v>
      </c>
      <c r="X671" s="18">
        <f t="shared" si="115"/>
        <v>504</v>
      </c>
      <c r="Y671" s="19">
        <v>0.05</v>
      </c>
      <c r="Z671" s="18">
        <f t="shared" si="112"/>
        <v>140</v>
      </c>
      <c r="AA671" s="18">
        <f t="shared" si="113"/>
        <v>3164</v>
      </c>
      <c r="AB671" s="18"/>
      <c r="AC671" s="18">
        <f t="shared" si="114"/>
        <v>3164</v>
      </c>
      <c r="AD671" s="18" t="s">
        <v>87</v>
      </c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24" t="s">
        <v>2028</v>
      </c>
      <c r="AR671" s="24">
        <v>2800</v>
      </c>
      <c r="AS671" s="24"/>
      <c r="AT671" s="24"/>
      <c r="AU671" s="24"/>
      <c r="AV671" s="24"/>
      <c r="AW671" s="18">
        <f t="shared" si="116"/>
        <v>2800</v>
      </c>
      <c r="AX671" s="18"/>
      <c r="AY671" s="19">
        <v>0.05</v>
      </c>
      <c r="AZ671" s="18">
        <f t="shared" si="117"/>
        <v>140</v>
      </c>
      <c r="BA671" s="18">
        <f t="shared" si="118"/>
        <v>2660</v>
      </c>
      <c r="BB671" s="18"/>
      <c r="BC671" s="18">
        <f t="shared" si="119"/>
        <v>-2660</v>
      </c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>
        <f t="shared" si="120"/>
        <v>0</v>
      </c>
    </row>
    <row r="672" spans="1:81" x14ac:dyDescent="0.3">
      <c r="A672" s="20"/>
      <c r="B672" s="20"/>
      <c r="C672" s="14">
        <v>44927</v>
      </c>
      <c r="D672" s="22" t="s">
        <v>1334</v>
      </c>
      <c r="E672" s="24" t="s">
        <v>1055</v>
      </c>
      <c r="F672" s="15" t="s">
        <v>82</v>
      </c>
      <c r="G672" s="24" t="s">
        <v>1359</v>
      </c>
      <c r="H672" s="30">
        <v>2536308015886</v>
      </c>
      <c r="I672" s="24" t="s">
        <v>1390</v>
      </c>
      <c r="J672" s="24" t="s">
        <v>1384</v>
      </c>
      <c r="K672" s="36">
        <v>44929</v>
      </c>
      <c r="L672" s="24" t="s">
        <v>84</v>
      </c>
      <c r="M672" s="24"/>
      <c r="N672" s="24"/>
      <c r="O672" s="24" t="s">
        <v>1062</v>
      </c>
      <c r="P672" s="36">
        <v>44929</v>
      </c>
      <c r="Q672" s="14">
        <v>44927</v>
      </c>
      <c r="R672" s="18">
        <v>2800</v>
      </c>
      <c r="S672" s="24"/>
      <c r="T672" s="18">
        <f t="shared" ref="T672:T733" si="121">R672-S672</f>
        <v>2800</v>
      </c>
      <c r="U672" s="18"/>
      <c r="V672" s="18"/>
      <c r="W672" s="18">
        <f t="shared" ref="W672:W733" si="122">R672+U672-V672</f>
        <v>2800</v>
      </c>
      <c r="X672" s="18">
        <f t="shared" si="115"/>
        <v>504</v>
      </c>
      <c r="Y672" s="19">
        <v>0.05</v>
      </c>
      <c r="Z672" s="18">
        <f t="shared" ref="Z672:Z733" si="123">W672*Y672</f>
        <v>140</v>
      </c>
      <c r="AA672" s="18">
        <f t="shared" ref="AA672:AA733" si="124">W672+X672-Z672</f>
        <v>3164</v>
      </c>
      <c r="AB672" s="18"/>
      <c r="AC672" s="18">
        <f t="shared" ref="AC672:AC733" si="125">AA672-AB672</f>
        <v>3164</v>
      </c>
      <c r="AD672" s="18" t="s">
        <v>87</v>
      </c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24" t="s">
        <v>2028</v>
      </c>
      <c r="AR672" s="24">
        <v>2800</v>
      </c>
      <c r="AS672" s="24"/>
      <c r="AT672" s="24"/>
      <c r="AU672" s="24"/>
      <c r="AV672" s="24"/>
      <c r="AW672" s="18">
        <f t="shared" si="116"/>
        <v>2800</v>
      </c>
      <c r="AX672" s="18"/>
      <c r="AY672" s="19">
        <v>0.05</v>
      </c>
      <c r="AZ672" s="18">
        <f t="shared" si="117"/>
        <v>140</v>
      </c>
      <c r="BA672" s="18">
        <f t="shared" si="118"/>
        <v>2660</v>
      </c>
      <c r="BB672" s="18"/>
      <c r="BC672" s="18">
        <f t="shared" si="119"/>
        <v>-2660</v>
      </c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>
        <f t="shared" si="120"/>
        <v>0</v>
      </c>
    </row>
    <row r="673" spans="1:81" x14ac:dyDescent="0.3">
      <c r="A673" s="20"/>
      <c r="B673" s="20"/>
      <c r="C673" s="14">
        <v>44927</v>
      </c>
      <c r="D673" s="22" t="s">
        <v>1334</v>
      </c>
      <c r="E673" s="24" t="s">
        <v>1055</v>
      </c>
      <c r="F673" s="15" t="s">
        <v>82</v>
      </c>
      <c r="G673" s="24" t="s">
        <v>1359</v>
      </c>
      <c r="H673" s="30">
        <v>2536408067274</v>
      </c>
      <c r="I673" s="24" t="s">
        <v>1391</v>
      </c>
      <c r="J673" s="24" t="s">
        <v>1384</v>
      </c>
      <c r="K673" s="36">
        <v>44929</v>
      </c>
      <c r="L673" s="24" t="s">
        <v>84</v>
      </c>
      <c r="M673" s="24"/>
      <c r="N673" s="24"/>
      <c r="O673" s="24" t="s">
        <v>1062</v>
      </c>
      <c r="P673" s="36">
        <v>44929</v>
      </c>
      <c r="Q673" s="14">
        <v>44927</v>
      </c>
      <c r="R673" s="18">
        <v>2800</v>
      </c>
      <c r="S673" s="24"/>
      <c r="T673" s="18">
        <f t="shared" si="121"/>
        <v>2800</v>
      </c>
      <c r="U673" s="18"/>
      <c r="V673" s="18"/>
      <c r="W673" s="18">
        <f t="shared" si="122"/>
        <v>2800</v>
      </c>
      <c r="X673" s="18">
        <f t="shared" si="115"/>
        <v>504</v>
      </c>
      <c r="Y673" s="19">
        <v>0.05</v>
      </c>
      <c r="Z673" s="18">
        <f t="shared" si="123"/>
        <v>140</v>
      </c>
      <c r="AA673" s="18">
        <f t="shared" si="124"/>
        <v>3164</v>
      </c>
      <c r="AB673" s="18"/>
      <c r="AC673" s="18">
        <f t="shared" si="125"/>
        <v>3164</v>
      </c>
      <c r="AD673" s="18" t="s">
        <v>87</v>
      </c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24" t="s">
        <v>2028</v>
      </c>
      <c r="AR673" s="24">
        <v>2800</v>
      </c>
      <c r="AS673" s="24"/>
      <c r="AT673" s="24"/>
      <c r="AU673" s="24"/>
      <c r="AV673" s="24"/>
      <c r="AW673" s="18">
        <f t="shared" si="116"/>
        <v>2800</v>
      </c>
      <c r="AX673" s="18"/>
      <c r="AY673" s="19">
        <v>0.05</v>
      </c>
      <c r="AZ673" s="18">
        <f t="shared" si="117"/>
        <v>140</v>
      </c>
      <c r="BA673" s="18">
        <f t="shared" si="118"/>
        <v>2660</v>
      </c>
      <c r="BB673" s="18"/>
      <c r="BC673" s="18">
        <f t="shared" si="119"/>
        <v>-2660</v>
      </c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>
        <f t="shared" si="120"/>
        <v>0</v>
      </c>
    </row>
    <row r="674" spans="1:81" x14ac:dyDescent="0.3">
      <c r="A674" s="20"/>
      <c r="B674" s="20"/>
      <c r="C674" s="14">
        <v>44927</v>
      </c>
      <c r="D674" s="22" t="s">
        <v>1334</v>
      </c>
      <c r="E674" s="16" t="s">
        <v>1056</v>
      </c>
      <c r="F674" s="15" t="s">
        <v>82</v>
      </c>
      <c r="G674" s="24" t="s">
        <v>1359</v>
      </c>
      <c r="H674" s="30">
        <v>2534008076244</v>
      </c>
      <c r="I674" s="24" t="s">
        <v>1392</v>
      </c>
      <c r="J674" s="24" t="s">
        <v>1384</v>
      </c>
      <c r="K674" s="36">
        <v>44930</v>
      </c>
      <c r="L674" s="24" t="s">
        <v>84</v>
      </c>
      <c r="M674" s="24"/>
      <c r="N674" s="24"/>
      <c r="O674" s="24" t="s">
        <v>1062</v>
      </c>
      <c r="P674" s="36">
        <v>44930</v>
      </c>
      <c r="Q674" s="14">
        <v>44927</v>
      </c>
      <c r="R674" s="18">
        <v>2800</v>
      </c>
      <c r="S674" s="24"/>
      <c r="T674" s="18">
        <f t="shared" si="121"/>
        <v>2800</v>
      </c>
      <c r="U674" s="18"/>
      <c r="V674" s="18"/>
      <c r="W674" s="18">
        <f t="shared" si="122"/>
        <v>2800</v>
      </c>
      <c r="X674" s="18">
        <f t="shared" si="115"/>
        <v>504</v>
      </c>
      <c r="Y674" s="19">
        <v>0.05</v>
      </c>
      <c r="Z674" s="18">
        <f t="shared" si="123"/>
        <v>140</v>
      </c>
      <c r="AA674" s="18">
        <f t="shared" si="124"/>
        <v>3164</v>
      </c>
      <c r="AB674" s="18"/>
      <c r="AC674" s="18">
        <f t="shared" si="125"/>
        <v>3164</v>
      </c>
      <c r="AD674" s="18" t="s">
        <v>87</v>
      </c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24" t="s">
        <v>1348</v>
      </c>
      <c r="AR674" s="24">
        <v>2600</v>
      </c>
      <c r="AS674" s="24"/>
      <c r="AT674" s="24"/>
      <c r="AU674" s="24"/>
      <c r="AV674" s="24"/>
      <c r="AW674" s="18">
        <f t="shared" si="116"/>
        <v>2600</v>
      </c>
      <c r="AX674" s="18"/>
      <c r="AY674" s="19">
        <v>0.05</v>
      </c>
      <c r="AZ674" s="18">
        <f t="shared" si="117"/>
        <v>130</v>
      </c>
      <c r="BA674" s="18">
        <f t="shared" si="118"/>
        <v>2470</v>
      </c>
      <c r="BB674" s="18"/>
      <c r="BC674" s="18">
        <f t="shared" si="119"/>
        <v>-2470</v>
      </c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>
        <f t="shared" si="120"/>
        <v>200</v>
      </c>
    </row>
    <row r="675" spans="1:81" x14ac:dyDescent="0.3">
      <c r="A675" s="20"/>
      <c r="B675" s="20"/>
      <c r="C675" s="14">
        <v>44927</v>
      </c>
      <c r="D675" s="22" t="s">
        <v>1334</v>
      </c>
      <c r="E675" s="24" t="s">
        <v>1055</v>
      </c>
      <c r="F675" s="15" t="s">
        <v>82</v>
      </c>
      <c r="G675" s="24" t="s">
        <v>1359</v>
      </c>
      <c r="H675" s="30">
        <v>2536308058719</v>
      </c>
      <c r="I675" s="24" t="s">
        <v>1393</v>
      </c>
      <c r="J675" s="24" t="s">
        <v>1384</v>
      </c>
      <c r="K675" s="36">
        <v>44930</v>
      </c>
      <c r="L675" s="24" t="s">
        <v>84</v>
      </c>
      <c r="M675" s="24"/>
      <c r="N675" s="24"/>
      <c r="O675" s="24" t="s">
        <v>1062</v>
      </c>
      <c r="P675" s="36">
        <v>44930</v>
      </c>
      <c r="Q675" s="14">
        <v>44927</v>
      </c>
      <c r="R675" s="18">
        <v>2800</v>
      </c>
      <c r="S675" s="24"/>
      <c r="T675" s="18">
        <f t="shared" si="121"/>
        <v>2800</v>
      </c>
      <c r="U675" s="18"/>
      <c r="V675" s="18"/>
      <c r="W675" s="18">
        <f t="shared" si="122"/>
        <v>2800</v>
      </c>
      <c r="X675" s="18">
        <f t="shared" si="115"/>
        <v>504</v>
      </c>
      <c r="Y675" s="19">
        <v>0.05</v>
      </c>
      <c r="Z675" s="18">
        <f t="shared" si="123"/>
        <v>140</v>
      </c>
      <c r="AA675" s="18">
        <f t="shared" si="124"/>
        <v>3164</v>
      </c>
      <c r="AB675" s="18"/>
      <c r="AC675" s="18">
        <f t="shared" si="125"/>
        <v>3164</v>
      </c>
      <c r="AD675" s="18" t="s">
        <v>87</v>
      </c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24" t="s">
        <v>2028</v>
      </c>
      <c r="AR675" s="24">
        <v>2800</v>
      </c>
      <c r="AS675" s="24"/>
      <c r="AT675" s="24"/>
      <c r="AU675" s="24"/>
      <c r="AV675" s="24"/>
      <c r="AW675" s="18">
        <f t="shared" si="116"/>
        <v>2800</v>
      </c>
      <c r="AX675" s="18"/>
      <c r="AY675" s="19">
        <v>0.05</v>
      </c>
      <c r="AZ675" s="18">
        <f t="shared" si="117"/>
        <v>140</v>
      </c>
      <c r="BA675" s="18">
        <f t="shared" si="118"/>
        <v>2660</v>
      </c>
      <c r="BB675" s="18"/>
      <c r="BC675" s="18">
        <f t="shared" si="119"/>
        <v>-2660</v>
      </c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>
        <f t="shared" si="120"/>
        <v>0</v>
      </c>
    </row>
    <row r="676" spans="1:81" x14ac:dyDescent="0.3">
      <c r="A676" s="20"/>
      <c r="B676" s="20"/>
      <c r="C676" s="14">
        <v>44927</v>
      </c>
      <c r="D676" s="22" t="s">
        <v>1334</v>
      </c>
      <c r="E676" s="16" t="s">
        <v>1056</v>
      </c>
      <c r="F676" s="15" t="s">
        <v>82</v>
      </c>
      <c r="G676" s="24" t="s">
        <v>1359</v>
      </c>
      <c r="H676" s="30">
        <v>2536408015428</v>
      </c>
      <c r="I676" s="24" t="s">
        <v>1394</v>
      </c>
      <c r="J676" s="24" t="s">
        <v>1384</v>
      </c>
      <c r="K676" s="36">
        <v>44930</v>
      </c>
      <c r="L676" s="24" t="s">
        <v>84</v>
      </c>
      <c r="M676" s="24"/>
      <c r="N676" s="24"/>
      <c r="O676" s="24" t="s">
        <v>1062</v>
      </c>
      <c r="P676" s="36">
        <v>44930</v>
      </c>
      <c r="Q676" s="14">
        <v>44927</v>
      </c>
      <c r="R676" s="18">
        <v>2800</v>
      </c>
      <c r="S676" s="24"/>
      <c r="T676" s="18">
        <f t="shared" si="121"/>
        <v>2800</v>
      </c>
      <c r="U676" s="18"/>
      <c r="V676" s="18"/>
      <c r="W676" s="18">
        <f t="shared" si="122"/>
        <v>2800</v>
      </c>
      <c r="X676" s="18">
        <f t="shared" si="115"/>
        <v>504</v>
      </c>
      <c r="Y676" s="19">
        <v>0.05</v>
      </c>
      <c r="Z676" s="18">
        <f t="shared" si="123"/>
        <v>140</v>
      </c>
      <c r="AA676" s="18">
        <f t="shared" si="124"/>
        <v>3164</v>
      </c>
      <c r="AB676" s="18"/>
      <c r="AC676" s="18">
        <f t="shared" si="125"/>
        <v>3164</v>
      </c>
      <c r="AD676" s="18" t="s">
        <v>87</v>
      </c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24" t="s">
        <v>1348</v>
      </c>
      <c r="AR676" s="24">
        <v>2600</v>
      </c>
      <c r="AS676" s="24"/>
      <c r="AT676" s="24"/>
      <c r="AU676" s="24"/>
      <c r="AV676" s="24"/>
      <c r="AW676" s="18">
        <f t="shared" si="116"/>
        <v>2600</v>
      </c>
      <c r="AX676" s="18"/>
      <c r="AY676" s="19">
        <v>0.05</v>
      </c>
      <c r="AZ676" s="18">
        <f t="shared" si="117"/>
        <v>130</v>
      </c>
      <c r="BA676" s="18">
        <f t="shared" si="118"/>
        <v>2470</v>
      </c>
      <c r="BB676" s="18"/>
      <c r="BC676" s="18">
        <f t="shared" si="119"/>
        <v>-2470</v>
      </c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>
        <f t="shared" si="120"/>
        <v>200</v>
      </c>
    </row>
    <row r="677" spans="1:81" x14ac:dyDescent="0.3">
      <c r="A677" s="20"/>
      <c r="B677" s="20"/>
      <c r="C677" s="14">
        <v>44927</v>
      </c>
      <c r="D677" s="22" t="s">
        <v>1334</v>
      </c>
      <c r="E677" s="16" t="s">
        <v>1056</v>
      </c>
      <c r="F677" s="15" t="s">
        <v>82</v>
      </c>
      <c r="G677" s="24" t="s">
        <v>1359</v>
      </c>
      <c r="H677" s="30">
        <v>2600208024625</v>
      </c>
      <c r="I677" s="24" t="s">
        <v>1395</v>
      </c>
      <c r="J677" s="24" t="s">
        <v>1384</v>
      </c>
      <c r="K677" s="36">
        <v>44930</v>
      </c>
      <c r="L677" s="24" t="s">
        <v>84</v>
      </c>
      <c r="M677" s="24"/>
      <c r="N677" s="24"/>
      <c r="O677" s="24" t="s">
        <v>1062</v>
      </c>
      <c r="P677" s="36">
        <v>44930</v>
      </c>
      <c r="Q677" s="14">
        <v>44927</v>
      </c>
      <c r="R677" s="18">
        <v>2800</v>
      </c>
      <c r="S677" s="24"/>
      <c r="T677" s="18">
        <f t="shared" si="121"/>
        <v>2800</v>
      </c>
      <c r="U677" s="18"/>
      <c r="V677" s="18"/>
      <c r="W677" s="18">
        <f t="shared" si="122"/>
        <v>2800</v>
      </c>
      <c r="X677" s="18">
        <f t="shared" si="115"/>
        <v>504</v>
      </c>
      <c r="Y677" s="19">
        <v>0.05</v>
      </c>
      <c r="Z677" s="18">
        <f t="shared" si="123"/>
        <v>140</v>
      </c>
      <c r="AA677" s="18">
        <f t="shared" si="124"/>
        <v>3164</v>
      </c>
      <c r="AB677" s="18"/>
      <c r="AC677" s="18">
        <f t="shared" si="125"/>
        <v>3164</v>
      </c>
      <c r="AD677" s="18" t="s">
        <v>87</v>
      </c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24" t="s">
        <v>1356</v>
      </c>
      <c r="AR677" s="24">
        <v>2600</v>
      </c>
      <c r="AS677" s="24"/>
      <c r="AT677" s="24"/>
      <c r="AU677" s="24"/>
      <c r="AV677" s="24"/>
      <c r="AW677" s="18">
        <f t="shared" si="116"/>
        <v>2600</v>
      </c>
      <c r="AX677" s="18"/>
      <c r="AY677" s="19">
        <v>0.05</v>
      </c>
      <c r="AZ677" s="18">
        <f t="shared" si="117"/>
        <v>130</v>
      </c>
      <c r="BA677" s="18">
        <f t="shared" si="118"/>
        <v>2470</v>
      </c>
      <c r="BB677" s="18"/>
      <c r="BC677" s="18">
        <f t="shared" si="119"/>
        <v>-2470</v>
      </c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>
        <f t="shared" si="120"/>
        <v>200</v>
      </c>
    </row>
    <row r="678" spans="1:81" x14ac:dyDescent="0.3">
      <c r="A678" s="20"/>
      <c r="B678" s="20"/>
      <c r="C678" s="14">
        <v>44927</v>
      </c>
      <c r="D678" s="22" t="s">
        <v>1334</v>
      </c>
      <c r="E678" s="24" t="s">
        <v>1055</v>
      </c>
      <c r="F678" s="15" t="s">
        <v>82</v>
      </c>
      <c r="G678" s="24" t="s">
        <v>1359</v>
      </c>
      <c r="H678" s="30">
        <v>2600308098750</v>
      </c>
      <c r="I678" s="24" t="s">
        <v>1396</v>
      </c>
      <c r="J678" s="24" t="s">
        <v>1384</v>
      </c>
      <c r="K678" s="36">
        <v>44931</v>
      </c>
      <c r="L678" s="24" t="s">
        <v>84</v>
      </c>
      <c r="M678" s="24"/>
      <c r="N678" s="24"/>
      <c r="O678" s="24" t="s">
        <v>1062</v>
      </c>
      <c r="P678" s="36">
        <v>44931</v>
      </c>
      <c r="Q678" s="14">
        <v>44927</v>
      </c>
      <c r="R678" s="18">
        <v>2800</v>
      </c>
      <c r="S678" s="24"/>
      <c r="T678" s="18">
        <f t="shared" si="121"/>
        <v>2800</v>
      </c>
      <c r="U678" s="18"/>
      <c r="V678" s="18"/>
      <c r="W678" s="18">
        <f t="shared" si="122"/>
        <v>2800</v>
      </c>
      <c r="X678" s="18">
        <f t="shared" si="115"/>
        <v>504</v>
      </c>
      <c r="Y678" s="19">
        <v>0.05</v>
      </c>
      <c r="Z678" s="18">
        <f t="shared" si="123"/>
        <v>140</v>
      </c>
      <c r="AA678" s="18">
        <f t="shared" si="124"/>
        <v>3164</v>
      </c>
      <c r="AB678" s="18"/>
      <c r="AC678" s="18">
        <f t="shared" si="125"/>
        <v>3164</v>
      </c>
      <c r="AD678" s="18" t="s">
        <v>87</v>
      </c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24" t="s">
        <v>2028</v>
      </c>
      <c r="AR678" s="24">
        <v>2800</v>
      </c>
      <c r="AS678" s="24"/>
      <c r="AT678" s="24"/>
      <c r="AU678" s="24"/>
      <c r="AV678" s="24"/>
      <c r="AW678" s="18">
        <f t="shared" si="116"/>
        <v>2800</v>
      </c>
      <c r="AX678" s="18"/>
      <c r="AY678" s="19">
        <v>0.05</v>
      </c>
      <c r="AZ678" s="18">
        <f t="shared" si="117"/>
        <v>140</v>
      </c>
      <c r="BA678" s="18">
        <f t="shared" si="118"/>
        <v>2660</v>
      </c>
      <c r="BB678" s="18"/>
      <c r="BC678" s="18">
        <f t="shared" si="119"/>
        <v>-2660</v>
      </c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>
        <f t="shared" si="120"/>
        <v>0</v>
      </c>
    </row>
    <row r="679" spans="1:81" x14ac:dyDescent="0.3">
      <c r="A679" s="20"/>
      <c r="B679" s="20"/>
      <c r="C679" s="14">
        <v>44927</v>
      </c>
      <c r="D679" s="22" t="s">
        <v>1334</v>
      </c>
      <c r="E679" s="24" t="s">
        <v>1055</v>
      </c>
      <c r="F679" s="15" t="s">
        <v>82</v>
      </c>
      <c r="G679" s="24" t="s">
        <v>1359</v>
      </c>
      <c r="H679" s="30">
        <v>2600408100665</v>
      </c>
      <c r="I679" s="24" t="s">
        <v>1397</v>
      </c>
      <c r="J679" s="24" t="s">
        <v>1384</v>
      </c>
      <c r="K679" s="36">
        <v>44931</v>
      </c>
      <c r="L679" s="24" t="s">
        <v>84</v>
      </c>
      <c r="M679" s="24"/>
      <c r="N679" s="24"/>
      <c r="O679" s="24" t="s">
        <v>1062</v>
      </c>
      <c r="P679" s="36">
        <v>44931</v>
      </c>
      <c r="Q679" s="14">
        <v>44927</v>
      </c>
      <c r="R679" s="18">
        <v>2800</v>
      </c>
      <c r="S679" s="24"/>
      <c r="T679" s="18">
        <f t="shared" si="121"/>
        <v>2800</v>
      </c>
      <c r="U679" s="18"/>
      <c r="V679" s="18"/>
      <c r="W679" s="18">
        <f t="shared" si="122"/>
        <v>2800</v>
      </c>
      <c r="X679" s="18">
        <f t="shared" si="115"/>
        <v>504</v>
      </c>
      <c r="Y679" s="19">
        <v>0.05</v>
      </c>
      <c r="Z679" s="18">
        <f t="shared" si="123"/>
        <v>140</v>
      </c>
      <c r="AA679" s="18">
        <f t="shared" si="124"/>
        <v>3164</v>
      </c>
      <c r="AB679" s="18"/>
      <c r="AC679" s="18">
        <f t="shared" si="125"/>
        <v>3164</v>
      </c>
      <c r="AD679" s="18" t="s">
        <v>87</v>
      </c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24" t="s">
        <v>2028</v>
      </c>
      <c r="AR679" s="24">
        <v>2800</v>
      </c>
      <c r="AS679" s="24"/>
      <c r="AT679" s="24"/>
      <c r="AU679" s="24"/>
      <c r="AV679" s="24"/>
      <c r="AW679" s="18">
        <f t="shared" si="116"/>
        <v>2800</v>
      </c>
      <c r="AX679" s="18"/>
      <c r="AY679" s="19">
        <v>0.05</v>
      </c>
      <c r="AZ679" s="18">
        <f t="shared" si="117"/>
        <v>140</v>
      </c>
      <c r="BA679" s="18">
        <f t="shared" si="118"/>
        <v>2660</v>
      </c>
      <c r="BB679" s="18"/>
      <c r="BC679" s="18">
        <f t="shared" si="119"/>
        <v>-2660</v>
      </c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>
        <f t="shared" si="120"/>
        <v>0</v>
      </c>
    </row>
    <row r="680" spans="1:81" x14ac:dyDescent="0.3">
      <c r="A680" s="20"/>
      <c r="B680" s="20"/>
      <c r="C680" s="14">
        <v>44927</v>
      </c>
      <c r="D680" s="22" t="s">
        <v>1334</v>
      </c>
      <c r="E680" s="16" t="s">
        <v>1056</v>
      </c>
      <c r="F680" s="15" t="s">
        <v>82</v>
      </c>
      <c r="G680" s="24" t="s">
        <v>1359</v>
      </c>
      <c r="H680" s="30">
        <v>2600208020043</v>
      </c>
      <c r="I680" s="24" t="s">
        <v>1398</v>
      </c>
      <c r="J680" s="24" t="s">
        <v>1384</v>
      </c>
      <c r="K680" s="36">
        <v>44932</v>
      </c>
      <c r="L680" s="24" t="s">
        <v>84</v>
      </c>
      <c r="M680" s="24"/>
      <c r="N680" s="24"/>
      <c r="O680" s="24" t="s">
        <v>1062</v>
      </c>
      <c r="P680" s="36">
        <v>44932</v>
      </c>
      <c r="Q680" s="14">
        <v>44927</v>
      </c>
      <c r="R680" s="18">
        <v>2800</v>
      </c>
      <c r="S680" s="24"/>
      <c r="T680" s="18">
        <f t="shared" si="121"/>
        <v>2800</v>
      </c>
      <c r="U680" s="18"/>
      <c r="V680" s="18"/>
      <c r="W680" s="18">
        <f t="shared" si="122"/>
        <v>2800</v>
      </c>
      <c r="X680" s="18">
        <f t="shared" si="115"/>
        <v>504</v>
      </c>
      <c r="Y680" s="19">
        <v>0.05</v>
      </c>
      <c r="Z680" s="18">
        <f t="shared" si="123"/>
        <v>140</v>
      </c>
      <c r="AA680" s="18">
        <f t="shared" si="124"/>
        <v>3164</v>
      </c>
      <c r="AB680" s="18"/>
      <c r="AC680" s="18">
        <f t="shared" si="125"/>
        <v>3164</v>
      </c>
      <c r="AD680" s="18" t="s">
        <v>87</v>
      </c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24" t="s">
        <v>1444</v>
      </c>
      <c r="AR680" s="24">
        <v>2560</v>
      </c>
      <c r="AS680" s="24"/>
      <c r="AT680" s="24"/>
      <c r="AU680" s="24"/>
      <c r="AV680" s="24"/>
      <c r="AW680" s="18">
        <f t="shared" si="116"/>
        <v>2560</v>
      </c>
      <c r="AX680" s="18"/>
      <c r="AY680" s="19">
        <v>0.05</v>
      </c>
      <c r="AZ680" s="18">
        <f t="shared" si="117"/>
        <v>128</v>
      </c>
      <c r="BA680" s="18">
        <f t="shared" si="118"/>
        <v>2432</v>
      </c>
      <c r="BB680" s="18"/>
      <c r="BC680" s="18">
        <f t="shared" si="119"/>
        <v>-2432</v>
      </c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>
        <f t="shared" si="120"/>
        <v>240</v>
      </c>
    </row>
    <row r="681" spans="1:81" x14ac:dyDescent="0.3">
      <c r="A681" s="20"/>
      <c r="B681" s="20"/>
      <c r="C681" s="14">
        <v>44927</v>
      </c>
      <c r="D681" s="22" t="s">
        <v>1334</v>
      </c>
      <c r="E681" s="16" t="s">
        <v>1056</v>
      </c>
      <c r="F681" s="15" t="s">
        <v>82</v>
      </c>
      <c r="G681" s="24" t="s">
        <v>1359</v>
      </c>
      <c r="H681" s="30">
        <v>2600208053854</v>
      </c>
      <c r="I681" s="24" t="s">
        <v>1399</v>
      </c>
      <c r="J681" s="24" t="s">
        <v>1384</v>
      </c>
      <c r="K681" s="36">
        <v>44932</v>
      </c>
      <c r="L681" s="24" t="s">
        <v>84</v>
      </c>
      <c r="M681" s="24"/>
      <c r="N681" s="24"/>
      <c r="O681" s="24" t="s">
        <v>1062</v>
      </c>
      <c r="P681" s="36">
        <v>44932</v>
      </c>
      <c r="Q681" s="14">
        <v>44927</v>
      </c>
      <c r="R681" s="18">
        <v>2800</v>
      </c>
      <c r="S681" s="24"/>
      <c r="T681" s="18">
        <f t="shared" si="121"/>
        <v>2800</v>
      </c>
      <c r="U681" s="18"/>
      <c r="V681" s="18"/>
      <c r="W681" s="18">
        <f t="shared" si="122"/>
        <v>2800</v>
      </c>
      <c r="X681" s="18">
        <f t="shared" si="115"/>
        <v>504</v>
      </c>
      <c r="Y681" s="19">
        <v>0.05</v>
      </c>
      <c r="Z681" s="18">
        <f t="shared" si="123"/>
        <v>140</v>
      </c>
      <c r="AA681" s="18">
        <f t="shared" si="124"/>
        <v>3164</v>
      </c>
      <c r="AB681" s="18"/>
      <c r="AC681" s="18">
        <f t="shared" si="125"/>
        <v>3164</v>
      </c>
      <c r="AD681" s="18" t="s">
        <v>87</v>
      </c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24" t="s">
        <v>1445</v>
      </c>
      <c r="AR681" s="24">
        <v>2500</v>
      </c>
      <c r="AS681" s="24"/>
      <c r="AT681" s="24"/>
      <c r="AU681" s="24"/>
      <c r="AV681" s="24"/>
      <c r="AW681" s="18">
        <f t="shared" si="116"/>
        <v>2500</v>
      </c>
      <c r="AX681" s="18"/>
      <c r="AY681" s="19">
        <v>0.05</v>
      </c>
      <c r="AZ681" s="18">
        <f t="shared" si="117"/>
        <v>125</v>
      </c>
      <c r="BA681" s="18">
        <f t="shared" si="118"/>
        <v>2375</v>
      </c>
      <c r="BB681" s="18"/>
      <c r="BC681" s="18">
        <f t="shared" si="119"/>
        <v>-2375</v>
      </c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>
        <f t="shared" si="120"/>
        <v>300</v>
      </c>
    </row>
    <row r="682" spans="1:81" x14ac:dyDescent="0.3">
      <c r="A682" s="20"/>
      <c r="B682" s="20"/>
      <c r="C682" s="14">
        <v>44927</v>
      </c>
      <c r="D682" s="22" t="s">
        <v>1334</v>
      </c>
      <c r="E682" s="24" t="s">
        <v>1055</v>
      </c>
      <c r="F682" s="15" t="s">
        <v>82</v>
      </c>
      <c r="G682" s="24" t="s">
        <v>1359</v>
      </c>
      <c r="H682" s="30">
        <v>2600208055217</v>
      </c>
      <c r="I682" s="24" t="s">
        <v>1400</v>
      </c>
      <c r="J682" s="24" t="s">
        <v>1384</v>
      </c>
      <c r="K682" s="36">
        <v>44932</v>
      </c>
      <c r="L682" s="24" t="s">
        <v>84</v>
      </c>
      <c r="M682" s="24"/>
      <c r="N682" s="24"/>
      <c r="O682" s="24" t="s">
        <v>1062</v>
      </c>
      <c r="P682" s="36">
        <v>44932</v>
      </c>
      <c r="Q682" s="14">
        <v>44927</v>
      </c>
      <c r="R682" s="18">
        <v>2800</v>
      </c>
      <c r="S682" s="24"/>
      <c r="T682" s="18">
        <f t="shared" si="121"/>
        <v>2800</v>
      </c>
      <c r="U682" s="18"/>
      <c r="V682" s="18"/>
      <c r="W682" s="18">
        <f t="shared" si="122"/>
        <v>2800</v>
      </c>
      <c r="X682" s="18">
        <f t="shared" si="115"/>
        <v>504</v>
      </c>
      <c r="Y682" s="19">
        <v>0.05</v>
      </c>
      <c r="Z682" s="18">
        <f t="shared" si="123"/>
        <v>140</v>
      </c>
      <c r="AA682" s="18">
        <f t="shared" si="124"/>
        <v>3164</v>
      </c>
      <c r="AB682" s="18"/>
      <c r="AC682" s="18">
        <f t="shared" si="125"/>
        <v>3164</v>
      </c>
      <c r="AD682" s="18" t="s">
        <v>87</v>
      </c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24" t="s">
        <v>2028</v>
      </c>
      <c r="AR682" s="24">
        <v>2800</v>
      </c>
      <c r="AS682" s="24"/>
      <c r="AT682" s="24"/>
      <c r="AU682" s="24"/>
      <c r="AV682" s="24"/>
      <c r="AW682" s="18">
        <f t="shared" si="116"/>
        <v>2800</v>
      </c>
      <c r="AX682" s="18"/>
      <c r="AY682" s="19">
        <v>0.05</v>
      </c>
      <c r="AZ682" s="18">
        <f t="shared" si="117"/>
        <v>140</v>
      </c>
      <c r="BA682" s="18">
        <f t="shared" si="118"/>
        <v>2660</v>
      </c>
      <c r="BB682" s="18"/>
      <c r="BC682" s="18">
        <f t="shared" si="119"/>
        <v>-2660</v>
      </c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>
        <f t="shared" si="120"/>
        <v>0</v>
      </c>
    </row>
    <row r="683" spans="1:81" x14ac:dyDescent="0.3">
      <c r="A683" s="20"/>
      <c r="B683" s="20"/>
      <c r="C683" s="14">
        <v>44927</v>
      </c>
      <c r="D683" s="22" t="s">
        <v>1334</v>
      </c>
      <c r="E683" s="24" t="s">
        <v>1055</v>
      </c>
      <c r="F683" s="15" t="s">
        <v>82</v>
      </c>
      <c r="G683" s="24" t="s">
        <v>1359</v>
      </c>
      <c r="H683" s="30">
        <v>2600408012228</v>
      </c>
      <c r="I683" s="24" t="s">
        <v>1401</v>
      </c>
      <c r="J683" s="24" t="s">
        <v>1384</v>
      </c>
      <c r="K683" s="36">
        <v>44932</v>
      </c>
      <c r="L683" s="24" t="s">
        <v>84</v>
      </c>
      <c r="M683" s="24"/>
      <c r="N683" s="24"/>
      <c r="O683" s="24" t="s">
        <v>1062</v>
      </c>
      <c r="P683" s="36">
        <v>44932</v>
      </c>
      <c r="Q683" s="14">
        <v>44927</v>
      </c>
      <c r="R683" s="18">
        <v>2800</v>
      </c>
      <c r="S683" s="24"/>
      <c r="T683" s="18">
        <f t="shared" si="121"/>
        <v>2800</v>
      </c>
      <c r="U683" s="18"/>
      <c r="V683" s="18"/>
      <c r="W683" s="18">
        <f t="shared" si="122"/>
        <v>2800</v>
      </c>
      <c r="X683" s="18">
        <f t="shared" si="115"/>
        <v>504</v>
      </c>
      <c r="Y683" s="19">
        <v>0.05</v>
      </c>
      <c r="Z683" s="18">
        <f t="shared" si="123"/>
        <v>140</v>
      </c>
      <c r="AA683" s="18">
        <f t="shared" si="124"/>
        <v>3164</v>
      </c>
      <c r="AB683" s="18"/>
      <c r="AC683" s="18">
        <f t="shared" si="125"/>
        <v>3164</v>
      </c>
      <c r="AD683" s="18" t="s">
        <v>87</v>
      </c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24" t="s">
        <v>2028</v>
      </c>
      <c r="AR683" s="24">
        <v>2800</v>
      </c>
      <c r="AS683" s="24"/>
      <c r="AT683" s="24"/>
      <c r="AU683" s="24"/>
      <c r="AV683" s="24"/>
      <c r="AW683" s="18">
        <f t="shared" si="116"/>
        <v>2800</v>
      </c>
      <c r="AX683" s="18"/>
      <c r="AY683" s="19">
        <v>0.05</v>
      </c>
      <c r="AZ683" s="18">
        <f t="shared" si="117"/>
        <v>140</v>
      </c>
      <c r="BA683" s="18">
        <f t="shared" si="118"/>
        <v>2660</v>
      </c>
      <c r="BB683" s="18"/>
      <c r="BC683" s="18">
        <f t="shared" si="119"/>
        <v>-2660</v>
      </c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>
        <f t="shared" si="120"/>
        <v>0</v>
      </c>
    </row>
    <row r="684" spans="1:81" x14ac:dyDescent="0.3">
      <c r="A684" s="20"/>
      <c r="B684" s="20"/>
      <c r="C684" s="14">
        <v>44927</v>
      </c>
      <c r="D684" s="22" t="s">
        <v>1334</v>
      </c>
      <c r="E684" s="16" t="s">
        <v>1056</v>
      </c>
      <c r="F684" s="15" t="s">
        <v>82</v>
      </c>
      <c r="G684" s="24" t="s">
        <v>1359</v>
      </c>
      <c r="H684" s="30">
        <v>2600508015336</v>
      </c>
      <c r="I684" s="24" t="s">
        <v>1402</v>
      </c>
      <c r="J684" s="24" t="s">
        <v>1384</v>
      </c>
      <c r="K684" s="36">
        <v>44932</v>
      </c>
      <c r="L684" s="24" t="s">
        <v>84</v>
      </c>
      <c r="M684" s="24"/>
      <c r="N684" s="24"/>
      <c r="O684" s="24" t="s">
        <v>1062</v>
      </c>
      <c r="P684" s="36">
        <v>44932</v>
      </c>
      <c r="Q684" s="14">
        <v>44927</v>
      </c>
      <c r="R684" s="18">
        <v>2800</v>
      </c>
      <c r="S684" s="24"/>
      <c r="T684" s="18">
        <f t="shared" si="121"/>
        <v>2800</v>
      </c>
      <c r="U684" s="18"/>
      <c r="V684" s="18"/>
      <c r="W684" s="18">
        <f t="shared" si="122"/>
        <v>2800</v>
      </c>
      <c r="X684" s="18">
        <f t="shared" si="115"/>
        <v>504</v>
      </c>
      <c r="Y684" s="19">
        <v>0.05</v>
      </c>
      <c r="Z684" s="18">
        <f t="shared" si="123"/>
        <v>140</v>
      </c>
      <c r="AA684" s="18">
        <f t="shared" si="124"/>
        <v>3164</v>
      </c>
      <c r="AB684" s="18"/>
      <c r="AC684" s="18">
        <f t="shared" si="125"/>
        <v>3164</v>
      </c>
      <c r="AD684" s="18" t="s">
        <v>87</v>
      </c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24" t="s">
        <v>1348</v>
      </c>
      <c r="AR684" s="24">
        <v>2600</v>
      </c>
      <c r="AS684" s="24"/>
      <c r="AT684" s="24"/>
      <c r="AU684" s="24"/>
      <c r="AV684" s="24"/>
      <c r="AW684" s="18">
        <f t="shared" si="116"/>
        <v>2600</v>
      </c>
      <c r="AX684" s="18"/>
      <c r="AY684" s="19">
        <v>0.05</v>
      </c>
      <c r="AZ684" s="18">
        <f t="shared" si="117"/>
        <v>130</v>
      </c>
      <c r="BA684" s="18">
        <f t="shared" si="118"/>
        <v>2470</v>
      </c>
      <c r="BB684" s="18"/>
      <c r="BC684" s="18">
        <f t="shared" si="119"/>
        <v>-2470</v>
      </c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>
        <f t="shared" si="120"/>
        <v>200</v>
      </c>
    </row>
    <row r="685" spans="1:81" x14ac:dyDescent="0.3">
      <c r="A685" s="20"/>
      <c r="B685" s="20"/>
      <c r="C685" s="14">
        <v>44927</v>
      </c>
      <c r="D685" s="22" t="s">
        <v>1334</v>
      </c>
      <c r="E685" s="16" t="s">
        <v>1056</v>
      </c>
      <c r="F685" s="15" t="s">
        <v>82</v>
      </c>
      <c r="G685" s="24" t="s">
        <v>1359</v>
      </c>
      <c r="H685" s="30">
        <v>2534908115233</v>
      </c>
      <c r="I685" s="24" t="s">
        <v>1403</v>
      </c>
      <c r="J685" s="24" t="s">
        <v>1384</v>
      </c>
      <c r="K685" s="36">
        <v>44934</v>
      </c>
      <c r="L685" s="24" t="s">
        <v>84</v>
      </c>
      <c r="M685" s="24"/>
      <c r="N685" s="24"/>
      <c r="O685" s="24" t="s">
        <v>1062</v>
      </c>
      <c r="P685" s="36">
        <v>44934</v>
      </c>
      <c r="Q685" s="14">
        <v>44927</v>
      </c>
      <c r="R685" s="18">
        <v>2800</v>
      </c>
      <c r="S685" s="24"/>
      <c r="T685" s="18">
        <f t="shared" si="121"/>
        <v>2800</v>
      </c>
      <c r="U685" s="18"/>
      <c r="V685" s="18"/>
      <c r="W685" s="18">
        <f t="shared" si="122"/>
        <v>2800</v>
      </c>
      <c r="X685" s="18">
        <f t="shared" si="115"/>
        <v>504</v>
      </c>
      <c r="Y685" s="19">
        <v>0.05</v>
      </c>
      <c r="Z685" s="18">
        <f t="shared" si="123"/>
        <v>140</v>
      </c>
      <c r="AA685" s="18">
        <f t="shared" si="124"/>
        <v>3164</v>
      </c>
      <c r="AB685" s="18"/>
      <c r="AC685" s="18">
        <f t="shared" si="125"/>
        <v>3164</v>
      </c>
      <c r="AD685" s="18" t="s">
        <v>87</v>
      </c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24" t="s">
        <v>1348</v>
      </c>
      <c r="AR685" s="24">
        <v>2600</v>
      </c>
      <c r="AS685" s="24"/>
      <c r="AT685" s="24"/>
      <c r="AU685" s="24"/>
      <c r="AV685" s="24"/>
      <c r="AW685" s="18">
        <f t="shared" si="116"/>
        <v>2600</v>
      </c>
      <c r="AX685" s="18"/>
      <c r="AY685" s="19">
        <v>0.05</v>
      </c>
      <c r="AZ685" s="18">
        <f t="shared" si="117"/>
        <v>130</v>
      </c>
      <c r="BA685" s="18">
        <f t="shared" si="118"/>
        <v>2470</v>
      </c>
      <c r="BB685" s="18"/>
      <c r="BC685" s="18">
        <f t="shared" si="119"/>
        <v>-2470</v>
      </c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>
        <f t="shared" si="120"/>
        <v>200</v>
      </c>
    </row>
    <row r="686" spans="1:81" x14ac:dyDescent="0.3">
      <c r="A686" s="20"/>
      <c r="B686" s="20"/>
      <c r="C686" s="14">
        <v>44927</v>
      </c>
      <c r="D686" s="22" t="s">
        <v>1334</v>
      </c>
      <c r="E686" s="24" t="s">
        <v>1055</v>
      </c>
      <c r="F686" s="15" t="s">
        <v>82</v>
      </c>
      <c r="G686" s="24" t="s">
        <v>1359</v>
      </c>
      <c r="H686" s="30">
        <v>2536008049003</v>
      </c>
      <c r="I686" s="24" t="s">
        <v>1404</v>
      </c>
      <c r="J686" s="24" t="s">
        <v>1384</v>
      </c>
      <c r="K686" s="36">
        <v>44933</v>
      </c>
      <c r="L686" s="24" t="s">
        <v>84</v>
      </c>
      <c r="M686" s="24"/>
      <c r="N686" s="24"/>
      <c r="O686" s="24" t="s">
        <v>1062</v>
      </c>
      <c r="P686" s="36">
        <v>44933</v>
      </c>
      <c r="Q686" s="14">
        <v>44927</v>
      </c>
      <c r="R686" s="18">
        <v>2800</v>
      </c>
      <c r="S686" s="24"/>
      <c r="T686" s="18">
        <f t="shared" si="121"/>
        <v>2800</v>
      </c>
      <c r="U686" s="18"/>
      <c r="V686" s="18"/>
      <c r="W686" s="18">
        <f t="shared" si="122"/>
        <v>2800</v>
      </c>
      <c r="X686" s="18">
        <f t="shared" si="115"/>
        <v>504</v>
      </c>
      <c r="Y686" s="19">
        <v>0.05</v>
      </c>
      <c r="Z686" s="18">
        <f t="shared" si="123"/>
        <v>140</v>
      </c>
      <c r="AA686" s="18">
        <f t="shared" si="124"/>
        <v>3164</v>
      </c>
      <c r="AB686" s="18"/>
      <c r="AC686" s="18">
        <f t="shared" si="125"/>
        <v>3164</v>
      </c>
      <c r="AD686" s="18" t="s">
        <v>87</v>
      </c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24" t="s">
        <v>2028</v>
      </c>
      <c r="AR686" s="24">
        <v>2800</v>
      </c>
      <c r="AS686" s="24"/>
      <c r="AT686" s="24"/>
      <c r="AU686" s="24"/>
      <c r="AV686" s="24"/>
      <c r="AW686" s="18">
        <f t="shared" si="116"/>
        <v>2800</v>
      </c>
      <c r="AX686" s="18"/>
      <c r="AY686" s="19">
        <v>0.05</v>
      </c>
      <c r="AZ686" s="18">
        <f t="shared" si="117"/>
        <v>140</v>
      </c>
      <c r="BA686" s="18">
        <f t="shared" si="118"/>
        <v>2660</v>
      </c>
      <c r="BB686" s="18"/>
      <c r="BC686" s="18">
        <f t="shared" si="119"/>
        <v>-2660</v>
      </c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>
        <f t="shared" si="120"/>
        <v>0</v>
      </c>
    </row>
    <row r="687" spans="1:81" x14ac:dyDescent="0.3">
      <c r="A687" s="20"/>
      <c r="B687" s="20"/>
      <c r="C687" s="14">
        <v>44927</v>
      </c>
      <c r="D687" s="22" t="s">
        <v>1334</v>
      </c>
      <c r="E687" s="16" t="s">
        <v>1056</v>
      </c>
      <c r="F687" s="15" t="s">
        <v>82</v>
      </c>
      <c r="G687" s="24" t="s">
        <v>1359</v>
      </c>
      <c r="H687" s="30">
        <v>2536408024872</v>
      </c>
      <c r="I687" s="24" t="s">
        <v>1405</v>
      </c>
      <c r="J687" s="24" t="s">
        <v>1384</v>
      </c>
      <c r="K687" s="36">
        <v>44934</v>
      </c>
      <c r="L687" s="24" t="s">
        <v>84</v>
      </c>
      <c r="M687" s="24"/>
      <c r="N687" s="24"/>
      <c r="O687" s="24" t="s">
        <v>1062</v>
      </c>
      <c r="P687" s="36">
        <v>44934</v>
      </c>
      <c r="Q687" s="14">
        <v>44927</v>
      </c>
      <c r="R687" s="18">
        <v>2800</v>
      </c>
      <c r="S687" s="24"/>
      <c r="T687" s="18">
        <f t="shared" si="121"/>
        <v>2800</v>
      </c>
      <c r="U687" s="18"/>
      <c r="V687" s="18"/>
      <c r="W687" s="18">
        <f t="shared" si="122"/>
        <v>2800</v>
      </c>
      <c r="X687" s="18">
        <f t="shared" si="115"/>
        <v>504</v>
      </c>
      <c r="Y687" s="19">
        <v>0.05</v>
      </c>
      <c r="Z687" s="18">
        <f t="shared" si="123"/>
        <v>140</v>
      </c>
      <c r="AA687" s="18">
        <f t="shared" si="124"/>
        <v>3164</v>
      </c>
      <c r="AB687" s="18"/>
      <c r="AC687" s="18">
        <f t="shared" si="125"/>
        <v>3164</v>
      </c>
      <c r="AD687" s="18" t="s">
        <v>87</v>
      </c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24" t="s">
        <v>1046</v>
      </c>
      <c r="AR687" s="24">
        <v>2500</v>
      </c>
      <c r="AS687" s="24"/>
      <c r="AT687" s="24"/>
      <c r="AU687" s="24"/>
      <c r="AV687" s="24"/>
      <c r="AW687" s="18">
        <f t="shared" si="116"/>
        <v>2500</v>
      </c>
      <c r="AX687" s="18"/>
      <c r="AY687" s="19">
        <v>0.05</v>
      </c>
      <c r="AZ687" s="18">
        <f t="shared" si="117"/>
        <v>125</v>
      </c>
      <c r="BA687" s="18">
        <f t="shared" si="118"/>
        <v>2375</v>
      </c>
      <c r="BB687" s="18"/>
      <c r="BC687" s="18">
        <f t="shared" si="119"/>
        <v>-2375</v>
      </c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>
        <f t="shared" si="120"/>
        <v>300</v>
      </c>
    </row>
    <row r="688" spans="1:81" x14ac:dyDescent="0.3">
      <c r="A688" s="20"/>
      <c r="B688" s="20"/>
      <c r="C688" s="14">
        <v>44927</v>
      </c>
      <c r="D688" s="22" t="s">
        <v>1334</v>
      </c>
      <c r="E688" s="24" t="s">
        <v>1055</v>
      </c>
      <c r="F688" s="15" t="s">
        <v>82</v>
      </c>
      <c r="G688" s="24" t="s">
        <v>1359</v>
      </c>
      <c r="H688" s="30">
        <v>2600408011725</v>
      </c>
      <c r="I688" s="24" t="s">
        <v>1406</v>
      </c>
      <c r="J688" s="24" t="s">
        <v>1384</v>
      </c>
      <c r="K688" s="36">
        <v>44933</v>
      </c>
      <c r="L688" s="24" t="s">
        <v>84</v>
      </c>
      <c r="M688" s="24"/>
      <c r="N688" s="24"/>
      <c r="O688" s="24" t="s">
        <v>1062</v>
      </c>
      <c r="P688" s="36">
        <v>44933</v>
      </c>
      <c r="Q688" s="14">
        <v>44927</v>
      </c>
      <c r="R688" s="18">
        <v>2800</v>
      </c>
      <c r="S688" s="24"/>
      <c r="T688" s="18">
        <f t="shared" si="121"/>
        <v>2800</v>
      </c>
      <c r="U688" s="18"/>
      <c r="V688" s="18"/>
      <c r="W688" s="18">
        <f t="shared" si="122"/>
        <v>2800</v>
      </c>
      <c r="X688" s="18">
        <f t="shared" si="115"/>
        <v>504</v>
      </c>
      <c r="Y688" s="19">
        <v>0.05</v>
      </c>
      <c r="Z688" s="18">
        <f t="shared" si="123"/>
        <v>140</v>
      </c>
      <c r="AA688" s="18">
        <f t="shared" si="124"/>
        <v>3164</v>
      </c>
      <c r="AB688" s="18"/>
      <c r="AC688" s="18">
        <f t="shared" si="125"/>
        <v>3164</v>
      </c>
      <c r="AD688" s="18" t="s">
        <v>87</v>
      </c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24" t="s">
        <v>2028</v>
      </c>
      <c r="AR688" s="24">
        <v>2800</v>
      </c>
      <c r="AS688" s="24"/>
      <c r="AT688" s="24"/>
      <c r="AU688" s="24"/>
      <c r="AV688" s="24"/>
      <c r="AW688" s="18">
        <f t="shared" si="116"/>
        <v>2800</v>
      </c>
      <c r="AX688" s="18"/>
      <c r="AY688" s="19">
        <v>0.05</v>
      </c>
      <c r="AZ688" s="18">
        <f t="shared" si="117"/>
        <v>140</v>
      </c>
      <c r="BA688" s="18">
        <f t="shared" si="118"/>
        <v>2660</v>
      </c>
      <c r="BB688" s="18"/>
      <c r="BC688" s="18">
        <f t="shared" si="119"/>
        <v>-2660</v>
      </c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>
        <f t="shared" si="120"/>
        <v>0</v>
      </c>
    </row>
    <row r="689" spans="1:81" x14ac:dyDescent="0.3">
      <c r="A689" s="20"/>
      <c r="B689" s="20"/>
      <c r="C689" s="14">
        <v>44927</v>
      </c>
      <c r="D689" s="22" t="s">
        <v>1334</v>
      </c>
      <c r="E689" s="24" t="s">
        <v>1055</v>
      </c>
      <c r="F689" s="15" t="s">
        <v>82</v>
      </c>
      <c r="G689" s="24" t="s">
        <v>1359</v>
      </c>
      <c r="H689" s="30">
        <v>2600408087105</v>
      </c>
      <c r="I689" s="24" t="s">
        <v>1407</v>
      </c>
      <c r="J689" s="24" t="s">
        <v>1384</v>
      </c>
      <c r="K689" s="36">
        <v>44934</v>
      </c>
      <c r="L689" s="24" t="s">
        <v>84</v>
      </c>
      <c r="M689" s="24"/>
      <c r="N689" s="24"/>
      <c r="O689" s="24" t="s">
        <v>1062</v>
      </c>
      <c r="P689" s="36">
        <v>44934</v>
      </c>
      <c r="Q689" s="14">
        <v>44927</v>
      </c>
      <c r="R689" s="18">
        <v>2800</v>
      </c>
      <c r="S689" s="24"/>
      <c r="T689" s="18">
        <f t="shared" si="121"/>
        <v>2800</v>
      </c>
      <c r="U689" s="18"/>
      <c r="V689" s="18"/>
      <c r="W689" s="18">
        <f t="shared" si="122"/>
        <v>2800</v>
      </c>
      <c r="X689" s="18">
        <f t="shared" si="115"/>
        <v>504</v>
      </c>
      <c r="Y689" s="19">
        <v>0.05</v>
      </c>
      <c r="Z689" s="18">
        <f t="shared" si="123"/>
        <v>140</v>
      </c>
      <c r="AA689" s="18">
        <f t="shared" si="124"/>
        <v>3164</v>
      </c>
      <c r="AB689" s="18"/>
      <c r="AC689" s="18">
        <f t="shared" si="125"/>
        <v>3164</v>
      </c>
      <c r="AD689" s="18" t="s">
        <v>87</v>
      </c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24" t="s">
        <v>2028</v>
      </c>
      <c r="AR689" s="24">
        <v>2800</v>
      </c>
      <c r="AS689" s="24"/>
      <c r="AT689" s="24"/>
      <c r="AU689" s="24"/>
      <c r="AV689" s="24"/>
      <c r="AW689" s="18">
        <f t="shared" si="116"/>
        <v>2800</v>
      </c>
      <c r="AX689" s="18"/>
      <c r="AY689" s="19">
        <v>0.05</v>
      </c>
      <c r="AZ689" s="18">
        <f t="shared" si="117"/>
        <v>140</v>
      </c>
      <c r="BA689" s="18">
        <f t="shared" si="118"/>
        <v>2660</v>
      </c>
      <c r="BB689" s="18"/>
      <c r="BC689" s="18">
        <f t="shared" si="119"/>
        <v>-2660</v>
      </c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>
        <f t="shared" si="120"/>
        <v>0</v>
      </c>
    </row>
    <row r="690" spans="1:81" x14ac:dyDescent="0.3">
      <c r="A690" s="20"/>
      <c r="B690" s="20"/>
      <c r="C690" s="14">
        <v>44927</v>
      </c>
      <c r="D690" s="22" t="s">
        <v>1334</v>
      </c>
      <c r="E690" s="24" t="s">
        <v>1055</v>
      </c>
      <c r="F690" s="15" t="s">
        <v>82</v>
      </c>
      <c r="G690" s="24" t="s">
        <v>1359</v>
      </c>
      <c r="H690" s="30">
        <v>2600408104025</v>
      </c>
      <c r="I690" s="24" t="s">
        <v>1408</v>
      </c>
      <c r="J690" s="24" t="s">
        <v>1384</v>
      </c>
      <c r="K690" s="36">
        <v>44934</v>
      </c>
      <c r="L690" s="24" t="s">
        <v>84</v>
      </c>
      <c r="M690" s="24"/>
      <c r="N690" s="24"/>
      <c r="O690" s="24" t="s">
        <v>1062</v>
      </c>
      <c r="P690" s="36">
        <v>44934</v>
      </c>
      <c r="Q690" s="14">
        <v>44927</v>
      </c>
      <c r="R690" s="18">
        <v>2800</v>
      </c>
      <c r="S690" s="24"/>
      <c r="T690" s="18">
        <f t="shared" si="121"/>
        <v>2800</v>
      </c>
      <c r="U690" s="18"/>
      <c r="V690" s="18"/>
      <c r="W690" s="18">
        <f t="shared" si="122"/>
        <v>2800</v>
      </c>
      <c r="X690" s="18">
        <f t="shared" si="115"/>
        <v>504</v>
      </c>
      <c r="Y690" s="19">
        <v>0.05</v>
      </c>
      <c r="Z690" s="18">
        <f t="shared" si="123"/>
        <v>140</v>
      </c>
      <c r="AA690" s="18">
        <f t="shared" si="124"/>
        <v>3164</v>
      </c>
      <c r="AB690" s="18"/>
      <c r="AC690" s="18">
        <f t="shared" si="125"/>
        <v>3164</v>
      </c>
      <c r="AD690" s="18" t="s">
        <v>87</v>
      </c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24" t="s">
        <v>2028</v>
      </c>
      <c r="AR690" s="24">
        <v>2800</v>
      </c>
      <c r="AS690" s="24"/>
      <c r="AT690" s="24"/>
      <c r="AU690" s="24"/>
      <c r="AV690" s="24"/>
      <c r="AW690" s="18">
        <f t="shared" si="116"/>
        <v>2800</v>
      </c>
      <c r="AX690" s="18"/>
      <c r="AY690" s="19">
        <v>0.05</v>
      </c>
      <c r="AZ690" s="18">
        <f t="shared" si="117"/>
        <v>140</v>
      </c>
      <c r="BA690" s="18">
        <f t="shared" si="118"/>
        <v>2660</v>
      </c>
      <c r="BB690" s="18"/>
      <c r="BC690" s="18">
        <f t="shared" si="119"/>
        <v>-2660</v>
      </c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>
        <f t="shared" si="120"/>
        <v>0</v>
      </c>
    </row>
    <row r="691" spans="1:81" x14ac:dyDescent="0.3">
      <c r="A691" s="20"/>
      <c r="B691" s="20"/>
      <c r="C691" s="14">
        <v>44927</v>
      </c>
      <c r="D691" s="22" t="s">
        <v>1334</v>
      </c>
      <c r="E691" s="24" t="s">
        <v>1055</v>
      </c>
      <c r="F691" s="15" t="s">
        <v>82</v>
      </c>
      <c r="G691" s="24" t="s">
        <v>1359</v>
      </c>
      <c r="H691" s="30">
        <v>2536108038693</v>
      </c>
      <c r="I691" s="24" t="s">
        <v>1409</v>
      </c>
      <c r="J691" s="24" t="s">
        <v>1384</v>
      </c>
      <c r="K691" s="36">
        <v>44935</v>
      </c>
      <c r="L691" s="24" t="s">
        <v>84</v>
      </c>
      <c r="M691" s="24"/>
      <c r="N691" s="24"/>
      <c r="O691" s="24" t="s">
        <v>1062</v>
      </c>
      <c r="P691" s="36">
        <v>44935</v>
      </c>
      <c r="Q691" s="14">
        <v>44927</v>
      </c>
      <c r="R691" s="18">
        <v>2800</v>
      </c>
      <c r="S691" s="24"/>
      <c r="T691" s="18">
        <f t="shared" si="121"/>
        <v>2800</v>
      </c>
      <c r="U691" s="18"/>
      <c r="V691" s="18"/>
      <c r="W691" s="18">
        <f t="shared" si="122"/>
        <v>2800</v>
      </c>
      <c r="X691" s="18">
        <f t="shared" si="115"/>
        <v>504</v>
      </c>
      <c r="Y691" s="19">
        <v>0.05</v>
      </c>
      <c r="Z691" s="18">
        <f t="shared" si="123"/>
        <v>140</v>
      </c>
      <c r="AA691" s="18">
        <f t="shared" si="124"/>
        <v>3164</v>
      </c>
      <c r="AB691" s="18"/>
      <c r="AC691" s="18">
        <f t="shared" si="125"/>
        <v>3164</v>
      </c>
      <c r="AD691" s="18" t="s">
        <v>87</v>
      </c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24" t="s">
        <v>2028</v>
      </c>
      <c r="AR691" s="24">
        <v>2800</v>
      </c>
      <c r="AS691" s="24"/>
      <c r="AT691" s="24"/>
      <c r="AU691" s="24"/>
      <c r="AV691" s="24"/>
      <c r="AW691" s="18">
        <f t="shared" si="116"/>
        <v>2800</v>
      </c>
      <c r="AX691" s="18"/>
      <c r="AY691" s="19">
        <v>0.05</v>
      </c>
      <c r="AZ691" s="18">
        <f t="shared" si="117"/>
        <v>140</v>
      </c>
      <c r="BA691" s="18">
        <f t="shared" si="118"/>
        <v>2660</v>
      </c>
      <c r="BB691" s="18"/>
      <c r="BC691" s="18">
        <f t="shared" si="119"/>
        <v>-2660</v>
      </c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>
        <f t="shared" si="120"/>
        <v>0</v>
      </c>
    </row>
    <row r="692" spans="1:81" x14ac:dyDescent="0.3">
      <c r="A692" s="20"/>
      <c r="B692" s="20"/>
      <c r="C692" s="14">
        <v>44927</v>
      </c>
      <c r="D692" s="22" t="s">
        <v>1334</v>
      </c>
      <c r="E692" s="16" t="s">
        <v>1056</v>
      </c>
      <c r="F692" s="15" t="s">
        <v>82</v>
      </c>
      <c r="G692" s="24" t="s">
        <v>1359</v>
      </c>
      <c r="H692" s="30">
        <v>2600308090011</v>
      </c>
      <c r="I692" s="24" t="s">
        <v>1410</v>
      </c>
      <c r="J692" s="24" t="s">
        <v>1384</v>
      </c>
      <c r="K692" s="36">
        <v>44935</v>
      </c>
      <c r="L692" s="24" t="s">
        <v>84</v>
      </c>
      <c r="M692" s="24"/>
      <c r="N692" s="24"/>
      <c r="O692" s="24" t="s">
        <v>1062</v>
      </c>
      <c r="P692" s="36">
        <v>44935</v>
      </c>
      <c r="Q692" s="14">
        <v>44927</v>
      </c>
      <c r="R692" s="18">
        <v>2800</v>
      </c>
      <c r="S692" s="24"/>
      <c r="T692" s="18">
        <f t="shared" si="121"/>
        <v>2800</v>
      </c>
      <c r="U692" s="18"/>
      <c r="V692" s="18"/>
      <c r="W692" s="18">
        <f t="shared" si="122"/>
        <v>2800</v>
      </c>
      <c r="X692" s="18">
        <f t="shared" si="115"/>
        <v>504</v>
      </c>
      <c r="Y692" s="19">
        <v>0.05</v>
      </c>
      <c r="Z692" s="18">
        <f t="shared" si="123"/>
        <v>140</v>
      </c>
      <c r="AA692" s="18">
        <f t="shared" si="124"/>
        <v>3164</v>
      </c>
      <c r="AB692" s="18"/>
      <c r="AC692" s="18">
        <f t="shared" si="125"/>
        <v>3164</v>
      </c>
      <c r="AD692" s="18" t="s">
        <v>87</v>
      </c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24" t="s">
        <v>1046</v>
      </c>
      <c r="AR692" s="24">
        <v>2500</v>
      </c>
      <c r="AS692" s="24"/>
      <c r="AT692" s="24"/>
      <c r="AU692" s="24"/>
      <c r="AV692" s="24"/>
      <c r="AW692" s="18">
        <f t="shared" si="116"/>
        <v>2500</v>
      </c>
      <c r="AX692" s="18"/>
      <c r="AY692" s="19">
        <v>0.05</v>
      </c>
      <c r="AZ692" s="18">
        <f t="shared" si="117"/>
        <v>125</v>
      </c>
      <c r="BA692" s="18">
        <f t="shared" si="118"/>
        <v>2375</v>
      </c>
      <c r="BB692" s="18"/>
      <c r="BC692" s="18">
        <f t="shared" si="119"/>
        <v>-2375</v>
      </c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>
        <f t="shared" si="120"/>
        <v>300</v>
      </c>
    </row>
    <row r="693" spans="1:81" x14ac:dyDescent="0.3">
      <c r="A693" s="20"/>
      <c r="B693" s="20"/>
      <c r="C693" s="14">
        <v>44927</v>
      </c>
      <c r="D693" s="22" t="s">
        <v>1334</v>
      </c>
      <c r="E693" s="24" t="s">
        <v>1055</v>
      </c>
      <c r="F693" s="15" t="s">
        <v>82</v>
      </c>
      <c r="G693" s="24" t="s">
        <v>1359</v>
      </c>
      <c r="H693" s="30">
        <v>2600308097957</v>
      </c>
      <c r="I693" s="24" t="s">
        <v>1411</v>
      </c>
      <c r="J693" s="24" t="s">
        <v>1384</v>
      </c>
      <c r="K693" s="36">
        <v>44935</v>
      </c>
      <c r="L693" s="24" t="s">
        <v>84</v>
      </c>
      <c r="M693" s="24"/>
      <c r="N693" s="24"/>
      <c r="O693" s="24" t="s">
        <v>1062</v>
      </c>
      <c r="P693" s="36">
        <v>44935</v>
      </c>
      <c r="Q693" s="14">
        <v>44927</v>
      </c>
      <c r="R693" s="18">
        <v>2800</v>
      </c>
      <c r="S693" s="24"/>
      <c r="T693" s="18">
        <f t="shared" si="121"/>
        <v>2800</v>
      </c>
      <c r="U693" s="18"/>
      <c r="V693" s="18"/>
      <c r="W693" s="18">
        <f t="shared" si="122"/>
        <v>2800</v>
      </c>
      <c r="X693" s="18">
        <f t="shared" si="115"/>
        <v>504</v>
      </c>
      <c r="Y693" s="19">
        <v>0.05</v>
      </c>
      <c r="Z693" s="18">
        <f t="shared" si="123"/>
        <v>140</v>
      </c>
      <c r="AA693" s="18">
        <f t="shared" si="124"/>
        <v>3164</v>
      </c>
      <c r="AB693" s="18"/>
      <c r="AC693" s="18">
        <f t="shared" si="125"/>
        <v>3164</v>
      </c>
      <c r="AD693" s="18" t="s">
        <v>87</v>
      </c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24" t="s">
        <v>2028</v>
      </c>
      <c r="AR693" s="24">
        <v>2800</v>
      </c>
      <c r="AS693" s="24"/>
      <c r="AT693" s="24"/>
      <c r="AU693" s="24"/>
      <c r="AV693" s="24"/>
      <c r="AW693" s="18">
        <f t="shared" si="116"/>
        <v>2800</v>
      </c>
      <c r="AX693" s="18"/>
      <c r="AY693" s="19">
        <v>0.05</v>
      </c>
      <c r="AZ693" s="18">
        <f t="shared" si="117"/>
        <v>140</v>
      </c>
      <c r="BA693" s="18">
        <f t="shared" si="118"/>
        <v>2660</v>
      </c>
      <c r="BB693" s="18"/>
      <c r="BC693" s="18">
        <f t="shared" si="119"/>
        <v>-2660</v>
      </c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>
        <f t="shared" si="120"/>
        <v>0</v>
      </c>
    </row>
    <row r="694" spans="1:81" x14ac:dyDescent="0.3">
      <c r="A694" s="20"/>
      <c r="B694" s="20"/>
      <c r="C694" s="14">
        <v>44927</v>
      </c>
      <c r="D694" s="22" t="s">
        <v>1334</v>
      </c>
      <c r="E694" s="24" t="s">
        <v>1055</v>
      </c>
      <c r="F694" s="15" t="s">
        <v>82</v>
      </c>
      <c r="G694" s="24" t="s">
        <v>1359</v>
      </c>
      <c r="H694" s="30">
        <v>2600508037381</v>
      </c>
      <c r="I694" s="24" t="s">
        <v>1412</v>
      </c>
      <c r="J694" s="24" t="s">
        <v>1384</v>
      </c>
      <c r="K694" s="36">
        <v>44935</v>
      </c>
      <c r="L694" s="24" t="s">
        <v>84</v>
      </c>
      <c r="M694" s="24"/>
      <c r="N694" s="24"/>
      <c r="O694" s="24" t="s">
        <v>1062</v>
      </c>
      <c r="P694" s="36">
        <v>44935</v>
      </c>
      <c r="Q694" s="14">
        <v>44927</v>
      </c>
      <c r="R694" s="18">
        <v>2800</v>
      </c>
      <c r="S694" s="24"/>
      <c r="T694" s="18">
        <f t="shared" si="121"/>
        <v>2800</v>
      </c>
      <c r="U694" s="18"/>
      <c r="V694" s="18"/>
      <c r="W694" s="18">
        <f t="shared" si="122"/>
        <v>2800</v>
      </c>
      <c r="X694" s="18">
        <f t="shared" si="115"/>
        <v>504</v>
      </c>
      <c r="Y694" s="19">
        <v>0.05</v>
      </c>
      <c r="Z694" s="18">
        <f t="shared" si="123"/>
        <v>140</v>
      </c>
      <c r="AA694" s="18">
        <f t="shared" si="124"/>
        <v>3164</v>
      </c>
      <c r="AB694" s="18"/>
      <c r="AC694" s="18">
        <f t="shared" si="125"/>
        <v>3164</v>
      </c>
      <c r="AD694" s="18" t="s">
        <v>87</v>
      </c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24" t="s">
        <v>2028</v>
      </c>
      <c r="AR694" s="24">
        <v>2800</v>
      </c>
      <c r="AS694" s="24"/>
      <c r="AT694" s="24"/>
      <c r="AU694" s="24"/>
      <c r="AV694" s="24"/>
      <c r="AW694" s="18">
        <f t="shared" si="116"/>
        <v>2800</v>
      </c>
      <c r="AX694" s="18"/>
      <c r="AY694" s="19">
        <v>0.05</v>
      </c>
      <c r="AZ694" s="18">
        <f t="shared" si="117"/>
        <v>140</v>
      </c>
      <c r="BA694" s="18">
        <f t="shared" si="118"/>
        <v>2660</v>
      </c>
      <c r="BB694" s="18"/>
      <c r="BC694" s="18">
        <f t="shared" si="119"/>
        <v>-2660</v>
      </c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>
        <f t="shared" si="120"/>
        <v>0</v>
      </c>
    </row>
    <row r="695" spans="1:81" x14ac:dyDescent="0.3">
      <c r="A695" s="20"/>
      <c r="B695" s="20"/>
      <c r="C695" s="14">
        <v>44927</v>
      </c>
      <c r="D695" s="22" t="s">
        <v>1334</v>
      </c>
      <c r="E695" s="24" t="s">
        <v>1055</v>
      </c>
      <c r="F695" s="15" t="s">
        <v>82</v>
      </c>
      <c r="G695" s="24" t="s">
        <v>1359</v>
      </c>
      <c r="H695" s="30">
        <v>2600508110374</v>
      </c>
      <c r="I695" s="24" t="s">
        <v>1413</v>
      </c>
      <c r="J695" s="24" t="s">
        <v>1384</v>
      </c>
      <c r="K695" s="36">
        <v>44935</v>
      </c>
      <c r="L695" s="24" t="s">
        <v>84</v>
      </c>
      <c r="M695" s="24"/>
      <c r="N695" s="24"/>
      <c r="O695" s="24" t="s">
        <v>1062</v>
      </c>
      <c r="P695" s="36">
        <v>44935</v>
      </c>
      <c r="Q695" s="14">
        <v>44927</v>
      </c>
      <c r="R695" s="18">
        <v>2800</v>
      </c>
      <c r="S695" s="24"/>
      <c r="T695" s="18">
        <f t="shared" si="121"/>
        <v>2800</v>
      </c>
      <c r="U695" s="18"/>
      <c r="V695" s="18"/>
      <c r="W695" s="18">
        <f t="shared" si="122"/>
        <v>2800</v>
      </c>
      <c r="X695" s="18">
        <f t="shared" si="115"/>
        <v>504</v>
      </c>
      <c r="Y695" s="19">
        <v>0.05</v>
      </c>
      <c r="Z695" s="18">
        <f t="shared" si="123"/>
        <v>140</v>
      </c>
      <c r="AA695" s="18">
        <f t="shared" si="124"/>
        <v>3164</v>
      </c>
      <c r="AB695" s="18"/>
      <c r="AC695" s="18">
        <f t="shared" si="125"/>
        <v>3164</v>
      </c>
      <c r="AD695" s="18" t="s">
        <v>87</v>
      </c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24" t="s">
        <v>2028</v>
      </c>
      <c r="AR695" s="24">
        <v>2800</v>
      </c>
      <c r="AS695" s="24"/>
      <c r="AT695" s="24"/>
      <c r="AU695" s="24"/>
      <c r="AV695" s="24"/>
      <c r="AW695" s="18">
        <f t="shared" si="116"/>
        <v>2800</v>
      </c>
      <c r="AX695" s="18"/>
      <c r="AY695" s="19">
        <v>0.05</v>
      </c>
      <c r="AZ695" s="18">
        <f t="shared" si="117"/>
        <v>140</v>
      </c>
      <c r="BA695" s="18">
        <f t="shared" si="118"/>
        <v>2660</v>
      </c>
      <c r="BB695" s="18"/>
      <c r="BC695" s="18">
        <f t="shared" si="119"/>
        <v>-2660</v>
      </c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>
        <f t="shared" si="120"/>
        <v>0</v>
      </c>
    </row>
    <row r="696" spans="1:81" x14ac:dyDescent="0.3">
      <c r="A696" s="20"/>
      <c r="B696" s="20"/>
      <c r="C696" s="14">
        <v>44927</v>
      </c>
      <c r="D696" s="22" t="s">
        <v>1334</v>
      </c>
      <c r="E696" s="24" t="s">
        <v>1055</v>
      </c>
      <c r="F696" s="15" t="s">
        <v>82</v>
      </c>
      <c r="G696" s="24" t="s">
        <v>1359</v>
      </c>
      <c r="H696" s="30">
        <v>2600208083553</v>
      </c>
      <c r="I696" s="24" t="s">
        <v>1414</v>
      </c>
      <c r="J696" s="24" t="s">
        <v>1384</v>
      </c>
      <c r="K696" s="36">
        <v>44937</v>
      </c>
      <c r="L696" s="24" t="s">
        <v>84</v>
      </c>
      <c r="M696" s="24"/>
      <c r="N696" s="24"/>
      <c r="O696" s="24" t="s">
        <v>1062</v>
      </c>
      <c r="P696" s="36">
        <v>44937</v>
      </c>
      <c r="Q696" s="14">
        <v>44927</v>
      </c>
      <c r="R696" s="18">
        <v>2800</v>
      </c>
      <c r="S696" s="24"/>
      <c r="T696" s="18">
        <f t="shared" si="121"/>
        <v>2800</v>
      </c>
      <c r="U696" s="18"/>
      <c r="V696" s="18"/>
      <c r="W696" s="18">
        <f t="shared" si="122"/>
        <v>2800</v>
      </c>
      <c r="X696" s="18">
        <f t="shared" si="115"/>
        <v>504</v>
      </c>
      <c r="Y696" s="19">
        <v>0.05</v>
      </c>
      <c r="Z696" s="18">
        <f t="shared" si="123"/>
        <v>140</v>
      </c>
      <c r="AA696" s="18">
        <f t="shared" si="124"/>
        <v>3164</v>
      </c>
      <c r="AB696" s="18"/>
      <c r="AC696" s="18">
        <f t="shared" si="125"/>
        <v>3164</v>
      </c>
      <c r="AD696" s="18" t="s">
        <v>87</v>
      </c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24" t="s">
        <v>2028</v>
      </c>
      <c r="AR696" s="24">
        <v>2800</v>
      </c>
      <c r="AS696" s="24"/>
      <c r="AT696" s="24"/>
      <c r="AU696" s="24"/>
      <c r="AV696" s="24"/>
      <c r="AW696" s="18">
        <f t="shared" si="116"/>
        <v>2800</v>
      </c>
      <c r="AX696" s="18"/>
      <c r="AY696" s="19">
        <v>0.05</v>
      </c>
      <c r="AZ696" s="18">
        <f t="shared" si="117"/>
        <v>140</v>
      </c>
      <c r="BA696" s="18">
        <f t="shared" si="118"/>
        <v>2660</v>
      </c>
      <c r="BB696" s="18"/>
      <c r="BC696" s="18">
        <f t="shared" si="119"/>
        <v>-2660</v>
      </c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>
        <f t="shared" si="120"/>
        <v>0</v>
      </c>
    </row>
    <row r="697" spans="1:81" x14ac:dyDescent="0.3">
      <c r="A697" s="20"/>
      <c r="B697" s="20"/>
      <c r="C697" s="14">
        <v>44927</v>
      </c>
      <c r="D697" s="22" t="s">
        <v>1334</v>
      </c>
      <c r="E697" s="16" t="s">
        <v>1056</v>
      </c>
      <c r="F697" s="15" t="s">
        <v>82</v>
      </c>
      <c r="G697" s="24" t="s">
        <v>1359</v>
      </c>
      <c r="H697" s="30">
        <v>2600408013776</v>
      </c>
      <c r="I697" s="24" t="s">
        <v>1415</v>
      </c>
      <c r="J697" s="24" t="s">
        <v>1384</v>
      </c>
      <c r="K697" s="36">
        <v>44937</v>
      </c>
      <c r="L697" s="24" t="s">
        <v>84</v>
      </c>
      <c r="M697" s="24"/>
      <c r="N697" s="24"/>
      <c r="O697" s="24" t="s">
        <v>1062</v>
      </c>
      <c r="P697" s="36">
        <v>44937</v>
      </c>
      <c r="Q697" s="14">
        <v>44927</v>
      </c>
      <c r="R697" s="18">
        <v>2800</v>
      </c>
      <c r="S697" s="24"/>
      <c r="T697" s="18">
        <f t="shared" si="121"/>
        <v>2800</v>
      </c>
      <c r="U697" s="18"/>
      <c r="V697" s="18"/>
      <c r="W697" s="18">
        <f t="shared" si="122"/>
        <v>2800</v>
      </c>
      <c r="X697" s="18">
        <f t="shared" si="115"/>
        <v>504</v>
      </c>
      <c r="Y697" s="19">
        <v>0.05</v>
      </c>
      <c r="Z697" s="18">
        <f t="shared" si="123"/>
        <v>140</v>
      </c>
      <c r="AA697" s="18">
        <f t="shared" si="124"/>
        <v>3164</v>
      </c>
      <c r="AB697" s="18"/>
      <c r="AC697" s="18">
        <f t="shared" si="125"/>
        <v>3164</v>
      </c>
      <c r="AD697" s="18" t="s">
        <v>87</v>
      </c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41" t="s">
        <v>1447</v>
      </c>
      <c r="AR697" s="24">
        <v>2550</v>
      </c>
      <c r="AS697" s="24"/>
      <c r="AT697" s="24"/>
      <c r="AU697" s="24"/>
      <c r="AV697" s="24"/>
      <c r="AW697" s="18">
        <f t="shared" si="116"/>
        <v>2550</v>
      </c>
      <c r="AX697" s="18"/>
      <c r="AY697" s="19">
        <v>0.05</v>
      </c>
      <c r="AZ697" s="18">
        <f t="shared" si="117"/>
        <v>127.5</v>
      </c>
      <c r="BA697" s="18">
        <f t="shared" si="118"/>
        <v>2422.5</v>
      </c>
      <c r="BB697" s="18"/>
      <c r="BC697" s="18">
        <f t="shared" si="119"/>
        <v>-2422.5</v>
      </c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>
        <f t="shared" si="120"/>
        <v>250</v>
      </c>
    </row>
    <row r="698" spans="1:81" x14ac:dyDescent="0.3">
      <c r="A698" s="20"/>
      <c r="B698" s="20"/>
      <c r="C698" s="14">
        <v>44927</v>
      </c>
      <c r="D698" s="22" t="s">
        <v>1334</v>
      </c>
      <c r="E698" s="16" t="s">
        <v>1056</v>
      </c>
      <c r="F698" s="15" t="s">
        <v>82</v>
      </c>
      <c r="G698" s="24" t="s">
        <v>1359</v>
      </c>
      <c r="H698" s="30">
        <v>2600608108168</v>
      </c>
      <c r="I698" s="24" t="s">
        <v>1416</v>
      </c>
      <c r="J698" s="24" t="s">
        <v>1384</v>
      </c>
      <c r="K698" s="36">
        <v>44937</v>
      </c>
      <c r="L698" s="24" t="s">
        <v>84</v>
      </c>
      <c r="M698" s="24"/>
      <c r="N698" s="24"/>
      <c r="O698" s="24" t="s">
        <v>1062</v>
      </c>
      <c r="P698" s="36">
        <v>44937</v>
      </c>
      <c r="Q698" s="14">
        <v>44927</v>
      </c>
      <c r="R698" s="18">
        <v>2800</v>
      </c>
      <c r="S698" s="24"/>
      <c r="T698" s="18">
        <f t="shared" si="121"/>
        <v>2800</v>
      </c>
      <c r="U698" s="18"/>
      <c r="V698" s="18"/>
      <c r="W698" s="18">
        <f t="shared" si="122"/>
        <v>2800</v>
      </c>
      <c r="X698" s="18">
        <f t="shared" si="115"/>
        <v>504</v>
      </c>
      <c r="Y698" s="19">
        <v>0.05</v>
      </c>
      <c r="Z698" s="18">
        <f t="shared" si="123"/>
        <v>140</v>
      </c>
      <c r="AA698" s="18">
        <f t="shared" si="124"/>
        <v>3164</v>
      </c>
      <c r="AB698" s="18"/>
      <c r="AC698" s="18">
        <f t="shared" si="125"/>
        <v>3164</v>
      </c>
      <c r="AD698" s="18" t="s">
        <v>87</v>
      </c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24" t="s">
        <v>1348</v>
      </c>
      <c r="AR698" s="24">
        <v>2600</v>
      </c>
      <c r="AS698" s="24"/>
      <c r="AT698" s="24"/>
      <c r="AU698" s="24"/>
      <c r="AV698" s="24"/>
      <c r="AW698" s="18">
        <f t="shared" si="116"/>
        <v>2600</v>
      </c>
      <c r="AX698" s="18"/>
      <c r="AY698" s="19">
        <v>0.05</v>
      </c>
      <c r="AZ698" s="18">
        <f t="shared" si="117"/>
        <v>130</v>
      </c>
      <c r="BA698" s="18">
        <f t="shared" si="118"/>
        <v>2470</v>
      </c>
      <c r="BB698" s="18"/>
      <c r="BC698" s="18">
        <f t="shared" si="119"/>
        <v>-2470</v>
      </c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>
        <f t="shared" si="120"/>
        <v>200</v>
      </c>
    </row>
    <row r="699" spans="1:81" x14ac:dyDescent="0.3">
      <c r="A699" s="20"/>
      <c r="B699" s="20"/>
      <c r="C699" s="14">
        <v>44927</v>
      </c>
      <c r="D699" s="22" t="s">
        <v>1334</v>
      </c>
      <c r="E699" s="16" t="s">
        <v>1056</v>
      </c>
      <c r="F699" s="15" t="s">
        <v>82</v>
      </c>
      <c r="G699" s="24" t="s">
        <v>1359</v>
      </c>
      <c r="H699" s="30">
        <v>2600208090427</v>
      </c>
      <c r="I699" s="24" t="s">
        <v>1417</v>
      </c>
      <c r="J699" s="24" t="s">
        <v>1384</v>
      </c>
      <c r="K699" s="36">
        <v>44938</v>
      </c>
      <c r="L699" s="24" t="s">
        <v>84</v>
      </c>
      <c r="M699" s="24"/>
      <c r="N699" s="24"/>
      <c r="O699" s="24" t="s">
        <v>1062</v>
      </c>
      <c r="P699" s="36">
        <v>44938</v>
      </c>
      <c r="Q699" s="14">
        <v>44927</v>
      </c>
      <c r="R699" s="18">
        <v>2800</v>
      </c>
      <c r="S699" s="24"/>
      <c r="T699" s="18">
        <f t="shared" si="121"/>
        <v>2800</v>
      </c>
      <c r="U699" s="18"/>
      <c r="V699" s="18"/>
      <c r="W699" s="18">
        <f t="shared" si="122"/>
        <v>2800</v>
      </c>
      <c r="X699" s="18">
        <f t="shared" si="115"/>
        <v>504</v>
      </c>
      <c r="Y699" s="19">
        <v>0.05</v>
      </c>
      <c r="Z699" s="18">
        <f t="shared" si="123"/>
        <v>140</v>
      </c>
      <c r="AA699" s="18">
        <f t="shared" si="124"/>
        <v>3164</v>
      </c>
      <c r="AB699" s="18"/>
      <c r="AC699" s="18">
        <f t="shared" si="125"/>
        <v>3164</v>
      </c>
      <c r="AD699" s="18" t="s">
        <v>87</v>
      </c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24" t="s">
        <v>1046</v>
      </c>
      <c r="AR699" s="24">
        <v>2500</v>
      </c>
      <c r="AS699" s="24"/>
      <c r="AT699" s="24"/>
      <c r="AU699" s="24"/>
      <c r="AV699" s="24"/>
      <c r="AW699" s="18">
        <f t="shared" si="116"/>
        <v>2500</v>
      </c>
      <c r="AX699" s="18"/>
      <c r="AY699" s="19">
        <v>0.05</v>
      </c>
      <c r="AZ699" s="18">
        <f t="shared" si="117"/>
        <v>125</v>
      </c>
      <c r="BA699" s="18">
        <f t="shared" si="118"/>
        <v>2375</v>
      </c>
      <c r="BB699" s="18"/>
      <c r="BC699" s="18">
        <f t="shared" si="119"/>
        <v>-2375</v>
      </c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>
        <f t="shared" si="120"/>
        <v>300</v>
      </c>
    </row>
    <row r="700" spans="1:81" x14ac:dyDescent="0.3">
      <c r="A700" s="20"/>
      <c r="B700" s="20"/>
      <c r="C700" s="14">
        <v>44927</v>
      </c>
      <c r="D700" s="22" t="s">
        <v>1334</v>
      </c>
      <c r="E700" s="24" t="s">
        <v>1055</v>
      </c>
      <c r="F700" s="15" t="s">
        <v>82</v>
      </c>
      <c r="G700" s="24" t="s">
        <v>1359</v>
      </c>
      <c r="H700" s="30">
        <v>2601008049408</v>
      </c>
      <c r="I700" s="24" t="s">
        <v>1418</v>
      </c>
      <c r="J700" s="24" t="s">
        <v>1384</v>
      </c>
      <c r="K700" s="36">
        <v>44938</v>
      </c>
      <c r="L700" s="24" t="s">
        <v>84</v>
      </c>
      <c r="M700" s="24"/>
      <c r="N700" s="24"/>
      <c r="O700" s="24" t="s">
        <v>1062</v>
      </c>
      <c r="P700" s="36">
        <v>44938</v>
      </c>
      <c r="Q700" s="14">
        <v>44927</v>
      </c>
      <c r="R700" s="18">
        <v>2800</v>
      </c>
      <c r="S700" s="24"/>
      <c r="T700" s="18">
        <f t="shared" si="121"/>
        <v>2800</v>
      </c>
      <c r="U700" s="18"/>
      <c r="V700" s="18"/>
      <c r="W700" s="18">
        <f t="shared" si="122"/>
        <v>2800</v>
      </c>
      <c r="X700" s="18">
        <f t="shared" si="115"/>
        <v>504</v>
      </c>
      <c r="Y700" s="19">
        <v>0.05</v>
      </c>
      <c r="Z700" s="18">
        <f t="shared" si="123"/>
        <v>140</v>
      </c>
      <c r="AA700" s="18">
        <f t="shared" si="124"/>
        <v>3164</v>
      </c>
      <c r="AB700" s="18"/>
      <c r="AC700" s="18">
        <f t="shared" si="125"/>
        <v>3164</v>
      </c>
      <c r="AD700" s="18" t="s">
        <v>87</v>
      </c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24" t="s">
        <v>2028</v>
      </c>
      <c r="AR700" s="24">
        <v>2800</v>
      </c>
      <c r="AS700" s="24"/>
      <c r="AT700" s="24"/>
      <c r="AU700" s="24"/>
      <c r="AV700" s="24"/>
      <c r="AW700" s="18">
        <f t="shared" si="116"/>
        <v>2800</v>
      </c>
      <c r="AX700" s="18"/>
      <c r="AY700" s="19">
        <v>0.05</v>
      </c>
      <c r="AZ700" s="18">
        <f t="shared" si="117"/>
        <v>140</v>
      </c>
      <c r="BA700" s="18">
        <f t="shared" si="118"/>
        <v>2660</v>
      </c>
      <c r="BB700" s="18"/>
      <c r="BC700" s="18">
        <f t="shared" si="119"/>
        <v>-2660</v>
      </c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>
        <f t="shared" si="120"/>
        <v>0</v>
      </c>
    </row>
    <row r="701" spans="1:81" x14ac:dyDescent="0.3">
      <c r="A701" s="20"/>
      <c r="B701" s="20"/>
      <c r="C701" s="14">
        <v>44927</v>
      </c>
      <c r="D701" s="22" t="s">
        <v>1334</v>
      </c>
      <c r="E701" s="16" t="s">
        <v>1056</v>
      </c>
      <c r="F701" s="15" t="s">
        <v>82</v>
      </c>
      <c r="G701" s="24" t="s">
        <v>1359</v>
      </c>
      <c r="H701" s="30">
        <v>2600708019269</v>
      </c>
      <c r="I701" s="24" t="s">
        <v>1419</v>
      </c>
      <c r="J701" s="24" t="s">
        <v>1384</v>
      </c>
      <c r="K701" s="36">
        <v>44939</v>
      </c>
      <c r="L701" s="24" t="s">
        <v>84</v>
      </c>
      <c r="M701" s="24"/>
      <c r="N701" s="24"/>
      <c r="O701" s="24" t="s">
        <v>1062</v>
      </c>
      <c r="P701" s="36">
        <v>44939</v>
      </c>
      <c r="Q701" s="14">
        <v>44927</v>
      </c>
      <c r="R701" s="18">
        <v>2800</v>
      </c>
      <c r="S701" s="24"/>
      <c r="T701" s="18">
        <f t="shared" si="121"/>
        <v>2800</v>
      </c>
      <c r="U701" s="18"/>
      <c r="V701" s="18"/>
      <c r="W701" s="18">
        <f t="shared" si="122"/>
        <v>2800</v>
      </c>
      <c r="X701" s="18">
        <f t="shared" si="115"/>
        <v>504</v>
      </c>
      <c r="Y701" s="19">
        <v>0.05</v>
      </c>
      <c r="Z701" s="18">
        <f t="shared" si="123"/>
        <v>140</v>
      </c>
      <c r="AA701" s="18">
        <f t="shared" si="124"/>
        <v>3164</v>
      </c>
      <c r="AB701" s="18"/>
      <c r="AC701" s="18">
        <f t="shared" si="125"/>
        <v>3164</v>
      </c>
      <c r="AD701" s="18" t="s">
        <v>87</v>
      </c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24" t="s">
        <v>1348</v>
      </c>
      <c r="AR701" s="24">
        <v>2600</v>
      </c>
      <c r="AS701" s="24"/>
      <c r="AT701" s="24"/>
      <c r="AU701" s="24"/>
      <c r="AV701" s="24"/>
      <c r="AW701" s="18">
        <f t="shared" si="116"/>
        <v>2600</v>
      </c>
      <c r="AX701" s="18"/>
      <c r="AY701" s="19">
        <v>0.05</v>
      </c>
      <c r="AZ701" s="18">
        <f t="shared" si="117"/>
        <v>130</v>
      </c>
      <c r="BA701" s="18">
        <f t="shared" si="118"/>
        <v>2470</v>
      </c>
      <c r="BB701" s="18"/>
      <c r="BC701" s="18">
        <f t="shared" si="119"/>
        <v>-2470</v>
      </c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>
        <f t="shared" si="120"/>
        <v>200</v>
      </c>
    </row>
    <row r="702" spans="1:81" x14ac:dyDescent="0.3">
      <c r="A702" s="20"/>
      <c r="B702" s="20"/>
      <c r="C702" s="14">
        <v>44927</v>
      </c>
      <c r="D702" s="22" t="s">
        <v>1334</v>
      </c>
      <c r="E702" s="24" t="s">
        <v>1055</v>
      </c>
      <c r="F702" s="15" t="s">
        <v>82</v>
      </c>
      <c r="G702" s="24" t="s">
        <v>1359</v>
      </c>
      <c r="H702" s="30">
        <v>2600708080751</v>
      </c>
      <c r="I702" s="24" t="s">
        <v>1420</v>
      </c>
      <c r="J702" s="24" t="s">
        <v>1384</v>
      </c>
      <c r="K702" s="36">
        <v>44940</v>
      </c>
      <c r="L702" s="24" t="s">
        <v>84</v>
      </c>
      <c r="M702" s="24"/>
      <c r="N702" s="24"/>
      <c r="O702" s="24" t="s">
        <v>1062</v>
      </c>
      <c r="P702" s="36">
        <v>44940</v>
      </c>
      <c r="Q702" s="14">
        <v>44927</v>
      </c>
      <c r="R702" s="18">
        <v>2800</v>
      </c>
      <c r="S702" s="24"/>
      <c r="T702" s="18">
        <f t="shared" si="121"/>
        <v>2800</v>
      </c>
      <c r="U702" s="18"/>
      <c r="V702" s="18"/>
      <c r="W702" s="18">
        <f t="shared" si="122"/>
        <v>2800</v>
      </c>
      <c r="X702" s="18">
        <f t="shared" si="115"/>
        <v>504</v>
      </c>
      <c r="Y702" s="19">
        <v>0.05</v>
      </c>
      <c r="Z702" s="18">
        <f t="shared" si="123"/>
        <v>140</v>
      </c>
      <c r="AA702" s="18">
        <f t="shared" si="124"/>
        <v>3164</v>
      </c>
      <c r="AB702" s="18"/>
      <c r="AC702" s="18">
        <f t="shared" si="125"/>
        <v>3164</v>
      </c>
      <c r="AD702" s="18" t="s">
        <v>87</v>
      </c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24" t="s">
        <v>2028</v>
      </c>
      <c r="AR702" s="24">
        <v>2800</v>
      </c>
      <c r="AS702" s="24"/>
      <c r="AT702" s="24"/>
      <c r="AU702" s="24"/>
      <c r="AV702" s="24"/>
      <c r="AW702" s="18">
        <f t="shared" si="116"/>
        <v>2800</v>
      </c>
      <c r="AX702" s="18"/>
      <c r="AY702" s="19">
        <v>0.05</v>
      </c>
      <c r="AZ702" s="18">
        <f t="shared" si="117"/>
        <v>140</v>
      </c>
      <c r="BA702" s="18">
        <f t="shared" si="118"/>
        <v>2660</v>
      </c>
      <c r="BB702" s="18"/>
      <c r="BC702" s="18">
        <f t="shared" si="119"/>
        <v>-2660</v>
      </c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>
        <f t="shared" si="120"/>
        <v>0</v>
      </c>
    </row>
    <row r="703" spans="1:81" x14ac:dyDescent="0.3">
      <c r="A703" s="20"/>
      <c r="B703" s="20"/>
      <c r="C703" s="14">
        <v>44927</v>
      </c>
      <c r="D703" s="22" t="s">
        <v>1334</v>
      </c>
      <c r="E703" s="24" t="s">
        <v>1055</v>
      </c>
      <c r="F703" s="15" t="s">
        <v>82</v>
      </c>
      <c r="G703" s="24" t="s">
        <v>1359</v>
      </c>
      <c r="H703" s="30">
        <v>2601008045251</v>
      </c>
      <c r="I703" s="24" t="s">
        <v>1421</v>
      </c>
      <c r="J703" s="24" t="s">
        <v>1384</v>
      </c>
      <c r="K703" s="36">
        <v>44940</v>
      </c>
      <c r="L703" s="24" t="s">
        <v>84</v>
      </c>
      <c r="M703" s="24"/>
      <c r="N703" s="24"/>
      <c r="O703" s="24" t="s">
        <v>1062</v>
      </c>
      <c r="P703" s="36">
        <v>44940</v>
      </c>
      <c r="Q703" s="14">
        <v>44927</v>
      </c>
      <c r="R703" s="18">
        <v>2800</v>
      </c>
      <c r="S703" s="24"/>
      <c r="T703" s="18">
        <f t="shared" si="121"/>
        <v>2800</v>
      </c>
      <c r="U703" s="18"/>
      <c r="V703" s="18"/>
      <c r="W703" s="18">
        <f t="shared" si="122"/>
        <v>2800</v>
      </c>
      <c r="X703" s="18">
        <f t="shared" si="115"/>
        <v>504</v>
      </c>
      <c r="Y703" s="19">
        <v>0.05</v>
      </c>
      <c r="Z703" s="18">
        <f t="shared" si="123"/>
        <v>140</v>
      </c>
      <c r="AA703" s="18">
        <f t="shared" si="124"/>
        <v>3164</v>
      </c>
      <c r="AB703" s="18"/>
      <c r="AC703" s="18">
        <f t="shared" si="125"/>
        <v>3164</v>
      </c>
      <c r="AD703" s="18" t="s">
        <v>87</v>
      </c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24" t="s">
        <v>2028</v>
      </c>
      <c r="AR703" s="24">
        <v>2800</v>
      </c>
      <c r="AS703" s="24"/>
      <c r="AT703" s="24"/>
      <c r="AU703" s="24"/>
      <c r="AV703" s="24"/>
      <c r="AW703" s="18">
        <f t="shared" si="116"/>
        <v>2800</v>
      </c>
      <c r="AX703" s="18"/>
      <c r="AY703" s="19">
        <v>0.05</v>
      </c>
      <c r="AZ703" s="18">
        <f t="shared" si="117"/>
        <v>140</v>
      </c>
      <c r="BA703" s="18">
        <f t="shared" si="118"/>
        <v>2660</v>
      </c>
      <c r="BB703" s="18"/>
      <c r="BC703" s="18">
        <f t="shared" si="119"/>
        <v>-2660</v>
      </c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>
        <f t="shared" si="120"/>
        <v>0</v>
      </c>
    </row>
    <row r="704" spans="1:81" x14ac:dyDescent="0.3">
      <c r="A704" s="20"/>
      <c r="B704" s="20"/>
      <c r="C704" s="14">
        <v>44927</v>
      </c>
      <c r="D704" s="22" t="s">
        <v>1334</v>
      </c>
      <c r="E704" s="24" t="s">
        <v>1055</v>
      </c>
      <c r="F704" s="15" t="s">
        <v>82</v>
      </c>
      <c r="G704" s="24" t="s">
        <v>1359</v>
      </c>
      <c r="H704" s="30">
        <v>2601108029225</v>
      </c>
      <c r="I704" s="24" t="s">
        <v>1422</v>
      </c>
      <c r="J704" s="24" t="s">
        <v>1384</v>
      </c>
      <c r="K704" s="36">
        <v>44940</v>
      </c>
      <c r="L704" s="24" t="s">
        <v>84</v>
      </c>
      <c r="M704" s="24"/>
      <c r="N704" s="24"/>
      <c r="O704" s="24" t="s">
        <v>1062</v>
      </c>
      <c r="P704" s="36">
        <v>44940</v>
      </c>
      <c r="Q704" s="14">
        <v>44927</v>
      </c>
      <c r="R704" s="18">
        <v>2800</v>
      </c>
      <c r="S704" s="24"/>
      <c r="T704" s="18">
        <f t="shared" si="121"/>
        <v>2800</v>
      </c>
      <c r="U704" s="18"/>
      <c r="V704" s="18"/>
      <c r="W704" s="18">
        <f t="shared" si="122"/>
        <v>2800</v>
      </c>
      <c r="X704" s="18">
        <f t="shared" ref="X704:X767" si="126">W704*18%</f>
        <v>504</v>
      </c>
      <c r="Y704" s="19">
        <v>0.05</v>
      </c>
      <c r="Z704" s="18">
        <f t="shared" si="123"/>
        <v>140</v>
      </c>
      <c r="AA704" s="18">
        <f t="shared" si="124"/>
        <v>3164</v>
      </c>
      <c r="AB704" s="18"/>
      <c r="AC704" s="18">
        <f t="shared" si="125"/>
        <v>3164</v>
      </c>
      <c r="AD704" s="18" t="s">
        <v>87</v>
      </c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24" t="s">
        <v>2028</v>
      </c>
      <c r="AR704" s="24">
        <v>2800</v>
      </c>
      <c r="AS704" s="24"/>
      <c r="AT704" s="24"/>
      <c r="AU704" s="24"/>
      <c r="AV704" s="24"/>
      <c r="AW704" s="18">
        <f t="shared" ref="AW704:AW767" si="127">AR704-AS704+AT704-AU704-AV704</f>
        <v>2800</v>
      </c>
      <c r="AX704" s="18"/>
      <c r="AY704" s="19">
        <v>0.05</v>
      </c>
      <c r="AZ704" s="18">
        <f t="shared" ref="AZ704:AZ767" si="128">AW704*AY704</f>
        <v>140</v>
      </c>
      <c r="BA704" s="18">
        <f t="shared" ref="BA704:BA767" si="129">AW704-AZ704</f>
        <v>2660</v>
      </c>
      <c r="BB704" s="18"/>
      <c r="BC704" s="18">
        <f t="shared" ref="BC704:BC767" si="130">BB704-BA704</f>
        <v>-2660</v>
      </c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>
        <f t="shared" ref="CC704:CC767" si="131">W704-AR704</f>
        <v>0</v>
      </c>
    </row>
    <row r="705" spans="1:81" x14ac:dyDescent="0.3">
      <c r="A705" s="20"/>
      <c r="B705" s="20"/>
      <c r="C705" s="14">
        <v>44927</v>
      </c>
      <c r="D705" s="22" t="s">
        <v>1334</v>
      </c>
      <c r="E705" s="24" t="s">
        <v>1055</v>
      </c>
      <c r="F705" s="15" t="s">
        <v>82</v>
      </c>
      <c r="G705" s="24" t="s">
        <v>1359</v>
      </c>
      <c r="H705" s="30">
        <v>2601108074511</v>
      </c>
      <c r="I705" s="24" t="s">
        <v>1423</v>
      </c>
      <c r="J705" s="24" t="s">
        <v>1384</v>
      </c>
      <c r="K705" s="36">
        <v>44940</v>
      </c>
      <c r="L705" s="24" t="s">
        <v>84</v>
      </c>
      <c r="M705" s="24"/>
      <c r="N705" s="24"/>
      <c r="O705" s="24" t="s">
        <v>1062</v>
      </c>
      <c r="P705" s="36">
        <v>44940</v>
      </c>
      <c r="Q705" s="14">
        <v>44927</v>
      </c>
      <c r="R705" s="18">
        <v>2800</v>
      </c>
      <c r="S705" s="24"/>
      <c r="T705" s="18">
        <f t="shared" si="121"/>
        <v>2800</v>
      </c>
      <c r="U705" s="18"/>
      <c r="V705" s="18"/>
      <c r="W705" s="18">
        <f t="shared" si="122"/>
        <v>2800</v>
      </c>
      <c r="X705" s="18">
        <f t="shared" si="126"/>
        <v>504</v>
      </c>
      <c r="Y705" s="19">
        <v>0.05</v>
      </c>
      <c r="Z705" s="18">
        <f t="shared" si="123"/>
        <v>140</v>
      </c>
      <c r="AA705" s="18">
        <f t="shared" si="124"/>
        <v>3164</v>
      </c>
      <c r="AB705" s="18"/>
      <c r="AC705" s="18">
        <f t="shared" si="125"/>
        <v>3164</v>
      </c>
      <c r="AD705" s="18" t="s">
        <v>87</v>
      </c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24" t="s">
        <v>2028</v>
      </c>
      <c r="AR705" s="24">
        <v>2800</v>
      </c>
      <c r="AS705" s="24"/>
      <c r="AT705" s="24"/>
      <c r="AU705" s="24"/>
      <c r="AV705" s="24"/>
      <c r="AW705" s="18">
        <f t="shared" si="127"/>
        <v>2800</v>
      </c>
      <c r="AX705" s="18"/>
      <c r="AY705" s="19">
        <v>0.05</v>
      </c>
      <c r="AZ705" s="18">
        <f t="shared" si="128"/>
        <v>140</v>
      </c>
      <c r="BA705" s="18">
        <f t="shared" si="129"/>
        <v>2660</v>
      </c>
      <c r="BB705" s="18"/>
      <c r="BC705" s="18">
        <f t="shared" si="130"/>
        <v>-2660</v>
      </c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>
        <f t="shared" si="131"/>
        <v>0</v>
      </c>
    </row>
    <row r="706" spans="1:81" x14ac:dyDescent="0.3">
      <c r="A706" s="20"/>
      <c r="B706" s="20"/>
      <c r="C706" s="14">
        <v>44927</v>
      </c>
      <c r="D706" s="22" t="s">
        <v>1334</v>
      </c>
      <c r="E706" s="24" t="s">
        <v>1055</v>
      </c>
      <c r="F706" s="15" t="s">
        <v>82</v>
      </c>
      <c r="G706" s="24" t="s">
        <v>1359</v>
      </c>
      <c r="H706" s="30">
        <v>2536308043429</v>
      </c>
      <c r="I706" s="24" t="s">
        <v>1424</v>
      </c>
      <c r="J706" s="24" t="s">
        <v>1384</v>
      </c>
      <c r="K706" s="36">
        <v>44943</v>
      </c>
      <c r="L706" s="24" t="s">
        <v>84</v>
      </c>
      <c r="M706" s="24"/>
      <c r="N706" s="24"/>
      <c r="O706" s="24" t="s">
        <v>1062</v>
      </c>
      <c r="P706" s="36">
        <v>44943</v>
      </c>
      <c r="Q706" s="14">
        <v>44927</v>
      </c>
      <c r="R706" s="18">
        <v>2800</v>
      </c>
      <c r="S706" s="24"/>
      <c r="T706" s="18">
        <f t="shared" si="121"/>
        <v>2800</v>
      </c>
      <c r="U706" s="18"/>
      <c r="V706" s="18"/>
      <c r="W706" s="18">
        <f t="shared" si="122"/>
        <v>2800</v>
      </c>
      <c r="X706" s="18">
        <f t="shared" si="126"/>
        <v>504</v>
      </c>
      <c r="Y706" s="19">
        <v>0.05</v>
      </c>
      <c r="Z706" s="18">
        <f t="shared" si="123"/>
        <v>140</v>
      </c>
      <c r="AA706" s="18">
        <f t="shared" si="124"/>
        <v>3164</v>
      </c>
      <c r="AB706" s="18"/>
      <c r="AC706" s="18">
        <f t="shared" si="125"/>
        <v>3164</v>
      </c>
      <c r="AD706" s="18" t="s">
        <v>87</v>
      </c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24" t="s">
        <v>2028</v>
      </c>
      <c r="AR706" s="24">
        <v>2800</v>
      </c>
      <c r="AS706" s="24"/>
      <c r="AT706" s="24"/>
      <c r="AU706" s="24"/>
      <c r="AV706" s="24"/>
      <c r="AW706" s="18">
        <f t="shared" si="127"/>
        <v>2800</v>
      </c>
      <c r="AX706" s="18"/>
      <c r="AY706" s="19">
        <v>0.05</v>
      </c>
      <c r="AZ706" s="18">
        <f t="shared" si="128"/>
        <v>140</v>
      </c>
      <c r="BA706" s="18">
        <f t="shared" si="129"/>
        <v>2660</v>
      </c>
      <c r="BB706" s="18"/>
      <c r="BC706" s="18">
        <f t="shared" si="130"/>
        <v>-2660</v>
      </c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>
        <f t="shared" si="131"/>
        <v>0</v>
      </c>
    </row>
    <row r="707" spans="1:81" x14ac:dyDescent="0.3">
      <c r="A707" s="20"/>
      <c r="B707" s="20"/>
      <c r="C707" s="14">
        <v>44927</v>
      </c>
      <c r="D707" s="22" t="s">
        <v>1334</v>
      </c>
      <c r="E707" s="16" t="s">
        <v>1056</v>
      </c>
      <c r="F707" s="15" t="s">
        <v>82</v>
      </c>
      <c r="G707" s="24" t="s">
        <v>1359</v>
      </c>
      <c r="H707" s="30">
        <v>2600708093644</v>
      </c>
      <c r="I707" s="24" t="s">
        <v>1425</v>
      </c>
      <c r="J707" s="24" t="s">
        <v>1384</v>
      </c>
      <c r="K707" s="36">
        <v>44943</v>
      </c>
      <c r="L707" s="24" t="s">
        <v>84</v>
      </c>
      <c r="M707" s="24"/>
      <c r="N707" s="24"/>
      <c r="O707" s="24" t="s">
        <v>1062</v>
      </c>
      <c r="P707" s="36">
        <v>44943</v>
      </c>
      <c r="Q707" s="14">
        <v>44927</v>
      </c>
      <c r="R707" s="18">
        <v>2800</v>
      </c>
      <c r="S707" s="24"/>
      <c r="T707" s="18">
        <f t="shared" si="121"/>
        <v>2800</v>
      </c>
      <c r="U707" s="18"/>
      <c r="V707" s="18"/>
      <c r="W707" s="18">
        <f t="shared" si="122"/>
        <v>2800</v>
      </c>
      <c r="X707" s="18">
        <f t="shared" si="126"/>
        <v>504</v>
      </c>
      <c r="Y707" s="19">
        <v>0.05</v>
      </c>
      <c r="Z707" s="18">
        <f t="shared" si="123"/>
        <v>140</v>
      </c>
      <c r="AA707" s="18">
        <f t="shared" si="124"/>
        <v>3164</v>
      </c>
      <c r="AB707" s="18"/>
      <c r="AC707" s="18">
        <f t="shared" si="125"/>
        <v>3164</v>
      </c>
      <c r="AD707" s="18" t="s">
        <v>87</v>
      </c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24" t="s">
        <v>1348</v>
      </c>
      <c r="AR707" s="24">
        <v>2600</v>
      </c>
      <c r="AS707" s="24"/>
      <c r="AT707" s="24"/>
      <c r="AU707" s="24"/>
      <c r="AV707" s="24"/>
      <c r="AW707" s="18">
        <f t="shared" si="127"/>
        <v>2600</v>
      </c>
      <c r="AX707" s="18"/>
      <c r="AY707" s="19">
        <v>0.05</v>
      </c>
      <c r="AZ707" s="18">
        <f t="shared" si="128"/>
        <v>130</v>
      </c>
      <c r="BA707" s="18">
        <f t="shared" si="129"/>
        <v>2470</v>
      </c>
      <c r="BB707" s="18"/>
      <c r="BC707" s="18">
        <f t="shared" si="130"/>
        <v>-2470</v>
      </c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>
        <f t="shared" si="131"/>
        <v>200</v>
      </c>
    </row>
    <row r="708" spans="1:81" x14ac:dyDescent="0.3">
      <c r="A708" s="20"/>
      <c r="B708" s="20"/>
      <c r="C708" s="14">
        <v>44927</v>
      </c>
      <c r="D708" s="22" t="s">
        <v>1334</v>
      </c>
      <c r="E708" s="16" t="s">
        <v>1056</v>
      </c>
      <c r="F708" s="15" t="s">
        <v>82</v>
      </c>
      <c r="G708" s="24" t="s">
        <v>1359</v>
      </c>
      <c r="H708" s="30">
        <v>2601408034011</v>
      </c>
      <c r="I708" s="24" t="s">
        <v>1426</v>
      </c>
      <c r="J708" s="24" t="s">
        <v>1384</v>
      </c>
      <c r="K708" s="36">
        <v>44943</v>
      </c>
      <c r="L708" s="24" t="s">
        <v>84</v>
      </c>
      <c r="M708" s="24"/>
      <c r="N708" s="24"/>
      <c r="O708" s="24" t="s">
        <v>1062</v>
      </c>
      <c r="P708" s="36">
        <v>44943</v>
      </c>
      <c r="Q708" s="14">
        <v>44927</v>
      </c>
      <c r="R708" s="18">
        <v>2800</v>
      </c>
      <c r="S708" s="24"/>
      <c r="T708" s="18">
        <f t="shared" si="121"/>
        <v>2800</v>
      </c>
      <c r="U708" s="18"/>
      <c r="V708" s="18"/>
      <c r="W708" s="18">
        <f t="shared" si="122"/>
        <v>2800</v>
      </c>
      <c r="X708" s="18">
        <f t="shared" si="126"/>
        <v>504</v>
      </c>
      <c r="Y708" s="19">
        <v>0.05</v>
      </c>
      <c r="Z708" s="18">
        <f t="shared" si="123"/>
        <v>140</v>
      </c>
      <c r="AA708" s="18">
        <f t="shared" si="124"/>
        <v>3164</v>
      </c>
      <c r="AB708" s="18"/>
      <c r="AC708" s="18">
        <f t="shared" si="125"/>
        <v>3164</v>
      </c>
      <c r="AD708" s="18" t="s">
        <v>87</v>
      </c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24" t="s">
        <v>1046</v>
      </c>
      <c r="AR708" s="24">
        <v>2500</v>
      </c>
      <c r="AS708" s="24"/>
      <c r="AT708" s="24"/>
      <c r="AU708" s="24"/>
      <c r="AV708" s="24"/>
      <c r="AW708" s="18">
        <f t="shared" si="127"/>
        <v>2500</v>
      </c>
      <c r="AX708" s="18"/>
      <c r="AY708" s="19">
        <v>0.05</v>
      </c>
      <c r="AZ708" s="18">
        <f t="shared" si="128"/>
        <v>125</v>
      </c>
      <c r="BA708" s="18">
        <f t="shared" si="129"/>
        <v>2375</v>
      </c>
      <c r="BB708" s="18"/>
      <c r="BC708" s="18">
        <f t="shared" si="130"/>
        <v>-2375</v>
      </c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>
        <f t="shared" si="131"/>
        <v>300</v>
      </c>
    </row>
    <row r="709" spans="1:81" x14ac:dyDescent="0.3">
      <c r="A709" s="20"/>
      <c r="B709" s="20"/>
      <c r="C709" s="14">
        <v>44927</v>
      </c>
      <c r="D709" s="22" t="s">
        <v>1334</v>
      </c>
      <c r="E709" s="24" t="s">
        <v>1055</v>
      </c>
      <c r="F709" s="15" t="s">
        <v>82</v>
      </c>
      <c r="G709" s="24" t="s">
        <v>1359</v>
      </c>
      <c r="H709" s="30">
        <v>2601208013570</v>
      </c>
      <c r="I709" s="24" t="s">
        <v>1427</v>
      </c>
      <c r="J709" s="24" t="s">
        <v>1384</v>
      </c>
      <c r="K709" s="36">
        <v>44944</v>
      </c>
      <c r="L709" s="24" t="s">
        <v>84</v>
      </c>
      <c r="M709" s="24"/>
      <c r="N709" s="24"/>
      <c r="O709" s="24" t="s">
        <v>1062</v>
      </c>
      <c r="P709" s="36">
        <v>44944</v>
      </c>
      <c r="Q709" s="14">
        <v>44927</v>
      </c>
      <c r="R709" s="18">
        <v>2800</v>
      </c>
      <c r="S709" s="24"/>
      <c r="T709" s="18">
        <f t="shared" si="121"/>
        <v>2800</v>
      </c>
      <c r="U709" s="18"/>
      <c r="V709" s="18"/>
      <c r="W709" s="18">
        <f t="shared" si="122"/>
        <v>2800</v>
      </c>
      <c r="X709" s="18">
        <f t="shared" si="126"/>
        <v>504</v>
      </c>
      <c r="Y709" s="19">
        <v>0.05</v>
      </c>
      <c r="Z709" s="18">
        <f t="shared" si="123"/>
        <v>140</v>
      </c>
      <c r="AA709" s="18">
        <f t="shared" si="124"/>
        <v>3164</v>
      </c>
      <c r="AB709" s="18"/>
      <c r="AC709" s="18">
        <f t="shared" si="125"/>
        <v>3164</v>
      </c>
      <c r="AD709" s="18" t="s">
        <v>87</v>
      </c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24" t="s">
        <v>2028</v>
      </c>
      <c r="AR709" s="24">
        <v>2800</v>
      </c>
      <c r="AS709" s="24"/>
      <c r="AT709" s="24"/>
      <c r="AU709" s="24"/>
      <c r="AV709" s="24"/>
      <c r="AW709" s="18">
        <f t="shared" si="127"/>
        <v>2800</v>
      </c>
      <c r="AX709" s="18"/>
      <c r="AY709" s="19">
        <v>0.05</v>
      </c>
      <c r="AZ709" s="18">
        <f t="shared" si="128"/>
        <v>140</v>
      </c>
      <c r="BA709" s="18">
        <f t="shared" si="129"/>
        <v>2660</v>
      </c>
      <c r="BB709" s="18"/>
      <c r="BC709" s="18">
        <f t="shared" si="130"/>
        <v>-2660</v>
      </c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>
        <f t="shared" si="131"/>
        <v>0</v>
      </c>
    </row>
    <row r="710" spans="1:81" x14ac:dyDescent="0.3">
      <c r="A710" s="20"/>
      <c r="B710" s="20"/>
      <c r="C710" s="14">
        <v>44927</v>
      </c>
      <c r="D710" s="22" t="s">
        <v>1334</v>
      </c>
      <c r="E710" s="16" t="s">
        <v>1056</v>
      </c>
      <c r="F710" s="15" t="s">
        <v>82</v>
      </c>
      <c r="G710" s="24" t="s">
        <v>1359</v>
      </c>
      <c r="H710" s="30">
        <v>2600608086041</v>
      </c>
      <c r="I710" s="24" t="s">
        <v>1428</v>
      </c>
      <c r="J710" s="24" t="s">
        <v>1384</v>
      </c>
      <c r="K710" s="36">
        <v>44945</v>
      </c>
      <c r="L710" s="24" t="s">
        <v>84</v>
      </c>
      <c r="M710" s="24"/>
      <c r="N710" s="24"/>
      <c r="O710" s="24" t="s">
        <v>1062</v>
      </c>
      <c r="P710" s="36">
        <v>44945</v>
      </c>
      <c r="Q710" s="14">
        <v>44927</v>
      </c>
      <c r="R710" s="18">
        <v>2800</v>
      </c>
      <c r="S710" s="24"/>
      <c r="T710" s="18">
        <f t="shared" si="121"/>
        <v>2800</v>
      </c>
      <c r="U710" s="18"/>
      <c r="V710" s="18"/>
      <c r="W710" s="18">
        <f t="shared" si="122"/>
        <v>2800</v>
      </c>
      <c r="X710" s="18">
        <f t="shared" si="126"/>
        <v>504</v>
      </c>
      <c r="Y710" s="19">
        <v>0.05</v>
      </c>
      <c r="Z710" s="18">
        <f t="shared" si="123"/>
        <v>140</v>
      </c>
      <c r="AA710" s="18">
        <f t="shared" si="124"/>
        <v>3164</v>
      </c>
      <c r="AB710" s="18"/>
      <c r="AC710" s="18">
        <f t="shared" si="125"/>
        <v>3164</v>
      </c>
      <c r="AD710" s="18" t="s">
        <v>87</v>
      </c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42" t="s">
        <v>1351</v>
      </c>
      <c r="AR710" s="24">
        <v>2550</v>
      </c>
      <c r="AS710" s="24"/>
      <c r="AT710" s="24"/>
      <c r="AU710" s="24"/>
      <c r="AV710" s="24"/>
      <c r="AW710" s="18">
        <f t="shared" si="127"/>
        <v>2550</v>
      </c>
      <c r="AX710" s="18"/>
      <c r="AY710" s="19">
        <v>0.05</v>
      </c>
      <c r="AZ710" s="18">
        <f t="shared" si="128"/>
        <v>127.5</v>
      </c>
      <c r="BA710" s="18">
        <f t="shared" si="129"/>
        <v>2422.5</v>
      </c>
      <c r="BB710" s="18"/>
      <c r="BC710" s="18">
        <f t="shared" si="130"/>
        <v>-2422.5</v>
      </c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>
        <f t="shared" si="131"/>
        <v>250</v>
      </c>
    </row>
    <row r="711" spans="1:81" x14ac:dyDescent="0.3">
      <c r="A711" s="20"/>
      <c r="B711" s="20"/>
      <c r="C711" s="14">
        <v>44927</v>
      </c>
      <c r="D711" s="22" t="s">
        <v>1334</v>
      </c>
      <c r="E711" s="16" t="s">
        <v>1056</v>
      </c>
      <c r="F711" s="15" t="s">
        <v>82</v>
      </c>
      <c r="G711" s="24" t="s">
        <v>1359</v>
      </c>
      <c r="H711" s="30">
        <v>2601608020861</v>
      </c>
      <c r="I711" s="24">
        <v>0</v>
      </c>
      <c r="J711" s="24" t="s">
        <v>1384</v>
      </c>
      <c r="K711" s="36">
        <v>44945</v>
      </c>
      <c r="L711" s="24" t="s">
        <v>84</v>
      </c>
      <c r="M711" s="24"/>
      <c r="N711" s="24"/>
      <c r="O711" s="24" t="s">
        <v>1062</v>
      </c>
      <c r="P711" s="36">
        <v>44945</v>
      </c>
      <c r="Q711" s="14">
        <v>44927</v>
      </c>
      <c r="R711" s="18">
        <v>2800</v>
      </c>
      <c r="S711" s="24"/>
      <c r="T711" s="18">
        <f t="shared" si="121"/>
        <v>2800</v>
      </c>
      <c r="U711" s="18"/>
      <c r="V711" s="18"/>
      <c r="W711" s="18">
        <f t="shared" si="122"/>
        <v>2800</v>
      </c>
      <c r="X711" s="18">
        <f t="shared" si="126"/>
        <v>504</v>
      </c>
      <c r="Y711" s="19">
        <v>0.05</v>
      </c>
      <c r="Z711" s="18">
        <f t="shared" si="123"/>
        <v>140</v>
      </c>
      <c r="AA711" s="18">
        <f t="shared" si="124"/>
        <v>3164</v>
      </c>
      <c r="AB711" s="18"/>
      <c r="AC711" s="18">
        <f t="shared" si="125"/>
        <v>3164</v>
      </c>
      <c r="AD711" s="18" t="s">
        <v>87</v>
      </c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24" t="s">
        <v>1348</v>
      </c>
      <c r="AR711" s="24">
        <v>2600</v>
      </c>
      <c r="AS711" s="24"/>
      <c r="AT711" s="24"/>
      <c r="AU711" s="24"/>
      <c r="AV711" s="24"/>
      <c r="AW711" s="18">
        <f t="shared" si="127"/>
        <v>2600</v>
      </c>
      <c r="AX711" s="18"/>
      <c r="AY711" s="19">
        <v>0.05</v>
      </c>
      <c r="AZ711" s="18">
        <f t="shared" si="128"/>
        <v>130</v>
      </c>
      <c r="BA711" s="18">
        <f t="shared" si="129"/>
        <v>2470</v>
      </c>
      <c r="BB711" s="18"/>
      <c r="BC711" s="18">
        <f t="shared" si="130"/>
        <v>-2470</v>
      </c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>
        <f t="shared" si="131"/>
        <v>200</v>
      </c>
    </row>
    <row r="712" spans="1:81" x14ac:dyDescent="0.3">
      <c r="A712" s="20"/>
      <c r="B712" s="20"/>
      <c r="C712" s="14">
        <v>44927</v>
      </c>
      <c r="D712" s="22" t="s">
        <v>1334</v>
      </c>
      <c r="E712" s="16" t="s">
        <v>1056</v>
      </c>
      <c r="F712" s="15" t="s">
        <v>82</v>
      </c>
      <c r="G712" s="24" t="s">
        <v>1359</v>
      </c>
      <c r="H712" s="30">
        <v>2601608075740</v>
      </c>
      <c r="I712" s="24">
        <v>0</v>
      </c>
      <c r="J712" s="24" t="s">
        <v>1384</v>
      </c>
      <c r="K712" s="36">
        <v>44945</v>
      </c>
      <c r="L712" s="24" t="s">
        <v>84</v>
      </c>
      <c r="M712" s="24"/>
      <c r="N712" s="24"/>
      <c r="O712" s="24" t="s">
        <v>1062</v>
      </c>
      <c r="P712" s="36">
        <v>44945</v>
      </c>
      <c r="Q712" s="14">
        <v>44927</v>
      </c>
      <c r="R712" s="18">
        <v>2800</v>
      </c>
      <c r="S712" s="24"/>
      <c r="T712" s="18">
        <f t="shared" si="121"/>
        <v>2800</v>
      </c>
      <c r="U712" s="18"/>
      <c r="V712" s="18"/>
      <c r="W712" s="18">
        <f t="shared" si="122"/>
        <v>2800</v>
      </c>
      <c r="X712" s="18">
        <f t="shared" si="126"/>
        <v>504</v>
      </c>
      <c r="Y712" s="19">
        <v>0.05</v>
      </c>
      <c r="Z712" s="18">
        <f t="shared" si="123"/>
        <v>140</v>
      </c>
      <c r="AA712" s="18">
        <f t="shared" si="124"/>
        <v>3164</v>
      </c>
      <c r="AB712" s="18"/>
      <c r="AC712" s="18">
        <f t="shared" si="125"/>
        <v>3164</v>
      </c>
      <c r="AD712" s="18" t="s">
        <v>87</v>
      </c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24" t="s">
        <v>1348</v>
      </c>
      <c r="AR712" s="24">
        <v>2600</v>
      </c>
      <c r="AS712" s="24"/>
      <c r="AT712" s="24"/>
      <c r="AU712" s="24"/>
      <c r="AV712" s="24"/>
      <c r="AW712" s="18">
        <f t="shared" si="127"/>
        <v>2600</v>
      </c>
      <c r="AX712" s="18"/>
      <c r="AY712" s="19">
        <v>0.05</v>
      </c>
      <c r="AZ712" s="18">
        <f t="shared" si="128"/>
        <v>130</v>
      </c>
      <c r="BA712" s="18">
        <f t="shared" si="129"/>
        <v>2470</v>
      </c>
      <c r="BB712" s="18"/>
      <c r="BC712" s="18">
        <f t="shared" si="130"/>
        <v>-2470</v>
      </c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>
        <f t="shared" si="131"/>
        <v>200</v>
      </c>
    </row>
    <row r="713" spans="1:81" x14ac:dyDescent="0.3">
      <c r="A713" s="20"/>
      <c r="B713" s="20"/>
      <c r="C713" s="14">
        <v>44927</v>
      </c>
      <c r="D713" s="22" t="s">
        <v>1334</v>
      </c>
      <c r="E713" s="24" t="s">
        <v>1055</v>
      </c>
      <c r="F713" s="15" t="s">
        <v>82</v>
      </c>
      <c r="G713" s="24" t="s">
        <v>1359</v>
      </c>
      <c r="H713" s="30">
        <v>2601108100501</v>
      </c>
      <c r="I713" s="24" t="s">
        <v>1429</v>
      </c>
      <c r="J713" s="24" t="s">
        <v>1384</v>
      </c>
      <c r="K713" s="36">
        <v>44946</v>
      </c>
      <c r="L713" s="24" t="s">
        <v>84</v>
      </c>
      <c r="M713" s="24"/>
      <c r="N713" s="24"/>
      <c r="O713" s="24" t="s">
        <v>1062</v>
      </c>
      <c r="P713" s="36">
        <v>44946</v>
      </c>
      <c r="Q713" s="14">
        <v>44927</v>
      </c>
      <c r="R713" s="18">
        <v>2800</v>
      </c>
      <c r="S713" s="24"/>
      <c r="T713" s="18">
        <f t="shared" si="121"/>
        <v>2800</v>
      </c>
      <c r="U713" s="18"/>
      <c r="V713" s="18"/>
      <c r="W713" s="18">
        <f t="shared" si="122"/>
        <v>2800</v>
      </c>
      <c r="X713" s="18">
        <f t="shared" si="126"/>
        <v>504</v>
      </c>
      <c r="Y713" s="19">
        <v>0.05</v>
      </c>
      <c r="Z713" s="18">
        <f t="shared" si="123"/>
        <v>140</v>
      </c>
      <c r="AA713" s="18">
        <f t="shared" si="124"/>
        <v>3164</v>
      </c>
      <c r="AB713" s="18"/>
      <c r="AC713" s="18">
        <f t="shared" si="125"/>
        <v>3164</v>
      </c>
      <c r="AD713" s="18" t="s">
        <v>87</v>
      </c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24" t="s">
        <v>2028</v>
      </c>
      <c r="AR713" s="24">
        <v>2800</v>
      </c>
      <c r="AS713" s="24"/>
      <c r="AT713" s="24"/>
      <c r="AU713" s="24"/>
      <c r="AV713" s="24"/>
      <c r="AW713" s="18">
        <f t="shared" si="127"/>
        <v>2800</v>
      </c>
      <c r="AX713" s="18"/>
      <c r="AY713" s="19">
        <v>0.05</v>
      </c>
      <c r="AZ713" s="18">
        <f t="shared" si="128"/>
        <v>140</v>
      </c>
      <c r="BA713" s="18">
        <f t="shared" si="129"/>
        <v>2660</v>
      </c>
      <c r="BB713" s="18"/>
      <c r="BC713" s="18">
        <f t="shared" si="130"/>
        <v>-2660</v>
      </c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>
        <f t="shared" si="131"/>
        <v>0</v>
      </c>
    </row>
    <row r="714" spans="1:81" x14ac:dyDescent="0.3">
      <c r="A714" s="20"/>
      <c r="B714" s="20"/>
      <c r="C714" s="14">
        <v>44927</v>
      </c>
      <c r="D714" s="22" t="s">
        <v>1334</v>
      </c>
      <c r="E714" s="16" t="s">
        <v>1056</v>
      </c>
      <c r="F714" s="15" t="s">
        <v>82</v>
      </c>
      <c r="G714" s="24" t="s">
        <v>1359</v>
      </c>
      <c r="H714" s="30">
        <v>2601408034734</v>
      </c>
      <c r="I714" s="24">
        <v>0</v>
      </c>
      <c r="J714" s="24" t="s">
        <v>1384</v>
      </c>
      <c r="K714" s="36">
        <v>44946</v>
      </c>
      <c r="L714" s="24" t="s">
        <v>84</v>
      </c>
      <c r="M714" s="24"/>
      <c r="N714" s="24"/>
      <c r="O714" s="24" t="s">
        <v>1062</v>
      </c>
      <c r="P714" s="36">
        <v>44946</v>
      </c>
      <c r="Q714" s="14">
        <v>44927</v>
      </c>
      <c r="R714" s="18">
        <v>2800</v>
      </c>
      <c r="S714" s="24"/>
      <c r="T714" s="18">
        <f t="shared" si="121"/>
        <v>2800</v>
      </c>
      <c r="U714" s="18"/>
      <c r="V714" s="18"/>
      <c r="W714" s="18">
        <f t="shared" si="122"/>
        <v>2800</v>
      </c>
      <c r="X714" s="18">
        <f t="shared" si="126"/>
        <v>504</v>
      </c>
      <c r="Y714" s="19">
        <v>0.05</v>
      </c>
      <c r="Z714" s="18">
        <f t="shared" si="123"/>
        <v>140</v>
      </c>
      <c r="AA714" s="18">
        <f t="shared" si="124"/>
        <v>3164</v>
      </c>
      <c r="AB714" s="18"/>
      <c r="AC714" s="18">
        <f t="shared" si="125"/>
        <v>3164</v>
      </c>
      <c r="AD714" s="18" t="s">
        <v>87</v>
      </c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24" t="s">
        <v>1348</v>
      </c>
      <c r="AR714" s="24">
        <v>2600</v>
      </c>
      <c r="AS714" s="24"/>
      <c r="AT714" s="24"/>
      <c r="AU714" s="24"/>
      <c r="AV714" s="24"/>
      <c r="AW714" s="18">
        <f t="shared" si="127"/>
        <v>2600</v>
      </c>
      <c r="AX714" s="18"/>
      <c r="AY714" s="19">
        <v>0.05</v>
      </c>
      <c r="AZ714" s="18">
        <f t="shared" si="128"/>
        <v>130</v>
      </c>
      <c r="BA714" s="18">
        <f t="shared" si="129"/>
        <v>2470</v>
      </c>
      <c r="BB714" s="18"/>
      <c r="BC714" s="18">
        <f t="shared" si="130"/>
        <v>-2470</v>
      </c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>
        <f t="shared" si="131"/>
        <v>200</v>
      </c>
    </row>
    <row r="715" spans="1:81" x14ac:dyDescent="0.3">
      <c r="A715" s="20"/>
      <c r="B715" s="20"/>
      <c r="C715" s="14">
        <v>44927</v>
      </c>
      <c r="D715" s="22" t="s">
        <v>1334</v>
      </c>
      <c r="E715" s="16" t="s">
        <v>1056</v>
      </c>
      <c r="F715" s="15" t="s">
        <v>82</v>
      </c>
      <c r="G715" s="24" t="s">
        <v>1359</v>
      </c>
      <c r="H715" s="30">
        <v>2601608066357</v>
      </c>
      <c r="I715" s="24" t="s">
        <v>1430</v>
      </c>
      <c r="J715" s="24" t="s">
        <v>1384</v>
      </c>
      <c r="K715" s="36">
        <v>44946</v>
      </c>
      <c r="L715" s="24" t="s">
        <v>84</v>
      </c>
      <c r="M715" s="24"/>
      <c r="N715" s="24"/>
      <c r="O715" s="24" t="s">
        <v>1062</v>
      </c>
      <c r="P715" s="36">
        <v>44946</v>
      </c>
      <c r="Q715" s="14">
        <v>44927</v>
      </c>
      <c r="R715" s="18">
        <v>2800</v>
      </c>
      <c r="S715" s="24"/>
      <c r="T715" s="18">
        <f t="shared" si="121"/>
        <v>2800</v>
      </c>
      <c r="U715" s="18"/>
      <c r="V715" s="18"/>
      <c r="W715" s="18">
        <f t="shared" si="122"/>
        <v>2800</v>
      </c>
      <c r="X715" s="18">
        <f t="shared" si="126"/>
        <v>504</v>
      </c>
      <c r="Y715" s="19">
        <v>0.05</v>
      </c>
      <c r="Z715" s="18">
        <f t="shared" si="123"/>
        <v>140</v>
      </c>
      <c r="AA715" s="18">
        <f t="shared" si="124"/>
        <v>3164</v>
      </c>
      <c r="AB715" s="18"/>
      <c r="AC715" s="18">
        <f t="shared" si="125"/>
        <v>3164</v>
      </c>
      <c r="AD715" s="18" t="s">
        <v>87</v>
      </c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24" t="s">
        <v>1448</v>
      </c>
      <c r="AR715" s="24">
        <v>2400</v>
      </c>
      <c r="AS715" s="24"/>
      <c r="AT715" s="24"/>
      <c r="AU715" s="24"/>
      <c r="AV715" s="24"/>
      <c r="AW715" s="18">
        <f t="shared" si="127"/>
        <v>2400</v>
      </c>
      <c r="AX715" s="18"/>
      <c r="AY715" s="19">
        <v>0.05</v>
      </c>
      <c r="AZ715" s="18">
        <f t="shared" si="128"/>
        <v>120</v>
      </c>
      <c r="BA715" s="18">
        <f t="shared" si="129"/>
        <v>2280</v>
      </c>
      <c r="BB715" s="18"/>
      <c r="BC715" s="18">
        <f t="shared" si="130"/>
        <v>-2280</v>
      </c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>
        <f t="shared" si="131"/>
        <v>400</v>
      </c>
    </row>
    <row r="716" spans="1:81" x14ac:dyDescent="0.3">
      <c r="A716" s="20"/>
      <c r="B716" s="20"/>
      <c r="C716" s="14">
        <v>44927</v>
      </c>
      <c r="D716" s="22" t="s">
        <v>1334</v>
      </c>
      <c r="E716" s="16" t="s">
        <v>1056</v>
      </c>
      <c r="F716" s="15" t="s">
        <v>82</v>
      </c>
      <c r="G716" s="24" t="s">
        <v>1359</v>
      </c>
      <c r="H716" s="30">
        <v>2536008034455</v>
      </c>
      <c r="I716" s="24">
        <v>0</v>
      </c>
      <c r="J716" s="24" t="s">
        <v>1384</v>
      </c>
      <c r="K716" s="36">
        <v>44948</v>
      </c>
      <c r="L716" s="24" t="s">
        <v>84</v>
      </c>
      <c r="M716" s="24"/>
      <c r="N716" s="24"/>
      <c r="O716" s="24" t="s">
        <v>1062</v>
      </c>
      <c r="P716" s="36">
        <v>44948</v>
      </c>
      <c r="Q716" s="14">
        <v>44927</v>
      </c>
      <c r="R716" s="18">
        <v>2800</v>
      </c>
      <c r="S716" s="24"/>
      <c r="T716" s="18">
        <f t="shared" si="121"/>
        <v>2800</v>
      </c>
      <c r="U716" s="18"/>
      <c r="V716" s="18"/>
      <c r="W716" s="18">
        <f t="shared" si="122"/>
        <v>2800</v>
      </c>
      <c r="X716" s="18">
        <f t="shared" si="126"/>
        <v>504</v>
      </c>
      <c r="Y716" s="19">
        <v>0.05</v>
      </c>
      <c r="Z716" s="18">
        <f t="shared" si="123"/>
        <v>140</v>
      </c>
      <c r="AA716" s="18">
        <f t="shared" si="124"/>
        <v>3164</v>
      </c>
      <c r="AB716" s="18"/>
      <c r="AC716" s="18">
        <f t="shared" si="125"/>
        <v>3164</v>
      </c>
      <c r="AD716" s="18" t="s">
        <v>87</v>
      </c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24" t="s">
        <v>1348</v>
      </c>
      <c r="AR716" s="24">
        <v>2600</v>
      </c>
      <c r="AS716" s="24"/>
      <c r="AT716" s="24"/>
      <c r="AU716" s="24"/>
      <c r="AV716" s="24"/>
      <c r="AW716" s="18">
        <f t="shared" si="127"/>
        <v>2600</v>
      </c>
      <c r="AX716" s="18"/>
      <c r="AY716" s="19">
        <v>0.05</v>
      </c>
      <c r="AZ716" s="18">
        <f t="shared" si="128"/>
        <v>130</v>
      </c>
      <c r="BA716" s="18">
        <f t="shared" si="129"/>
        <v>2470</v>
      </c>
      <c r="BB716" s="18"/>
      <c r="BC716" s="18">
        <f t="shared" si="130"/>
        <v>-2470</v>
      </c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>
        <f t="shared" si="131"/>
        <v>200</v>
      </c>
    </row>
    <row r="717" spans="1:81" x14ac:dyDescent="0.3">
      <c r="A717" s="20"/>
      <c r="B717" s="20"/>
      <c r="C717" s="14">
        <v>44927</v>
      </c>
      <c r="D717" s="22" t="s">
        <v>1334</v>
      </c>
      <c r="E717" s="16" t="s">
        <v>1056</v>
      </c>
      <c r="F717" s="15" t="s">
        <v>82</v>
      </c>
      <c r="G717" s="24" t="s">
        <v>1359</v>
      </c>
      <c r="H717" s="30">
        <v>2601208056487</v>
      </c>
      <c r="I717" s="24">
        <v>0</v>
      </c>
      <c r="J717" s="24" t="s">
        <v>1384</v>
      </c>
      <c r="K717" s="36">
        <v>44947</v>
      </c>
      <c r="L717" s="24" t="s">
        <v>84</v>
      </c>
      <c r="M717" s="24"/>
      <c r="N717" s="24"/>
      <c r="O717" s="24" t="s">
        <v>1062</v>
      </c>
      <c r="P717" s="36">
        <v>44947</v>
      </c>
      <c r="Q717" s="14">
        <v>44927</v>
      </c>
      <c r="R717" s="18">
        <v>2800</v>
      </c>
      <c r="S717" s="24"/>
      <c r="T717" s="18">
        <f t="shared" si="121"/>
        <v>2800</v>
      </c>
      <c r="U717" s="18"/>
      <c r="V717" s="18"/>
      <c r="W717" s="18">
        <f t="shared" si="122"/>
        <v>2800</v>
      </c>
      <c r="X717" s="18">
        <f t="shared" si="126"/>
        <v>504</v>
      </c>
      <c r="Y717" s="19">
        <v>0.05</v>
      </c>
      <c r="Z717" s="18">
        <f t="shared" si="123"/>
        <v>140</v>
      </c>
      <c r="AA717" s="18">
        <f t="shared" si="124"/>
        <v>3164</v>
      </c>
      <c r="AB717" s="18"/>
      <c r="AC717" s="18">
        <f t="shared" si="125"/>
        <v>3164</v>
      </c>
      <c r="AD717" s="18" t="s">
        <v>87</v>
      </c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24" t="s">
        <v>1348</v>
      </c>
      <c r="AR717" s="24">
        <v>2600</v>
      </c>
      <c r="AS717" s="24"/>
      <c r="AT717" s="24"/>
      <c r="AU717" s="24"/>
      <c r="AV717" s="24"/>
      <c r="AW717" s="18">
        <f t="shared" si="127"/>
        <v>2600</v>
      </c>
      <c r="AX717" s="18"/>
      <c r="AY717" s="19">
        <v>0.05</v>
      </c>
      <c r="AZ717" s="18">
        <f t="shared" si="128"/>
        <v>130</v>
      </c>
      <c r="BA717" s="18">
        <f t="shared" si="129"/>
        <v>2470</v>
      </c>
      <c r="BB717" s="18"/>
      <c r="BC717" s="18">
        <f t="shared" si="130"/>
        <v>-2470</v>
      </c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>
        <f t="shared" si="131"/>
        <v>200</v>
      </c>
    </row>
    <row r="718" spans="1:81" x14ac:dyDescent="0.3">
      <c r="A718" s="20"/>
      <c r="B718" s="20"/>
      <c r="C718" s="14">
        <v>44927</v>
      </c>
      <c r="D718" s="22" t="s">
        <v>1334</v>
      </c>
      <c r="E718" s="16" t="s">
        <v>1056</v>
      </c>
      <c r="F718" s="15" t="s">
        <v>82</v>
      </c>
      <c r="G718" s="24" t="s">
        <v>1359</v>
      </c>
      <c r="H718" s="30">
        <v>2601408019672</v>
      </c>
      <c r="I718" s="24" t="s">
        <v>1431</v>
      </c>
      <c r="J718" s="24" t="s">
        <v>1384</v>
      </c>
      <c r="K718" s="36">
        <v>44947</v>
      </c>
      <c r="L718" s="24" t="s">
        <v>84</v>
      </c>
      <c r="M718" s="24"/>
      <c r="N718" s="24"/>
      <c r="O718" s="24" t="s">
        <v>1062</v>
      </c>
      <c r="P718" s="36">
        <v>44947</v>
      </c>
      <c r="Q718" s="14">
        <v>44927</v>
      </c>
      <c r="R718" s="18">
        <v>2800</v>
      </c>
      <c r="S718" s="24"/>
      <c r="T718" s="18">
        <f t="shared" si="121"/>
        <v>2800</v>
      </c>
      <c r="U718" s="18"/>
      <c r="V718" s="18"/>
      <c r="W718" s="18">
        <f t="shared" si="122"/>
        <v>2800</v>
      </c>
      <c r="X718" s="18">
        <f t="shared" si="126"/>
        <v>504</v>
      </c>
      <c r="Y718" s="19">
        <v>0.05</v>
      </c>
      <c r="Z718" s="18">
        <f t="shared" si="123"/>
        <v>140</v>
      </c>
      <c r="AA718" s="18">
        <f t="shared" si="124"/>
        <v>3164</v>
      </c>
      <c r="AB718" s="18"/>
      <c r="AC718" s="18">
        <f t="shared" si="125"/>
        <v>3164</v>
      </c>
      <c r="AD718" s="18" t="s">
        <v>87</v>
      </c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24" t="s">
        <v>1448</v>
      </c>
      <c r="AR718" s="24">
        <v>2400</v>
      </c>
      <c r="AS718" s="24"/>
      <c r="AT718" s="24"/>
      <c r="AU718" s="24"/>
      <c r="AV718" s="24"/>
      <c r="AW718" s="18">
        <f t="shared" si="127"/>
        <v>2400</v>
      </c>
      <c r="AX718" s="18"/>
      <c r="AY718" s="19">
        <v>0.05</v>
      </c>
      <c r="AZ718" s="18">
        <f t="shared" si="128"/>
        <v>120</v>
      </c>
      <c r="BA718" s="18">
        <f t="shared" si="129"/>
        <v>2280</v>
      </c>
      <c r="BB718" s="18"/>
      <c r="BC718" s="18">
        <f t="shared" si="130"/>
        <v>-2280</v>
      </c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>
        <f t="shared" si="131"/>
        <v>400</v>
      </c>
    </row>
    <row r="719" spans="1:81" x14ac:dyDescent="0.3">
      <c r="A719" s="20"/>
      <c r="B719" s="20"/>
      <c r="C719" s="14">
        <v>44927</v>
      </c>
      <c r="D719" s="22" t="s">
        <v>1334</v>
      </c>
      <c r="E719" s="16" t="s">
        <v>1056</v>
      </c>
      <c r="F719" s="15" t="s">
        <v>82</v>
      </c>
      <c r="G719" s="24" t="s">
        <v>1359</v>
      </c>
      <c r="H719" s="30">
        <v>2534608085720</v>
      </c>
      <c r="I719" s="24" t="s">
        <v>1432</v>
      </c>
      <c r="J719" s="24" t="s">
        <v>1384</v>
      </c>
      <c r="K719" s="36">
        <v>44949</v>
      </c>
      <c r="L719" s="24" t="s">
        <v>84</v>
      </c>
      <c r="M719" s="24"/>
      <c r="N719" s="24"/>
      <c r="O719" s="24" t="s">
        <v>1062</v>
      </c>
      <c r="P719" s="36">
        <v>44949</v>
      </c>
      <c r="Q719" s="14">
        <v>44927</v>
      </c>
      <c r="R719" s="18">
        <v>2800</v>
      </c>
      <c r="S719" s="24"/>
      <c r="T719" s="18">
        <f t="shared" si="121"/>
        <v>2800</v>
      </c>
      <c r="U719" s="18"/>
      <c r="V719" s="18"/>
      <c r="W719" s="18">
        <f t="shared" si="122"/>
        <v>2800</v>
      </c>
      <c r="X719" s="18">
        <f t="shared" si="126"/>
        <v>504</v>
      </c>
      <c r="Y719" s="19">
        <v>0.05</v>
      </c>
      <c r="Z719" s="18">
        <f t="shared" si="123"/>
        <v>140</v>
      </c>
      <c r="AA719" s="18">
        <f t="shared" si="124"/>
        <v>3164</v>
      </c>
      <c r="AB719" s="18"/>
      <c r="AC719" s="18">
        <f t="shared" si="125"/>
        <v>3164</v>
      </c>
      <c r="AD719" s="18" t="s">
        <v>87</v>
      </c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24" t="s">
        <v>1449</v>
      </c>
      <c r="AR719" s="24">
        <v>2400</v>
      </c>
      <c r="AS719" s="24"/>
      <c r="AT719" s="24"/>
      <c r="AU719" s="24"/>
      <c r="AV719" s="24"/>
      <c r="AW719" s="18">
        <f t="shared" si="127"/>
        <v>2400</v>
      </c>
      <c r="AX719" s="18"/>
      <c r="AY719" s="19">
        <v>0.05</v>
      </c>
      <c r="AZ719" s="18">
        <f t="shared" si="128"/>
        <v>120</v>
      </c>
      <c r="BA719" s="18">
        <f t="shared" si="129"/>
        <v>2280</v>
      </c>
      <c r="BB719" s="18"/>
      <c r="BC719" s="18">
        <f t="shared" si="130"/>
        <v>-2280</v>
      </c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>
        <f t="shared" si="131"/>
        <v>400</v>
      </c>
    </row>
    <row r="720" spans="1:81" x14ac:dyDescent="0.3">
      <c r="A720" s="20"/>
      <c r="B720" s="20"/>
      <c r="C720" s="14">
        <v>44927</v>
      </c>
      <c r="D720" s="22" t="s">
        <v>1334</v>
      </c>
      <c r="E720" s="24" t="s">
        <v>1055</v>
      </c>
      <c r="F720" s="15" t="s">
        <v>82</v>
      </c>
      <c r="G720" s="24" t="s">
        <v>1359</v>
      </c>
      <c r="H720" s="30">
        <v>2601908107667</v>
      </c>
      <c r="I720" s="24" t="s">
        <v>1433</v>
      </c>
      <c r="J720" s="24" t="s">
        <v>1384</v>
      </c>
      <c r="K720" s="36">
        <v>44949</v>
      </c>
      <c r="L720" s="24" t="s">
        <v>84</v>
      </c>
      <c r="M720" s="24"/>
      <c r="N720" s="24"/>
      <c r="O720" s="24" t="s">
        <v>1062</v>
      </c>
      <c r="P720" s="36">
        <v>44949</v>
      </c>
      <c r="Q720" s="14">
        <v>44927</v>
      </c>
      <c r="R720" s="18">
        <v>2800</v>
      </c>
      <c r="S720" s="24"/>
      <c r="T720" s="18">
        <f t="shared" si="121"/>
        <v>2800</v>
      </c>
      <c r="U720" s="18"/>
      <c r="V720" s="18"/>
      <c r="W720" s="18">
        <f t="shared" si="122"/>
        <v>2800</v>
      </c>
      <c r="X720" s="18">
        <f t="shared" si="126"/>
        <v>504</v>
      </c>
      <c r="Y720" s="19">
        <v>0.05</v>
      </c>
      <c r="Z720" s="18">
        <f t="shared" si="123"/>
        <v>140</v>
      </c>
      <c r="AA720" s="18">
        <f t="shared" si="124"/>
        <v>3164</v>
      </c>
      <c r="AB720" s="18"/>
      <c r="AC720" s="18">
        <f t="shared" si="125"/>
        <v>3164</v>
      </c>
      <c r="AD720" s="18" t="s">
        <v>87</v>
      </c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24" t="s">
        <v>1618</v>
      </c>
      <c r="AR720" s="24">
        <v>2800</v>
      </c>
      <c r="AS720" s="24"/>
      <c r="AT720" s="24"/>
      <c r="AU720" s="24"/>
      <c r="AV720" s="24"/>
      <c r="AW720" s="18">
        <f t="shared" si="127"/>
        <v>2800</v>
      </c>
      <c r="AX720" s="18"/>
      <c r="AY720" s="19">
        <v>0.05</v>
      </c>
      <c r="AZ720" s="18">
        <f t="shared" si="128"/>
        <v>140</v>
      </c>
      <c r="BA720" s="18">
        <f t="shared" si="129"/>
        <v>2660</v>
      </c>
      <c r="BB720" s="18"/>
      <c r="BC720" s="18">
        <f t="shared" si="130"/>
        <v>-2660</v>
      </c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>
        <f t="shared" si="131"/>
        <v>0</v>
      </c>
    </row>
    <row r="721" spans="1:81" x14ac:dyDescent="0.3">
      <c r="A721" s="20"/>
      <c r="B721" s="20"/>
      <c r="C721" s="14">
        <v>44927</v>
      </c>
      <c r="D721" s="22" t="s">
        <v>1334</v>
      </c>
      <c r="E721" s="16" t="s">
        <v>1056</v>
      </c>
      <c r="F721" s="15" t="s">
        <v>82</v>
      </c>
      <c r="G721" s="24" t="s">
        <v>1359</v>
      </c>
      <c r="H721" s="30">
        <v>2536408059575</v>
      </c>
      <c r="I721" s="24" t="s">
        <v>1434</v>
      </c>
      <c r="J721" s="24" t="s">
        <v>1384</v>
      </c>
      <c r="K721" s="36">
        <v>44950</v>
      </c>
      <c r="L721" s="24" t="s">
        <v>84</v>
      </c>
      <c r="M721" s="24"/>
      <c r="N721" s="24"/>
      <c r="O721" s="24" t="s">
        <v>1062</v>
      </c>
      <c r="P721" s="36">
        <v>44950</v>
      </c>
      <c r="Q721" s="14">
        <v>44927</v>
      </c>
      <c r="R721" s="18">
        <v>2800</v>
      </c>
      <c r="S721" s="24"/>
      <c r="T721" s="18">
        <f t="shared" si="121"/>
        <v>2800</v>
      </c>
      <c r="U721" s="18"/>
      <c r="V721" s="18"/>
      <c r="W721" s="18">
        <f t="shared" si="122"/>
        <v>2800</v>
      </c>
      <c r="X721" s="18">
        <f t="shared" si="126"/>
        <v>504</v>
      </c>
      <c r="Y721" s="19">
        <v>0.05</v>
      </c>
      <c r="Z721" s="18">
        <f t="shared" si="123"/>
        <v>140</v>
      </c>
      <c r="AA721" s="18">
        <f t="shared" si="124"/>
        <v>3164</v>
      </c>
      <c r="AB721" s="18"/>
      <c r="AC721" s="18">
        <f t="shared" si="125"/>
        <v>3164</v>
      </c>
      <c r="AD721" s="18" t="s">
        <v>87</v>
      </c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24" t="s">
        <v>1046</v>
      </c>
      <c r="AR721" s="24">
        <v>2500</v>
      </c>
      <c r="AS721" s="24"/>
      <c r="AT721" s="24"/>
      <c r="AU721" s="24"/>
      <c r="AV721" s="24"/>
      <c r="AW721" s="18">
        <f t="shared" si="127"/>
        <v>2500</v>
      </c>
      <c r="AX721" s="18"/>
      <c r="AY721" s="19">
        <v>0.05</v>
      </c>
      <c r="AZ721" s="18">
        <f t="shared" si="128"/>
        <v>125</v>
      </c>
      <c r="BA721" s="18">
        <f t="shared" si="129"/>
        <v>2375</v>
      </c>
      <c r="BB721" s="18"/>
      <c r="BC721" s="18">
        <f t="shared" si="130"/>
        <v>-2375</v>
      </c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>
        <f t="shared" si="131"/>
        <v>300</v>
      </c>
    </row>
    <row r="722" spans="1:81" x14ac:dyDescent="0.3">
      <c r="A722" s="20"/>
      <c r="B722" s="20"/>
      <c r="C722" s="14">
        <v>44927</v>
      </c>
      <c r="D722" s="22" t="s">
        <v>1334</v>
      </c>
      <c r="E722" s="24" t="s">
        <v>1055</v>
      </c>
      <c r="F722" s="15" t="s">
        <v>82</v>
      </c>
      <c r="G722" s="24" t="s">
        <v>1359</v>
      </c>
      <c r="H722" s="30">
        <v>2535608091417</v>
      </c>
      <c r="I722" s="24" t="s">
        <v>1435</v>
      </c>
      <c r="J722" s="24" t="s">
        <v>1384</v>
      </c>
      <c r="K722" s="36">
        <v>44951</v>
      </c>
      <c r="L722" s="24" t="s">
        <v>84</v>
      </c>
      <c r="M722" s="24"/>
      <c r="N722" s="24"/>
      <c r="O722" s="24" t="s">
        <v>1062</v>
      </c>
      <c r="P722" s="36">
        <v>44951</v>
      </c>
      <c r="Q722" s="14">
        <v>44927</v>
      </c>
      <c r="R722" s="18">
        <v>2800</v>
      </c>
      <c r="S722" s="24"/>
      <c r="T722" s="18">
        <f t="shared" si="121"/>
        <v>2800</v>
      </c>
      <c r="U722" s="18"/>
      <c r="V722" s="18"/>
      <c r="W722" s="18">
        <f t="shared" si="122"/>
        <v>2800</v>
      </c>
      <c r="X722" s="18">
        <f t="shared" si="126"/>
        <v>504</v>
      </c>
      <c r="Y722" s="19">
        <v>0.05</v>
      </c>
      <c r="Z722" s="18">
        <f t="shared" si="123"/>
        <v>140</v>
      </c>
      <c r="AA722" s="18">
        <f t="shared" si="124"/>
        <v>3164</v>
      </c>
      <c r="AB722" s="18"/>
      <c r="AC722" s="18">
        <f t="shared" si="125"/>
        <v>3164</v>
      </c>
      <c r="AD722" s="18" t="s">
        <v>87</v>
      </c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24" t="s">
        <v>2028</v>
      </c>
      <c r="AR722" s="24">
        <v>2800</v>
      </c>
      <c r="AS722" s="24"/>
      <c r="AT722" s="24"/>
      <c r="AU722" s="24"/>
      <c r="AV722" s="24"/>
      <c r="AW722" s="18">
        <f t="shared" si="127"/>
        <v>2800</v>
      </c>
      <c r="AX722" s="18"/>
      <c r="AY722" s="19">
        <v>0.05</v>
      </c>
      <c r="AZ722" s="18">
        <f t="shared" si="128"/>
        <v>140</v>
      </c>
      <c r="BA722" s="18">
        <f t="shared" si="129"/>
        <v>2660</v>
      </c>
      <c r="BB722" s="18"/>
      <c r="BC722" s="18">
        <f t="shared" si="130"/>
        <v>-2660</v>
      </c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>
        <f t="shared" si="131"/>
        <v>0</v>
      </c>
    </row>
    <row r="723" spans="1:81" x14ac:dyDescent="0.3">
      <c r="A723" s="20"/>
      <c r="B723" s="20"/>
      <c r="C723" s="14">
        <v>44927</v>
      </c>
      <c r="D723" s="22" t="s">
        <v>1334</v>
      </c>
      <c r="E723" s="16" t="s">
        <v>1056</v>
      </c>
      <c r="F723" s="15" t="s">
        <v>82</v>
      </c>
      <c r="G723" s="24" t="s">
        <v>1359</v>
      </c>
      <c r="H723" s="30">
        <v>2536108026138</v>
      </c>
      <c r="I723" s="24" t="e">
        <v>#N/A</v>
      </c>
      <c r="J723" s="24" t="s">
        <v>1384</v>
      </c>
      <c r="K723" s="36">
        <v>44952</v>
      </c>
      <c r="L723" s="24" t="s">
        <v>84</v>
      </c>
      <c r="M723" s="24"/>
      <c r="N723" s="24"/>
      <c r="O723" s="24" t="s">
        <v>1062</v>
      </c>
      <c r="P723" s="36">
        <v>44952</v>
      </c>
      <c r="Q723" s="14">
        <v>44927</v>
      </c>
      <c r="R723" s="18">
        <v>2800</v>
      </c>
      <c r="S723" s="24"/>
      <c r="T723" s="18">
        <f t="shared" si="121"/>
        <v>2800</v>
      </c>
      <c r="U723" s="18"/>
      <c r="V723" s="18"/>
      <c r="W723" s="18">
        <f t="shared" si="122"/>
        <v>2800</v>
      </c>
      <c r="X723" s="18">
        <f t="shared" si="126"/>
        <v>504</v>
      </c>
      <c r="Y723" s="19">
        <v>0.05</v>
      </c>
      <c r="Z723" s="18">
        <f t="shared" si="123"/>
        <v>140</v>
      </c>
      <c r="AA723" s="18">
        <f t="shared" si="124"/>
        <v>3164</v>
      </c>
      <c r="AB723" s="18"/>
      <c r="AC723" s="18">
        <f t="shared" si="125"/>
        <v>3164</v>
      </c>
      <c r="AD723" s="18" t="s">
        <v>87</v>
      </c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24" t="s">
        <v>1348</v>
      </c>
      <c r="AR723" s="24">
        <v>2600</v>
      </c>
      <c r="AS723" s="24"/>
      <c r="AT723" s="24"/>
      <c r="AU723" s="24"/>
      <c r="AV723" s="24"/>
      <c r="AW723" s="18">
        <f t="shared" si="127"/>
        <v>2600</v>
      </c>
      <c r="AX723" s="18"/>
      <c r="AY723" s="19">
        <v>0.05</v>
      </c>
      <c r="AZ723" s="18">
        <f t="shared" si="128"/>
        <v>130</v>
      </c>
      <c r="BA723" s="18">
        <f t="shared" si="129"/>
        <v>2470</v>
      </c>
      <c r="BB723" s="18"/>
      <c r="BC723" s="18">
        <f t="shared" si="130"/>
        <v>-2470</v>
      </c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>
        <f t="shared" si="131"/>
        <v>200</v>
      </c>
    </row>
    <row r="724" spans="1:81" x14ac:dyDescent="0.3">
      <c r="A724" s="20"/>
      <c r="B724" s="20"/>
      <c r="C724" s="14">
        <v>44927</v>
      </c>
      <c r="D724" s="22" t="s">
        <v>1334</v>
      </c>
      <c r="E724" s="16" t="s">
        <v>1056</v>
      </c>
      <c r="F724" s="15" t="s">
        <v>82</v>
      </c>
      <c r="G724" s="24" t="s">
        <v>1359</v>
      </c>
      <c r="H724" s="30">
        <v>2536408041487</v>
      </c>
      <c r="I724" s="24" t="e">
        <v>#N/A</v>
      </c>
      <c r="J724" s="24" t="s">
        <v>1384</v>
      </c>
      <c r="K724" s="36">
        <v>44952</v>
      </c>
      <c r="L724" s="24" t="s">
        <v>84</v>
      </c>
      <c r="M724" s="24"/>
      <c r="N724" s="24"/>
      <c r="O724" s="24" t="s">
        <v>1062</v>
      </c>
      <c r="P724" s="36">
        <v>44952</v>
      </c>
      <c r="Q724" s="14">
        <v>44927</v>
      </c>
      <c r="R724" s="18">
        <v>2800</v>
      </c>
      <c r="S724" s="24"/>
      <c r="T724" s="18">
        <f t="shared" si="121"/>
        <v>2800</v>
      </c>
      <c r="U724" s="18"/>
      <c r="V724" s="18"/>
      <c r="W724" s="18">
        <f t="shared" si="122"/>
        <v>2800</v>
      </c>
      <c r="X724" s="18">
        <f t="shared" si="126"/>
        <v>504</v>
      </c>
      <c r="Y724" s="19">
        <v>0.05</v>
      </c>
      <c r="Z724" s="18">
        <f t="shared" si="123"/>
        <v>140</v>
      </c>
      <c r="AA724" s="18">
        <f t="shared" si="124"/>
        <v>3164</v>
      </c>
      <c r="AB724" s="18"/>
      <c r="AC724" s="18">
        <f t="shared" si="125"/>
        <v>3164</v>
      </c>
      <c r="AD724" s="18" t="s">
        <v>87</v>
      </c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24" t="s">
        <v>1348</v>
      </c>
      <c r="AR724" s="24">
        <v>2600</v>
      </c>
      <c r="AS724" s="24"/>
      <c r="AT724" s="24"/>
      <c r="AU724" s="24"/>
      <c r="AV724" s="24"/>
      <c r="AW724" s="18">
        <f t="shared" si="127"/>
        <v>2600</v>
      </c>
      <c r="AX724" s="18"/>
      <c r="AY724" s="19">
        <v>0.05</v>
      </c>
      <c r="AZ724" s="18">
        <f t="shared" si="128"/>
        <v>130</v>
      </c>
      <c r="BA724" s="18">
        <f t="shared" si="129"/>
        <v>2470</v>
      </c>
      <c r="BB724" s="18"/>
      <c r="BC724" s="18">
        <f t="shared" si="130"/>
        <v>-2470</v>
      </c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>
        <f t="shared" si="131"/>
        <v>200</v>
      </c>
    </row>
    <row r="725" spans="1:81" x14ac:dyDescent="0.3">
      <c r="A725" s="20"/>
      <c r="B725" s="20"/>
      <c r="C725" s="14">
        <v>44927</v>
      </c>
      <c r="D725" s="22" t="s">
        <v>1334</v>
      </c>
      <c r="E725" s="16" t="s">
        <v>1056</v>
      </c>
      <c r="F725" s="15" t="s">
        <v>82</v>
      </c>
      <c r="G725" s="24" t="s">
        <v>1359</v>
      </c>
      <c r="H725" s="30">
        <v>2601908085984</v>
      </c>
      <c r="I725" s="24" t="e">
        <v>#N/A</v>
      </c>
      <c r="J725" s="24" t="s">
        <v>1384</v>
      </c>
      <c r="K725" s="36">
        <v>44951</v>
      </c>
      <c r="L725" s="24" t="s">
        <v>84</v>
      </c>
      <c r="M725" s="24"/>
      <c r="N725" s="24"/>
      <c r="O725" s="24" t="s">
        <v>1062</v>
      </c>
      <c r="P725" s="36">
        <v>44951</v>
      </c>
      <c r="Q725" s="14">
        <v>44927</v>
      </c>
      <c r="R725" s="18">
        <v>2800</v>
      </c>
      <c r="S725" s="24"/>
      <c r="T725" s="18">
        <f t="shared" si="121"/>
        <v>2800</v>
      </c>
      <c r="U725" s="18"/>
      <c r="V725" s="18"/>
      <c r="W725" s="18">
        <f t="shared" si="122"/>
        <v>2800</v>
      </c>
      <c r="X725" s="18">
        <f t="shared" si="126"/>
        <v>504</v>
      </c>
      <c r="Y725" s="19">
        <v>0.05</v>
      </c>
      <c r="Z725" s="18">
        <f t="shared" si="123"/>
        <v>140</v>
      </c>
      <c r="AA725" s="18">
        <f t="shared" si="124"/>
        <v>3164</v>
      </c>
      <c r="AB725" s="18"/>
      <c r="AC725" s="18">
        <f t="shared" si="125"/>
        <v>3164</v>
      </c>
      <c r="AD725" s="18" t="s">
        <v>87</v>
      </c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24" t="s">
        <v>1348</v>
      </c>
      <c r="AR725" s="24">
        <v>2600</v>
      </c>
      <c r="AS725" s="24"/>
      <c r="AT725" s="24"/>
      <c r="AU725" s="24"/>
      <c r="AV725" s="24"/>
      <c r="AW725" s="18">
        <f t="shared" si="127"/>
        <v>2600</v>
      </c>
      <c r="AX725" s="18"/>
      <c r="AY725" s="19">
        <v>0.05</v>
      </c>
      <c r="AZ725" s="18">
        <f t="shared" si="128"/>
        <v>130</v>
      </c>
      <c r="BA725" s="18">
        <f t="shared" si="129"/>
        <v>2470</v>
      </c>
      <c r="BB725" s="18"/>
      <c r="BC725" s="18">
        <f t="shared" si="130"/>
        <v>-2470</v>
      </c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>
        <f t="shared" si="131"/>
        <v>200</v>
      </c>
    </row>
    <row r="726" spans="1:81" x14ac:dyDescent="0.3">
      <c r="A726" s="20"/>
      <c r="B726" s="20"/>
      <c r="C726" s="14">
        <v>44927</v>
      </c>
      <c r="D726" s="22" t="s">
        <v>1334</v>
      </c>
      <c r="E726" s="16" t="s">
        <v>1056</v>
      </c>
      <c r="F726" s="15" t="s">
        <v>82</v>
      </c>
      <c r="G726" s="24" t="s">
        <v>1359</v>
      </c>
      <c r="H726" s="30">
        <v>2602008009173</v>
      </c>
      <c r="I726" s="24" t="s">
        <v>1436</v>
      </c>
      <c r="J726" s="24" t="s">
        <v>1384</v>
      </c>
      <c r="K726" s="36">
        <v>44951</v>
      </c>
      <c r="L726" s="24" t="s">
        <v>84</v>
      </c>
      <c r="M726" s="24"/>
      <c r="N726" s="24"/>
      <c r="O726" s="24" t="s">
        <v>1062</v>
      </c>
      <c r="P726" s="36">
        <v>44951</v>
      </c>
      <c r="Q726" s="14">
        <v>44927</v>
      </c>
      <c r="R726" s="18">
        <v>2800</v>
      </c>
      <c r="S726" s="24"/>
      <c r="T726" s="18">
        <f t="shared" si="121"/>
        <v>2800</v>
      </c>
      <c r="U726" s="18"/>
      <c r="V726" s="18"/>
      <c r="W726" s="18">
        <f t="shared" si="122"/>
        <v>2800</v>
      </c>
      <c r="X726" s="18">
        <f t="shared" si="126"/>
        <v>504</v>
      </c>
      <c r="Y726" s="19">
        <v>0.05</v>
      </c>
      <c r="Z726" s="18">
        <f t="shared" si="123"/>
        <v>140</v>
      </c>
      <c r="AA726" s="18">
        <f t="shared" si="124"/>
        <v>3164</v>
      </c>
      <c r="AB726" s="18"/>
      <c r="AC726" s="18">
        <f t="shared" si="125"/>
        <v>3164</v>
      </c>
      <c r="AD726" s="18" t="s">
        <v>87</v>
      </c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24" t="s">
        <v>1070</v>
      </c>
      <c r="AR726" s="24">
        <v>2500</v>
      </c>
      <c r="AS726" s="24"/>
      <c r="AT726" s="24"/>
      <c r="AU726" s="24"/>
      <c r="AV726" s="24"/>
      <c r="AW726" s="18">
        <f t="shared" si="127"/>
        <v>2500</v>
      </c>
      <c r="AX726" s="18"/>
      <c r="AY726" s="19">
        <v>0.05</v>
      </c>
      <c r="AZ726" s="18">
        <f t="shared" si="128"/>
        <v>125</v>
      </c>
      <c r="BA726" s="18">
        <f t="shared" si="129"/>
        <v>2375</v>
      </c>
      <c r="BB726" s="18"/>
      <c r="BC726" s="18">
        <f t="shared" si="130"/>
        <v>-2375</v>
      </c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>
        <f t="shared" si="131"/>
        <v>300</v>
      </c>
    </row>
    <row r="727" spans="1:81" x14ac:dyDescent="0.3">
      <c r="A727" s="20"/>
      <c r="B727" s="20"/>
      <c r="C727" s="14">
        <v>44927</v>
      </c>
      <c r="D727" s="22" t="s">
        <v>1334</v>
      </c>
      <c r="E727" s="16" t="s">
        <v>1056</v>
      </c>
      <c r="F727" s="15" t="s">
        <v>82</v>
      </c>
      <c r="G727" s="24" t="s">
        <v>1359</v>
      </c>
      <c r="H727" s="30">
        <v>2601908087556</v>
      </c>
      <c r="I727" s="24" t="e">
        <v>#N/A</v>
      </c>
      <c r="J727" s="24" t="s">
        <v>1384</v>
      </c>
      <c r="K727" s="36">
        <v>44953</v>
      </c>
      <c r="L727" s="24" t="s">
        <v>84</v>
      </c>
      <c r="M727" s="24"/>
      <c r="N727" s="24"/>
      <c r="O727" s="24" t="s">
        <v>1062</v>
      </c>
      <c r="P727" s="36">
        <v>44953</v>
      </c>
      <c r="Q727" s="14">
        <v>44927</v>
      </c>
      <c r="R727" s="18">
        <v>2800</v>
      </c>
      <c r="S727" s="24"/>
      <c r="T727" s="18">
        <f t="shared" si="121"/>
        <v>2800</v>
      </c>
      <c r="U727" s="18"/>
      <c r="V727" s="18"/>
      <c r="W727" s="18">
        <f t="shared" si="122"/>
        <v>2800</v>
      </c>
      <c r="X727" s="18">
        <f t="shared" si="126"/>
        <v>504</v>
      </c>
      <c r="Y727" s="19">
        <v>0.05</v>
      </c>
      <c r="Z727" s="18">
        <f t="shared" si="123"/>
        <v>140</v>
      </c>
      <c r="AA727" s="18">
        <f t="shared" si="124"/>
        <v>3164</v>
      </c>
      <c r="AB727" s="18"/>
      <c r="AC727" s="18">
        <f t="shared" si="125"/>
        <v>3164</v>
      </c>
      <c r="AD727" s="18" t="s">
        <v>87</v>
      </c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24" t="s">
        <v>1348</v>
      </c>
      <c r="AR727" s="24">
        <v>2600</v>
      </c>
      <c r="AS727" s="24"/>
      <c r="AT727" s="24"/>
      <c r="AU727" s="24"/>
      <c r="AV727" s="24"/>
      <c r="AW727" s="18">
        <f t="shared" si="127"/>
        <v>2600</v>
      </c>
      <c r="AX727" s="18"/>
      <c r="AY727" s="19">
        <v>0.05</v>
      </c>
      <c r="AZ727" s="18">
        <f t="shared" si="128"/>
        <v>130</v>
      </c>
      <c r="BA727" s="18">
        <f t="shared" si="129"/>
        <v>2470</v>
      </c>
      <c r="BB727" s="18"/>
      <c r="BC727" s="18">
        <f t="shared" si="130"/>
        <v>-2470</v>
      </c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>
        <f t="shared" si="131"/>
        <v>200</v>
      </c>
    </row>
    <row r="728" spans="1:81" x14ac:dyDescent="0.3">
      <c r="A728" s="20"/>
      <c r="B728" s="20"/>
      <c r="C728" s="14">
        <v>44927</v>
      </c>
      <c r="D728" s="22" t="s">
        <v>1334</v>
      </c>
      <c r="E728" s="16" t="s">
        <v>1056</v>
      </c>
      <c r="F728" s="15" t="s">
        <v>82</v>
      </c>
      <c r="G728" s="24" t="s">
        <v>1359</v>
      </c>
      <c r="H728" s="30">
        <v>2602208012551</v>
      </c>
      <c r="I728" s="24" t="e">
        <v>#N/A</v>
      </c>
      <c r="J728" s="24" t="s">
        <v>1384</v>
      </c>
      <c r="K728" s="36">
        <v>44953</v>
      </c>
      <c r="L728" s="24" t="s">
        <v>84</v>
      </c>
      <c r="M728" s="24"/>
      <c r="N728" s="24"/>
      <c r="O728" s="24" t="s">
        <v>1062</v>
      </c>
      <c r="P728" s="36">
        <v>44953</v>
      </c>
      <c r="Q728" s="14">
        <v>44927</v>
      </c>
      <c r="R728" s="18">
        <v>2800</v>
      </c>
      <c r="S728" s="24"/>
      <c r="T728" s="18">
        <f t="shared" si="121"/>
        <v>2800</v>
      </c>
      <c r="U728" s="18"/>
      <c r="V728" s="18"/>
      <c r="W728" s="18">
        <f t="shared" si="122"/>
        <v>2800</v>
      </c>
      <c r="X728" s="18">
        <f t="shared" si="126"/>
        <v>504</v>
      </c>
      <c r="Y728" s="19">
        <v>0.05</v>
      </c>
      <c r="Z728" s="18">
        <f t="shared" si="123"/>
        <v>140</v>
      </c>
      <c r="AA728" s="18">
        <f t="shared" si="124"/>
        <v>3164</v>
      </c>
      <c r="AB728" s="18"/>
      <c r="AC728" s="18">
        <f t="shared" si="125"/>
        <v>3164</v>
      </c>
      <c r="AD728" s="18" t="s">
        <v>87</v>
      </c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24" t="s">
        <v>1348</v>
      </c>
      <c r="AR728" s="24">
        <v>2600</v>
      </c>
      <c r="AS728" s="24"/>
      <c r="AT728" s="24"/>
      <c r="AU728" s="24"/>
      <c r="AV728" s="24"/>
      <c r="AW728" s="18">
        <f t="shared" si="127"/>
        <v>2600</v>
      </c>
      <c r="AX728" s="18"/>
      <c r="AY728" s="19">
        <v>0.05</v>
      </c>
      <c r="AZ728" s="18">
        <f t="shared" si="128"/>
        <v>130</v>
      </c>
      <c r="BA728" s="18">
        <f t="shared" si="129"/>
        <v>2470</v>
      </c>
      <c r="BB728" s="18"/>
      <c r="BC728" s="18">
        <f t="shared" si="130"/>
        <v>-2470</v>
      </c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>
        <f t="shared" si="131"/>
        <v>200</v>
      </c>
    </row>
    <row r="729" spans="1:81" x14ac:dyDescent="0.3">
      <c r="A729" s="20"/>
      <c r="B729" s="20"/>
      <c r="C729" s="14">
        <v>44927</v>
      </c>
      <c r="D729" s="22" t="s">
        <v>1334</v>
      </c>
      <c r="E729" s="24" t="s">
        <v>1055</v>
      </c>
      <c r="F729" s="15" t="s">
        <v>82</v>
      </c>
      <c r="G729" s="24" t="s">
        <v>1359</v>
      </c>
      <c r="H729" s="30">
        <v>2602308088034</v>
      </c>
      <c r="I729" s="24" t="s">
        <v>1437</v>
      </c>
      <c r="J729" s="24" t="s">
        <v>1384</v>
      </c>
      <c r="K729" s="36">
        <v>44953</v>
      </c>
      <c r="L729" s="24" t="s">
        <v>84</v>
      </c>
      <c r="M729" s="24"/>
      <c r="N729" s="24"/>
      <c r="O729" s="24" t="s">
        <v>1062</v>
      </c>
      <c r="P729" s="36">
        <v>44953</v>
      </c>
      <c r="Q729" s="14">
        <v>44927</v>
      </c>
      <c r="R729" s="18">
        <v>2800</v>
      </c>
      <c r="S729" s="24"/>
      <c r="T729" s="18">
        <f t="shared" si="121"/>
        <v>2800</v>
      </c>
      <c r="U729" s="18"/>
      <c r="V729" s="18"/>
      <c r="W729" s="18">
        <f t="shared" si="122"/>
        <v>2800</v>
      </c>
      <c r="X729" s="18">
        <f t="shared" si="126"/>
        <v>504</v>
      </c>
      <c r="Y729" s="19">
        <v>0.05</v>
      </c>
      <c r="Z729" s="18">
        <f t="shared" si="123"/>
        <v>140</v>
      </c>
      <c r="AA729" s="18">
        <f t="shared" si="124"/>
        <v>3164</v>
      </c>
      <c r="AB729" s="18"/>
      <c r="AC729" s="18">
        <f t="shared" si="125"/>
        <v>3164</v>
      </c>
      <c r="AD729" s="18" t="s">
        <v>87</v>
      </c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24" t="s">
        <v>2028</v>
      </c>
      <c r="AR729" s="24">
        <v>2800</v>
      </c>
      <c r="AS729" s="24"/>
      <c r="AT729" s="24"/>
      <c r="AU729" s="24"/>
      <c r="AV729" s="24"/>
      <c r="AW729" s="18">
        <f t="shared" si="127"/>
        <v>2800</v>
      </c>
      <c r="AX729" s="18"/>
      <c r="AY729" s="19">
        <v>0.05</v>
      </c>
      <c r="AZ729" s="18">
        <f t="shared" si="128"/>
        <v>140</v>
      </c>
      <c r="BA729" s="18">
        <f t="shared" si="129"/>
        <v>2660</v>
      </c>
      <c r="BB729" s="18"/>
      <c r="BC729" s="18">
        <f t="shared" si="130"/>
        <v>-2660</v>
      </c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>
        <f t="shared" si="131"/>
        <v>0</v>
      </c>
    </row>
    <row r="730" spans="1:81" x14ac:dyDescent="0.3">
      <c r="A730" s="20"/>
      <c r="B730" s="20"/>
      <c r="C730" s="14">
        <v>44927</v>
      </c>
      <c r="D730" s="22" t="s">
        <v>1334</v>
      </c>
      <c r="E730" s="16" t="s">
        <v>1056</v>
      </c>
      <c r="F730" s="15" t="s">
        <v>82</v>
      </c>
      <c r="G730" s="24" t="s">
        <v>1359</v>
      </c>
      <c r="H730" s="30">
        <v>2600608015486</v>
      </c>
      <c r="I730" s="24" t="e">
        <v>#N/A</v>
      </c>
      <c r="J730" s="24" t="s">
        <v>1384</v>
      </c>
      <c r="K730" s="36">
        <v>44955</v>
      </c>
      <c r="L730" s="24" t="s">
        <v>84</v>
      </c>
      <c r="M730" s="24"/>
      <c r="N730" s="24"/>
      <c r="O730" s="24" t="s">
        <v>1062</v>
      </c>
      <c r="P730" s="36">
        <v>44955</v>
      </c>
      <c r="Q730" s="14">
        <v>44927</v>
      </c>
      <c r="R730" s="18">
        <v>2800</v>
      </c>
      <c r="S730" s="24"/>
      <c r="T730" s="18">
        <f t="shared" si="121"/>
        <v>2800</v>
      </c>
      <c r="U730" s="18"/>
      <c r="V730" s="18"/>
      <c r="W730" s="18">
        <f t="shared" si="122"/>
        <v>2800</v>
      </c>
      <c r="X730" s="18">
        <f t="shared" si="126"/>
        <v>504</v>
      </c>
      <c r="Y730" s="19">
        <v>0.05</v>
      </c>
      <c r="Z730" s="18">
        <f t="shared" si="123"/>
        <v>140</v>
      </c>
      <c r="AA730" s="18">
        <f t="shared" si="124"/>
        <v>3164</v>
      </c>
      <c r="AB730" s="18"/>
      <c r="AC730" s="18">
        <f t="shared" si="125"/>
        <v>3164</v>
      </c>
      <c r="AD730" s="18" t="s">
        <v>87</v>
      </c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24" t="s">
        <v>1348</v>
      </c>
      <c r="AR730" s="24">
        <v>2600</v>
      </c>
      <c r="AS730" s="24"/>
      <c r="AT730" s="24"/>
      <c r="AU730" s="24"/>
      <c r="AV730" s="24"/>
      <c r="AW730" s="18">
        <f t="shared" si="127"/>
        <v>2600</v>
      </c>
      <c r="AX730" s="18"/>
      <c r="AY730" s="19">
        <v>0.05</v>
      </c>
      <c r="AZ730" s="18">
        <f t="shared" si="128"/>
        <v>130</v>
      </c>
      <c r="BA730" s="18">
        <f t="shared" si="129"/>
        <v>2470</v>
      </c>
      <c r="BB730" s="18"/>
      <c r="BC730" s="18">
        <f t="shared" si="130"/>
        <v>-2470</v>
      </c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>
        <f t="shared" si="131"/>
        <v>200</v>
      </c>
    </row>
    <row r="731" spans="1:81" x14ac:dyDescent="0.3">
      <c r="A731" s="20"/>
      <c r="B731" s="20"/>
      <c r="C731" s="14">
        <v>44927</v>
      </c>
      <c r="D731" s="22" t="s">
        <v>1334</v>
      </c>
      <c r="E731" s="24" t="s">
        <v>1055</v>
      </c>
      <c r="F731" s="15" t="s">
        <v>82</v>
      </c>
      <c r="G731" s="24" t="s">
        <v>1359</v>
      </c>
      <c r="H731" s="30">
        <v>2602108106987</v>
      </c>
      <c r="I731" s="24" t="s">
        <v>1438</v>
      </c>
      <c r="J731" s="24" t="s">
        <v>1384</v>
      </c>
      <c r="K731" s="36">
        <v>44954</v>
      </c>
      <c r="L731" s="24" t="s">
        <v>84</v>
      </c>
      <c r="M731" s="24"/>
      <c r="N731" s="24"/>
      <c r="O731" s="24" t="s">
        <v>1062</v>
      </c>
      <c r="P731" s="36">
        <v>44954</v>
      </c>
      <c r="Q731" s="14">
        <v>44927</v>
      </c>
      <c r="R731" s="18">
        <v>2800</v>
      </c>
      <c r="S731" s="24"/>
      <c r="T731" s="18">
        <f t="shared" si="121"/>
        <v>2800</v>
      </c>
      <c r="U731" s="18"/>
      <c r="V731" s="18"/>
      <c r="W731" s="18">
        <f t="shared" si="122"/>
        <v>2800</v>
      </c>
      <c r="X731" s="18">
        <f t="shared" si="126"/>
        <v>504</v>
      </c>
      <c r="Y731" s="19">
        <v>0.05</v>
      </c>
      <c r="Z731" s="18">
        <f t="shared" si="123"/>
        <v>140</v>
      </c>
      <c r="AA731" s="18">
        <f t="shared" si="124"/>
        <v>3164</v>
      </c>
      <c r="AB731" s="18"/>
      <c r="AC731" s="18">
        <f t="shared" si="125"/>
        <v>3164</v>
      </c>
      <c r="AD731" s="18" t="s">
        <v>87</v>
      </c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24" t="s">
        <v>2028</v>
      </c>
      <c r="AR731" s="24">
        <v>2800</v>
      </c>
      <c r="AS731" s="24"/>
      <c r="AT731" s="24"/>
      <c r="AU731" s="24"/>
      <c r="AV731" s="24"/>
      <c r="AW731" s="18">
        <f t="shared" si="127"/>
        <v>2800</v>
      </c>
      <c r="AX731" s="18"/>
      <c r="AY731" s="19">
        <v>0.05</v>
      </c>
      <c r="AZ731" s="18">
        <f t="shared" si="128"/>
        <v>140</v>
      </c>
      <c r="BA731" s="18">
        <f t="shared" si="129"/>
        <v>2660</v>
      </c>
      <c r="BB731" s="18"/>
      <c r="BC731" s="18">
        <f t="shared" si="130"/>
        <v>-2660</v>
      </c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>
        <f t="shared" si="131"/>
        <v>0</v>
      </c>
    </row>
    <row r="732" spans="1:81" x14ac:dyDescent="0.3">
      <c r="A732" s="20"/>
      <c r="B732" s="20"/>
      <c r="C732" s="14">
        <v>44927</v>
      </c>
      <c r="D732" s="22" t="s">
        <v>1334</v>
      </c>
      <c r="E732" s="16" t="s">
        <v>1056</v>
      </c>
      <c r="F732" s="15" t="s">
        <v>82</v>
      </c>
      <c r="G732" s="24" t="s">
        <v>1359</v>
      </c>
      <c r="H732" s="30">
        <v>2602408031477</v>
      </c>
      <c r="I732" s="24" t="e">
        <v>#N/A</v>
      </c>
      <c r="J732" s="24" t="s">
        <v>1384</v>
      </c>
      <c r="K732" s="36">
        <v>44954</v>
      </c>
      <c r="L732" s="24" t="s">
        <v>84</v>
      </c>
      <c r="M732" s="24"/>
      <c r="N732" s="24"/>
      <c r="O732" s="24" t="s">
        <v>1062</v>
      </c>
      <c r="P732" s="36">
        <v>44954</v>
      </c>
      <c r="Q732" s="14">
        <v>44927</v>
      </c>
      <c r="R732" s="18">
        <v>2800</v>
      </c>
      <c r="S732" s="24"/>
      <c r="T732" s="18">
        <f t="shared" si="121"/>
        <v>2800</v>
      </c>
      <c r="U732" s="18"/>
      <c r="V732" s="18"/>
      <c r="W732" s="18">
        <f t="shared" si="122"/>
        <v>2800</v>
      </c>
      <c r="X732" s="18">
        <f t="shared" si="126"/>
        <v>504</v>
      </c>
      <c r="Y732" s="19">
        <v>0.05</v>
      </c>
      <c r="Z732" s="18">
        <f t="shared" si="123"/>
        <v>140</v>
      </c>
      <c r="AA732" s="18">
        <f t="shared" si="124"/>
        <v>3164</v>
      </c>
      <c r="AB732" s="18"/>
      <c r="AC732" s="18">
        <f t="shared" si="125"/>
        <v>3164</v>
      </c>
      <c r="AD732" s="18" t="s">
        <v>87</v>
      </c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24" t="s">
        <v>1348</v>
      </c>
      <c r="AR732" s="24">
        <v>2600</v>
      </c>
      <c r="AS732" s="24"/>
      <c r="AT732" s="24"/>
      <c r="AU732" s="24"/>
      <c r="AV732" s="24"/>
      <c r="AW732" s="18">
        <f t="shared" si="127"/>
        <v>2600</v>
      </c>
      <c r="AX732" s="18"/>
      <c r="AY732" s="19">
        <v>0.05</v>
      </c>
      <c r="AZ732" s="18">
        <f t="shared" si="128"/>
        <v>130</v>
      </c>
      <c r="BA732" s="18">
        <f t="shared" si="129"/>
        <v>2470</v>
      </c>
      <c r="BB732" s="18"/>
      <c r="BC732" s="18">
        <f t="shared" si="130"/>
        <v>-2470</v>
      </c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>
        <f t="shared" si="131"/>
        <v>200</v>
      </c>
    </row>
    <row r="733" spans="1:81" x14ac:dyDescent="0.3">
      <c r="A733" s="20"/>
      <c r="B733" s="20"/>
      <c r="C733" s="14">
        <v>44927</v>
      </c>
      <c r="D733" s="22" t="s">
        <v>1334</v>
      </c>
      <c r="E733" s="16" t="s">
        <v>1056</v>
      </c>
      <c r="F733" s="15" t="s">
        <v>82</v>
      </c>
      <c r="G733" s="24" t="s">
        <v>1359</v>
      </c>
      <c r="H733" s="30">
        <v>2602408034909</v>
      </c>
      <c r="I733" s="24" t="s">
        <v>1439</v>
      </c>
      <c r="J733" s="24" t="s">
        <v>1384</v>
      </c>
      <c r="K733" s="36">
        <v>44955</v>
      </c>
      <c r="L733" s="24" t="s">
        <v>84</v>
      </c>
      <c r="M733" s="24"/>
      <c r="N733" s="24"/>
      <c r="O733" s="24" t="s">
        <v>1062</v>
      </c>
      <c r="P733" s="36">
        <v>44955</v>
      </c>
      <c r="Q733" s="14">
        <v>44927</v>
      </c>
      <c r="R733" s="18">
        <v>2800</v>
      </c>
      <c r="S733" s="24"/>
      <c r="T733" s="18">
        <f t="shared" si="121"/>
        <v>2800</v>
      </c>
      <c r="U733" s="18"/>
      <c r="V733" s="18"/>
      <c r="W733" s="18">
        <f t="shared" si="122"/>
        <v>2800</v>
      </c>
      <c r="X733" s="18">
        <f t="shared" si="126"/>
        <v>504</v>
      </c>
      <c r="Y733" s="19">
        <v>0.05</v>
      </c>
      <c r="Z733" s="18">
        <f t="shared" si="123"/>
        <v>140</v>
      </c>
      <c r="AA733" s="18">
        <f t="shared" si="124"/>
        <v>3164</v>
      </c>
      <c r="AB733" s="18"/>
      <c r="AC733" s="18">
        <f t="shared" si="125"/>
        <v>3164</v>
      </c>
      <c r="AD733" s="18" t="s">
        <v>87</v>
      </c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24" t="s">
        <v>1450</v>
      </c>
      <c r="AR733" s="24">
        <v>2700</v>
      </c>
      <c r="AS733" s="24"/>
      <c r="AT733" s="24"/>
      <c r="AU733" s="24"/>
      <c r="AV733" s="24"/>
      <c r="AW733" s="18">
        <f t="shared" si="127"/>
        <v>2700</v>
      </c>
      <c r="AX733" s="18"/>
      <c r="AY733" s="19">
        <v>0.05</v>
      </c>
      <c r="AZ733" s="18">
        <f t="shared" si="128"/>
        <v>135</v>
      </c>
      <c r="BA733" s="18">
        <f t="shared" si="129"/>
        <v>2565</v>
      </c>
      <c r="BB733" s="18"/>
      <c r="BC733" s="18">
        <f t="shared" si="130"/>
        <v>-2565</v>
      </c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>
        <f t="shared" si="131"/>
        <v>100</v>
      </c>
    </row>
    <row r="734" spans="1:81" x14ac:dyDescent="0.3">
      <c r="A734" s="20"/>
      <c r="B734" s="20"/>
      <c r="C734" s="14">
        <v>44927</v>
      </c>
      <c r="D734" s="22" t="s">
        <v>1334</v>
      </c>
      <c r="E734" s="16" t="s">
        <v>1056</v>
      </c>
      <c r="F734" s="15" t="s">
        <v>82</v>
      </c>
      <c r="G734" s="24" t="s">
        <v>1359</v>
      </c>
      <c r="H734" s="30">
        <v>2602708037205</v>
      </c>
      <c r="I734" s="24" t="e">
        <v>#N/A</v>
      </c>
      <c r="J734" s="24" t="s">
        <v>1384</v>
      </c>
      <c r="K734" s="36">
        <v>44955</v>
      </c>
      <c r="L734" s="24" t="s">
        <v>84</v>
      </c>
      <c r="M734" s="24"/>
      <c r="N734" s="24"/>
      <c r="O734" s="24" t="s">
        <v>1062</v>
      </c>
      <c r="P734" s="36">
        <v>44955</v>
      </c>
      <c r="Q734" s="14">
        <v>44927</v>
      </c>
      <c r="R734" s="18">
        <v>2800</v>
      </c>
      <c r="S734" s="24"/>
      <c r="T734" s="18">
        <f t="shared" ref="T734:T797" si="132">R734-S734</f>
        <v>2800</v>
      </c>
      <c r="U734" s="18"/>
      <c r="V734" s="18"/>
      <c r="W734" s="18">
        <f t="shared" ref="W734:W797" si="133">R734+U734-V734</f>
        <v>2800</v>
      </c>
      <c r="X734" s="18">
        <f t="shared" si="126"/>
        <v>504</v>
      </c>
      <c r="Y734" s="19">
        <v>0.05</v>
      </c>
      <c r="Z734" s="18">
        <f t="shared" ref="Z734:Z797" si="134">W734*Y734</f>
        <v>140</v>
      </c>
      <c r="AA734" s="18">
        <f t="shared" ref="AA734:AA797" si="135">W734+X734-Z734</f>
        <v>3164</v>
      </c>
      <c r="AB734" s="18"/>
      <c r="AC734" s="18">
        <f t="shared" ref="AC734:AC797" si="136">AA734-AB734</f>
        <v>3164</v>
      </c>
      <c r="AD734" s="18" t="s">
        <v>87</v>
      </c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24" t="s">
        <v>1348</v>
      </c>
      <c r="AR734" s="24">
        <v>2600</v>
      </c>
      <c r="AS734" s="24"/>
      <c r="AT734" s="24"/>
      <c r="AU734" s="24"/>
      <c r="AV734" s="24"/>
      <c r="AW734" s="18">
        <f t="shared" si="127"/>
        <v>2600</v>
      </c>
      <c r="AX734" s="18"/>
      <c r="AY734" s="19">
        <v>0.05</v>
      </c>
      <c r="AZ734" s="18">
        <f t="shared" si="128"/>
        <v>130</v>
      </c>
      <c r="BA734" s="18">
        <f t="shared" si="129"/>
        <v>2470</v>
      </c>
      <c r="BB734" s="18"/>
      <c r="BC734" s="18">
        <f t="shared" si="130"/>
        <v>-2470</v>
      </c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>
        <f t="shared" si="131"/>
        <v>200</v>
      </c>
    </row>
    <row r="735" spans="1:81" x14ac:dyDescent="0.3">
      <c r="A735" s="20"/>
      <c r="B735" s="20"/>
      <c r="C735" s="14">
        <v>44927</v>
      </c>
      <c r="D735" s="22" t="s">
        <v>1334</v>
      </c>
      <c r="E735" s="24" t="s">
        <v>1055</v>
      </c>
      <c r="F735" s="15" t="s">
        <v>82</v>
      </c>
      <c r="G735" s="24" t="s">
        <v>1359</v>
      </c>
      <c r="H735" s="30">
        <v>2602108059418</v>
      </c>
      <c r="I735" s="24" t="s">
        <v>1440</v>
      </c>
      <c r="J735" s="24" t="s">
        <v>1384</v>
      </c>
      <c r="K735" s="36">
        <v>44956</v>
      </c>
      <c r="L735" s="24" t="s">
        <v>84</v>
      </c>
      <c r="M735" s="24"/>
      <c r="N735" s="24"/>
      <c r="O735" s="24" t="s">
        <v>1062</v>
      </c>
      <c r="P735" s="36">
        <v>44956</v>
      </c>
      <c r="Q735" s="14">
        <v>44927</v>
      </c>
      <c r="R735" s="18">
        <v>2800</v>
      </c>
      <c r="S735" s="24"/>
      <c r="T735" s="18">
        <f t="shared" si="132"/>
        <v>2800</v>
      </c>
      <c r="U735" s="18"/>
      <c r="V735" s="18"/>
      <c r="W735" s="18">
        <f t="shared" si="133"/>
        <v>2800</v>
      </c>
      <c r="X735" s="18">
        <f t="shared" si="126"/>
        <v>504</v>
      </c>
      <c r="Y735" s="19">
        <v>0.05</v>
      </c>
      <c r="Z735" s="18">
        <f t="shared" si="134"/>
        <v>140</v>
      </c>
      <c r="AA735" s="18">
        <f t="shared" si="135"/>
        <v>3164</v>
      </c>
      <c r="AB735" s="18"/>
      <c r="AC735" s="18">
        <f t="shared" si="136"/>
        <v>3164</v>
      </c>
      <c r="AD735" s="18" t="s">
        <v>87</v>
      </c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24" t="s">
        <v>2028</v>
      </c>
      <c r="AR735" s="24">
        <v>2800</v>
      </c>
      <c r="AS735" s="24"/>
      <c r="AT735" s="24"/>
      <c r="AU735" s="24"/>
      <c r="AV735" s="24"/>
      <c r="AW735" s="18">
        <f t="shared" si="127"/>
        <v>2800</v>
      </c>
      <c r="AX735" s="18"/>
      <c r="AY735" s="19">
        <v>0.05</v>
      </c>
      <c r="AZ735" s="18">
        <f t="shared" si="128"/>
        <v>140</v>
      </c>
      <c r="BA735" s="18">
        <f t="shared" si="129"/>
        <v>2660</v>
      </c>
      <c r="BB735" s="18"/>
      <c r="BC735" s="18">
        <f t="shared" si="130"/>
        <v>-2660</v>
      </c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>
        <f t="shared" si="131"/>
        <v>0</v>
      </c>
    </row>
    <row r="736" spans="1:81" x14ac:dyDescent="0.3">
      <c r="A736" s="20"/>
      <c r="B736" s="20"/>
      <c r="C736" s="14">
        <v>44927</v>
      </c>
      <c r="D736" s="22" t="s">
        <v>1334</v>
      </c>
      <c r="E736" s="24" t="s">
        <v>1055</v>
      </c>
      <c r="F736" s="15" t="s">
        <v>82</v>
      </c>
      <c r="G736" s="24" t="s">
        <v>1359</v>
      </c>
      <c r="H736" s="30">
        <v>2602108059888</v>
      </c>
      <c r="I736" s="24" t="s">
        <v>1441</v>
      </c>
      <c r="J736" s="24" t="s">
        <v>1384</v>
      </c>
      <c r="K736" s="36">
        <v>44956</v>
      </c>
      <c r="L736" s="24" t="s">
        <v>84</v>
      </c>
      <c r="M736" s="24"/>
      <c r="N736" s="24"/>
      <c r="O736" s="24" t="s">
        <v>1062</v>
      </c>
      <c r="P736" s="36">
        <v>44956</v>
      </c>
      <c r="Q736" s="14">
        <v>44927</v>
      </c>
      <c r="R736" s="18">
        <v>2800</v>
      </c>
      <c r="S736" s="24"/>
      <c r="T736" s="18">
        <f t="shared" si="132"/>
        <v>2800</v>
      </c>
      <c r="U736" s="18"/>
      <c r="V736" s="18"/>
      <c r="W736" s="18">
        <f t="shared" si="133"/>
        <v>2800</v>
      </c>
      <c r="X736" s="18">
        <f t="shared" si="126"/>
        <v>504</v>
      </c>
      <c r="Y736" s="19">
        <v>0.05</v>
      </c>
      <c r="Z736" s="18">
        <f t="shared" si="134"/>
        <v>140</v>
      </c>
      <c r="AA736" s="18">
        <f t="shared" si="135"/>
        <v>3164</v>
      </c>
      <c r="AB736" s="18"/>
      <c r="AC736" s="18">
        <f t="shared" si="136"/>
        <v>3164</v>
      </c>
      <c r="AD736" s="18" t="s">
        <v>87</v>
      </c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24" t="s">
        <v>2028</v>
      </c>
      <c r="AR736" s="24">
        <v>2800</v>
      </c>
      <c r="AS736" s="24"/>
      <c r="AT736" s="24"/>
      <c r="AU736" s="24"/>
      <c r="AV736" s="24"/>
      <c r="AW736" s="18">
        <f t="shared" si="127"/>
        <v>2800</v>
      </c>
      <c r="AX736" s="18"/>
      <c r="AY736" s="19">
        <v>0.05</v>
      </c>
      <c r="AZ736" s="18">
        <f t="shared" si="128"/>
        <v>140</v>
      </c>
      <c r="BA736" s="18">
        <f t="shared" si="129"/>
        <v>2660</v>
      </c>
      <c r="BB736" s="18"/>
      <c r="BC736" s="18">
        <f t="shared" si="130"/>
        <v>-2660</v>
      </c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>
        <f t="shared" si="131"/>
        <v>0</v>
      </c>
    </row>
    <row r="737" spans="1:81" x14ac:dyDescent="0.3">
      <c r="A737" s="20"/>
      <c r="B737" s="20"/>
      <c r="C737" s="14">
        <v>44927</v>
      </c>
      <c r="D737" s="22" t="s">
        <v>1334</v>
      </c>
      <c r="E737" s="24" t="s">
        <v>1055</v>
      </c>
      <c r="F737" s="15" t="s">
        <v>82</v>
      </c>
      <c r="G737" s="24" t="s">
        <v>1359</v>
      </c>
      <c r="H737" s="30">
        <v>2602508061723</v>
      </c>
      <c r="I737" s="24" t="s">
        <v>1442</v>
      </c>
      <c r="J737" s="24" t="s">
        <v>1384</v>
      </c>
      <c r="K737" s="36">
        <v>44956</v>
      </c>
      <c r="L737" s="24" t="s">
        <v>84</v>
      </c>
      <c r="M737" s="24"/>
      <c r="N737" s="24"/>
      <c r="O737" s="24" t="s">
        <v>1062</v>
      </c>
      <c r="P737" s="36">
        <v>44956</v>
      </c>
      <c r="Q737" s="14">
        <v>44927</v>
      </c>
      <c r="R737" s="18">
        <v>2800</v>
      </c>
      <c r="S737" s="24"/>
      <c r="T737" s="18">
        <f t="shared" si="132"/>
        <v>2800</v>
      </c>
      <c r="U737" s="18"/>
      <c r="V737" s="18"/>
      <c r="W737" s="18">
        <f t="shared" si="133"/>
        <v>2800</v>
      </c>
      <c r="X737" s="18">
        <f t="shared" si="126"/>
        <v>504</v>
      </c>
      <c r="Y737" s="19">
        <v>0.05</v>
      </c>
      <c r="Z737" s="18">
        <f t="shared" si="134"/>
        <v>140</v>
      </c>
      <c r="AA737" s="18">
        <f t="shared" si="135"/>
        <v>3164</v>
      </c>
      <c r="AB737" s="18"/>
      <c r="AC737" s="18">
        <f t="shared" si="136"/>
        <v>3164</v>
      </c>
      <c r="AD737" s="18" t="s">
        <v>87</v>
      </c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24" t="s">
        <v>2028</v>
      </c>
      <c r="AR737" s="24">
        <v>2800</v>
      </c>
      <c r="AS737" s="24"/>
      <c r="AT737" s="24"/>
      <c r="AU737" s="24"/>
      <c r="AV737" s="24"/>
      <c r="AW737" s="18">
        <f t="shared" si="127"/>
        <v>2800</v>
      </c>
      <c r="AX737" s="18"/>
      <c r="AY737" s="19">
        <v>0.05</v>
      </c>
      <c r="AZ737" s="18">
        <f t="shared" si="128"/>
        <v>140</v>
      </c>
      <c r="BA737" s="18">
        <f t="shared" si="129"/>
        <v>2660</v>
      </c>
      <c r="BB737" s="18"/>
      <c r="BC737" s="18">
        <f t="shared" si="130"/>
        <v>-2660</v>
      </c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>
        <f t="shared" si="131"/>
        <v>0</v>
      </c>
    </row>
    <row r="738" spans="1:81" x14ac:dyDescent="0.3">
      <c r="A738" s="20"/>
      <c r="B738" s="20"/>
      <c r="C738" s="14">
        <v>44927</v>
      </c>
      <c r="D738" s="22" t="s">
        <v>1334</v>
      </c>
      <c r="E738" s="16" t="s">
        <v>1056</v>
      </c>
      <c r="F738" s="15" t="s">
        <v>82</v>
      </c>
      <c r="G738" s="24" t="s">
        <v>1359</v>
      </c>
      <c r="H738" s="30">
        <v>2602708077806</v>
      </c>
      <c r="I738" s="24" t="e">
        <v>#N/A</v>
      </c>
      <c r="J738" s="24" t="s">
        <v>1384</v>
      </c>
      <c r="K738" s="36">
        <v>44956</v>
      </c>
      <c r="L738" s="24" t="s">
        <v>84</v>
      </c>
      <c r="M738" s="24"/>
      <c r="N738" s="24"/>
      <c r="O738" s="24" t="s">
        <v>1062</v>
      </c>
      <c r="P738" s="36">
        <v>44956</v>
      </c>
      <c r="Q738" s="14">
        <v>44927</v>
      </c>
      <c r="R738" s="18">
        <v>2800</v>
      </c>
      <c r="S738" s="24"/>
      <c r="T738" s="18">
        <f t="shared" si="132"/>
        <v>2800</v>
      </c>
      <c r="U738" s="18"/>
      <c r="V738" s="18"/>
      <c r="W738" s="18">
        <f t="shared" si="133"/>
        <v>2800</v>
      </c>
      <c r="X738" s="18">
        <f t="shared" si="126"/>
        <v>504</v>
      </c>
      <c r="Y738" s="19">
        <v>0.05</v>
      </c>
      <c r="Z738" s="18">
        <f t="shared" si="134"/>
        <v>140</v>
      </c>
      <c r="AA738" s="18">
        <f t="shared" si="135"/>
        <v>3164</v>
      </c>
      <c r="AB738" s="18"/>
      <c r="AC738" s="18">
        <f t="shared" si="136"/>
        <v>3164</v>
      </c>
      <c r="AD738" s="18" t="s">
        <v>87</v>
      </c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24" t="s">
        <v>1348</v>
      </c>
      <c r="AR738" s="24">
        <v>2600</v>
      </c>
      <c r="AS738" s="24"/>
      <c r="AT738" s="24"/>
      <c r="AU738" s="24"/>
      <c r="AV738" s="24"/>
      <c r="AW738" s="18">
        <f t="shared" si="127"/>
        <v>2600</v>
      </c>
      <c r="AX738" s="18"/>
      <c r="AY738" s="19">
        <v>0.05</v>
      </c>
      <c r="AZ738" s="18">
        <f t="shared" si="128"/>
        <v>130</v>
      </c>
      <c r="BA738" s="18">
        <f t="shared" si="129"/>
        <v>2470</v>
      </c>
      <c r="BB738" s="18"/>
      <c r="BC738" s="18">
        <f t="shared" si="130"/>
        <v>-2470</v>
      </c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>
        <f t="shared" si="131"/>
        <v>200</v>
      </c>
    </row>
    <row r="739" spans="1:81" x14ac:dyDescent="0.3">
      <c r="A739" s="20"/>
      <c r="B739" s="20"/>
      <c r="C739" s="14">
        <v>44927</v>
      </c>
      <c r="D739" s="22" t="s">
        <v>1334</v>
      </c>
      <c r="E739" s="24" t="s">
        <v>1055</v>
      </c>
      <c r="F739" s="15" t="s">
        <v>82</v>
      </c>
      <c r="G739" s="24" t="s">
        <v>1359</v>
      </c>
      <c r="H739" s="30">
        <v>2601008036131</v>
      </c>
      <c r="I739" s="24" t="s">
        <v>1443</v>
      </c>
      <c r="J739" s="24" t="s">
        <v>1384</v>
      </c>
      <c r="K739" s="36">
        <v>44957</v>
      </c>
      <c r="L739" s="24" t="s">
        <v>84</v>
      </c>
      <c r="M739" s="24"/>
      <c r="N739" s="24"/>
      <c r="O739" s="24" t="s">
        <v>1062</v>
      </c>
      <c r="P739" s="36">
        <v>44957</v>
      </c>
      <c r="Q739" s="14">
        <v>44927</v>
      </c>
      <c r="R739" s="18">
        <v>2800</v>
      </c>
      <c r="S739" s="24"/>
      <c r="T739" s="18">
        <f t="shared" si="132"/>
        <v>2800</v>
      </c>
      <c r="U739" s="18"/>
      <c r="V739" s="18"/>
      <c r="W739" s="18">
        <f t="shared" si="133"/>
        <v>2800</v>
      </c>
      <c r="X739" s="18">
        <f t="shared" si="126"/>
        <v>504</v>
      </c>
      <c r="Y739" s="19">
        <v>0.05</v>
      </c>
      <c r="Z739" s="18">
        <f t="shared" si="134"/>
        <v>140</v>
      </c>
      <c r="AA739" s="18">
        <f t="shared" si="135"/>
        <v>3164</v>
      </c>
      <c r="AB739" s="18"/>
      <c r="AC739" s="18">
        <f t="shared" si="136"/>
        <v>3164</v>
      </c>
      <c r="AD739" s="18" t="s">
        <v>87</v>
      </c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24" t="s">
        <v>1618</v>
      </c>
      <c r="AR739" s="24">
        <v>2800</v>
      </c>
      <c r="AS739" s="24"/>
      <c r="AT739" s="24"/>
      <c r="AU739" s="24"/>
      <c r="AV739" s="24"/>
      <c r="AW739" s="18">
        <f t="shared" si="127"/>
        <v>2800</v>
      </c>
      <c r="AX739" s="18"/>
      <c r="AY739" s="19">
        <v>0.05</v>
      </c>
      <c r="AZ739" s="18">
        <f t="shared" si="128"/>
        <v>140</v>
      </c>
      <c r="BA739" s="18">
        <f t="shared" si="129"/>
        <v>2660</v>
      </c>
      <c r="BB739" s="18"/>
      <c r="BC739" s="18">
        <f t="shared" si="130"/>
        <v>-2660</v>
      </c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>
        <f t="shared" si="131"/>
        <v>0</v>
      </c>
    </row>
    <row r="740" spans="1:81" x14ac:dyDescent="0.3">
      <c r="A740" s="20"/>
      <c r="B740" s="20"/>
      <c r="C740" s="14">
        <v>44927</v>
      </c>
      <c r="D740" s="22" t="s">
        <v>1334</v>
      </c>
      <c r="E740" s="16" t="s">
        <v>1056</v>
      </c>
      <c r="F740" s="15" t="s">
        <v>82</v>
      </c>
      <c r="G740" s="24" t="s">
        <v>1359</v>
      </c>
      <c r="H740" s="30">
        <v>2602808062831</v>
      </c>
      <c r="I740" s="24" t="e">
        <v>#N/A</v>
      </c>
      <c r="J740" s="24" t="s">
        <v>1384</v>
      </c>
      <c r="K740" s="36">
        <v>44957</v>
      </c>
      <c r="L740" s="24" t="s">
        <v>84</v>
      </c>
      <c r="M740" s="24"/>
      <c r="N740" s="24"/>
      <c r="O740" s="24" t="s">
        <v>1062</v>
      </c>
      <c r="P740" s="36">
        <v>44957</v>
      </c>
      <c r="Q740" s="14">
        <v>44927</v>
      </c>
      <c r="R740" s="18">
        <v>2800</v>
      </c>
      <c r="S740" s="24"/>
      <c r="T740" s="18">
        <f t="shared" si="132"/>
        <v>2800</v>
      </c>
      <c r="U740" s="18"/>
      <c r="V740" s="18"/>
      <c r="W740" s="18">
        <f t="shared" si="133"/>
        <v>2800</v>
      </c>
      <c r="X740" s="18">
        <f t="shared" si="126"/>
        <v>504</v>
      </c>
      <c r="Y740" s="19">
        <v>0.05</v>
      </c>
      <c r="Z740" s="18">
        <f t="shared" si="134"/>
        <v>140</v>
      </c>
      <c r="AA740" s="18">
        <f t="shared" si="135"/>
        <v>3164</v>
      </c>
      <c r="AB740" s="18"/>
      <c r="AC740" s="18">
        <f t="shared" si="136"/>
        <v>3164</v>
      </c>
      <c r="AD740" s="18" t="s">
        <v>87</v>
      </c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24" t="s">
        <v>1348</v>
      </c>
      <c r="AR740" s="24">
        <v>2600</v>
      </c>
      <c r="AS740" s="24"/>
      <c r="AT740" s="24"/>
      <c r="AU740" s="24"/>
      <c r="AV740" s="24"/>
      <c r="AW740" s="18">
        <f t="shared" si="127"/>
        <v>2600</v>
      </c>
      <c r="AX740" s="18"/>
      <c r="AY740" s="19">
        <v>0.05</v>
      </c>
      <c r="AZ740" s="18">
        <f t="shared" si="128"/>
        <v>130</v>
      </c>
      <c r="BA740" s="18">
        <f t="shared" si="129"/>
        <v>2470</v>
      </c>
      <c r="BB740" s="18"/>
      <c r="BC740" s="18">
        <f t="shared" si="130"/>
        <v>-2470</v>
      </c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>
        <f t="shared" si="131"/>
        <v>200</v>
      </c>
    </row>
    <row r="741" spans="1:81" x14ac:dyDescent="0.3">
      <c r="A741" s="20"/>
      <c r="B741" s="20"/>
      <c r="C741" s="14">
        <v>44927</v>
      </c>
      <c r="D741" s="22" t="s">
        <v>1535</v>
      </c>
      <c r="E741" s="16" t="s">
        <v>1056</v>
      </c>
      <c r="F741" s="15" t="s">
        <v>82</v>
      </c>
      <c r="G741" s="21" t="s">
        <v>1385</v>
      </c>
      <c r="H741" s="30">
        <v>2534808036180</v>
      </c>
      <c r="I741" s="24"/>
      <c r="J741" s="24" t="s">
        <v>1384</v>
      </c>
      <c r="K741" s="24"/>
      <c r="L741" s="24" t="s">
        <v>84</v>
      </c>
      <c r="M741" s="24"/>
      <c r="N741" s="24"/>
      <c r="O741" s="24" t="s">
        <v>1062</v>
      </c>
      <c r="P741" s="24"/>
      <c r="Q741" s="14">
        <v>44927</v>
      </c>
      <c r="R741" s="18">
        <v>2800</v>
      </c>
      <c r="S741" s="24"/>
      <c r="T741" s="18">
        <f t="shared" si="132"/>
        <v>2800</v>
      </c>
      <c r="U741" s="18"/>
      <c r="V741" s="18"/>
      <c r="W741" s="18">
        <f t="shared" si="133"/>
        <v>2800</v>
      </c>
      <c r="X741" s="18">
        <f t="shared" si="126"/>
        <v>504</v>
      </c>
      <c r="Y741" s="19">
        <v>0.05</v>
      </c>
      <c r="Z741" s="18">
        <f t="shared" si="134"/>
        <v>140</v>
      </c>
      <c r="AA741" s="18">
        <f t="shared" si="135"/>
        <v>3164</v>
      </c>
      <c r="AB741" s="18"/>
      <c r="AC741" s="18">
        <f t="shared" si="136"/>
        <v>3164</v>
      </c>
      <c r="AD741" s="18" t="s">
        <v>87</v>
      </c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24" t="s">
        <v>1064</v>
      </c>
      <c r="AR741" s="24">
        <v>2650</v>
      </c>
      <c r="AS741" s="24"/>
      <c r="AT741" s="24"/>
      <c r="AU741" s="24"/>
      <c r="AV741" s="24"/>
      <c r="AW741" s="18">
        <f t="shared" si="127"/>
        <v>2650</v>
      </c>
      <c r="AX741" s="18"/>
      <c r="AY741" s="19">
        <v>0.05</v>
      </c>
      <c r="AZ741" s="18">
        <f t="shared" si="128"/>
        <v>132.5</v>
      </c>
      <c r="BA741" s="18">
        <f t="shared" si="129"/>
        <v>2517.5</v>
      </c>
      <c r="BB741" s="18"/>
      <c r="BC741" s="18">
        <f t="shared" si="130"/>
        <v>-2517.5</v>
      </c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>
        <f t="shared" si="131"/>
        <v>150</v>
      </c>
    </row>
    <row r="742" spans="1:81" x14ac:dyDescent="0.3">
      <c r="A742" s="20"/>
      <c r="B742" s="20"/>
      <c r="C742" s="14">
        <v>44927</v>
      </c>
      <c r="D742" s="22" t="s">
        <v>1535</v>
      </c>
      <c r="E742" s="16" t="s">
        <v>1056</v>
      </c>
      <c r="F742" s="15" t="s">
        <v>82</v>
      </c>
      <c r="G742" s="21" t="s">
        <v>1385</v>
      </c>
      <c r="H742" s="30">
        <v>2534808101917</v>
      </c>
      <c r="I742" s="24"/>
      <c r="J742" s="24" t="s">
        <v>1384</v>
      </c>
      <c r="K742" s="24"/>
      <c r="L742" s="24" t="s">
        <v>84</v>
      </c>
      <c r="M742" s="24"/>
      <c r="N742" s="24"/>
      <c r="O742" s="24" t="s">
        <v>1062</v>
      </c>
      <c r="P742" s="24"/>
      <c r="Q742" s="14">
        <v>44927</v>
      </c>
      <c r="R742" s="18">
        <v>2800</v>
      </c>
      <c r="S742" s="24"/>
      <c r="T742" s="18">
        <f t="shared" si="132"/>
        <v>2800</v>
      </c>
      <c r="U742" s="18"/>
      <c r="V742" s="18"/>
      <c r="W742" s="18">
        <f t="shared" si="133"/>
        <v>2800</v>
      </c>
      <c r="X742" s="18">
        <f t="shared" si="126"/>
        <v>504</v>
      </c>
      <c r="Y742" s="19">
        <v>0.05</v>
      </c>
      <c r="Z742" s="18">
        <f t="shared" si="134"/>
        <v>140</v>
      </c>
      <c r="AA742" s="18">
        <f t="shared" si="135"/>
        <v>3164</v>
      </c>
      <c r="AB742" s="18"/>
      <c r="AC742" s="18">
        <f t="shared" si="136"/>
        <v>3164</v>
      </c>
      <c r="AD742" s="18" t="s">
        <v>87</v>
      </c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22" t="s">
        <v>1071</v>
      </c>
      <c r="AR742" s="24">
        <v>2800</v>
      </c>
      <c r="AS742" s="24"/>
      <c r="AT742" s="24"/>
      <c r="AU742" s="24"/>
      <c r="AV742" s="24"/>
      <c r="AW742" s="18">
        <f t="shared" si="127"/>
        <v>2800</v>
      </c>
      <c r="AX742" s="18"/>
      <c r="AY742" s="19">
        <v>0.05</v>
      </c>
      <c r="AZ742" s="18">
        <f t="shared" si="128"/>
        <v>140</v>
      </c>
      <c r="BA742" s="18">
        <f t="shared" si="129"/>
        <v>2660</v>
      </c>
      <c r="BB742" s="18"/>
      <c r="BC742" s="18">
        <f t="shared" si="130"/>
        <v>-2660</v>
      </c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>
        <f t="shared" si="131"/>
        <v>0</v>
      </c>
    </row>
    <row r="743" spans="1:81" x14ac:dyDescent="0.3">
      <c r="A743" s="20"/>
      <c r="B743" s="20"/>
      <c r="C743" s="14">
        <v>44927</v>
      </c>
      <c r="D743" s="22" t="s">
        <v>1535</v>
      </c>
      <c r="E743" s="16" t="s">
        <v>1056</v>
      </c>
      <c r="F743" s="15" t="s">
        <v>82</v>
      </c>
      <c r="G743" s="21" t="s">
        <v>1385</v>
      </c>
      <c r="H743" s="30">
        <v>2536108017778</v>
      </c>
      <c r="I743" s="24"/>
      <c r="J743" s="24" t="s">
        <v>1384</v>
      </c>
      <c r="K743" s="24"/>
      <c r="L743" s="24" t="s">
        <v>84</v>
      </c>
      <c r="M743" s="24"/>
      <c r="N743" s="24"/>
      <c r="O743" s="24" t="s">
        <v>1062</v>
      </c>
      <c r="P743" s="24"/>
      <c r="Q743" s="14">
        <v>44927</v>
      </c>
      <c r="R743" s="18">
        <v>2800</v>
      </c>
      <c r="S743" s="24"/>
      <c r="T743" s="18">
        <f t="shared" si="132"/>
        <v>2800</v>
      </c>
      <c r="U743" s="18"/>
      <c r="V743" s="18"/>
      <c r="W743" s="18">
        <f t="shared" si="133"/>
        <v>2800</v>
      </c>
      <c r="X743" s="18">
        <f t="shared" si="126"/>
        <v>504</v>
      </c>
      <c r="Y743" s="19">
        <v>0.05</v>
      </c>
      <c r="Z743" s="18">
        <f t="shared" si="134"/>
        <v>140</v>
      </c>
      <c r="AA743" s="18">
        <f t="shared" si="135"/>
        <v>3164</v>
      </c>
      <c r="AB743" s="18"/>
      <c r="AC743" s="18">
        <f t="shared" si="136"/>
        <v>3164</v>
      </c>
      <c r="AD743" s="18" t="s">
        <v>87</v>
      </c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22" t="s">
        <v>1071</v>
      </c>
      <c r="AR743" s="24">
        <v>2800</v>
      </c>
      <c r="AS743" s="24"/>
      <c r="AT743" s="24"/>
      <c r="AU743" s="24"/>
      <c r="AV743" s="24"/>
      <c r="AW743" s="18">
        <f t="shared" si="127"/>
        <v>2800</v>
      </c>
      <c r="AX743" s="18"/>
      <c r="AY743" s="19">
        <v>0.05</v>
      </c>
      <c r="AZ743" s="18">
        <f t="shared" si="128"/>
        <v>140</v>
      </c>
      <c r="BA743" s="18">
        <f t="shared" si="129"/>
        <v>2660</v>
      </c>
      <c r="BB743" s="18"/>
      <c r="BC743" s="18">
        <f t="shared" si="130"/>
        <v>-2660</v>
      </c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>
        <f t="shared" si="131"/>
        <v>0</v>
      </c>
    </row>
    <row r="744" spans="1:81" x14ac:dyDescent="0.3">
      <c r="A744" s="20"/>
      <c r="B744" s="20"/>
      <c r="C744" s="14">
        <v>44927</v>
      </c>
      <c r="D744" s="22" t="s">
        <v>1535</v>
      </c>
      <c r="E744" s="16" t="s">
        <v>1056</v>
      </c>
      <c r="F744" s="15" t="s">
        <v>82</v>
      </c>
      <c r="G744" s="21" t="s">
        <v>1385</v>
      </c>
      <c r="H744" s="30">
        <v>2536408035457</v>
      </c>
      <c r="I744" s="24"/>
      <c r="J744" s="24" t="s">
        <v>1384</v>
      </c>
      <c r="K744" s="24"/>
      <c r="L744" s="24" t="s">
        <v>84</v>
      </c>
      <c r="M744" s="24"/>
      <c r="N744" s="24"/>
      <c r="O744" s="24" t="s">
        <v>1062</v>
      </c>
      <c r="P744" s="24"/>
      <c r="Q744" s="14">
        <v>44927</v>
      </c>
      <c r="R744" s="18">
        <v>2800</v>
      </c>
      <c r="S744" s="24"/>
      <c r="T744" s="18">
        <f t="shared" si="132"/>
        <v>2800</v>
      </c>
      <c r="U744" s="18"/>
      <c r="V744" s="18"/>
      <c r="W744" s="18">
        <f t="shared" si="133"/>
        <v>2800</v>
      </c>
      <c r="X744" s="18">
        <f t="shared" si="126"/>
        <v>504</v>
      </c>
      <c r="Y744" s="19">
        <v>0.05</v>
      </c>
      <c r="Z744" s="18">
        <f t="shared" si="134"/>
        <v>140</v>
      </c>
      <c r="AA744" s="18">
        <f t="shared" si="135"/>
        <v>3164</v>
      </c>
      <c r="AB744" s="18"/>
      <c r="AC744" s="18">
        <f t="shared" si="136"/>
        <v>3164</v>
      </c>
      <c r="AD744" s="18" t="s">
        <v>87</v>
      </c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22" t="s">
        <v>1071</v>
      </c>
      <c r="AR744" s="24">
        <v>2800</v>
      </c>
      <c r="AS744" s="24"/>
      <c r="AT744" s="24"/>
      <c r="AU744" s="24"/>
      <c r="AV744" s="24"/>
      <c r="AW744" s="18">
        <f t="shared" si="127"/>
        <v>2800</v>
      </c>
      <c r="AX744" s="18"/>
      <c r="AY744" s="19">
        <v>0.05</v>
      </c>
      <c r="AZ744" s="18">
        <f t="shared" si="128"/>
        <v>140</v>
      </c>
      <c r="BA744" s="18">
        <f t="shared" si="129"/>
        <v>2660</v>
      </c>
      <c r="BB744" s="18"/>
      <c r="BC744" s="18">
        <f t="shared" si="130"/>
        <v>-2660</v>
      </c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>
        <f t="shared" si="131"/>
        <v>0</v>
      </c>
    </row>
    <row r="745" spans="1:81" x14ac:dyDescent="0.3">
      <c r="A745" s="20"/>
      <c r="B745" s="20"/>
      <c r="C745" s="14">
        <v>44927</v>
      </c>
      <c r="D745" s="22" t="s">
        <v>1535</v>
      </c>
      <c r="E745" s="16" t="s">
        <v>1056</v>
      </c>
      <c r="F745" s="15" t="s">
        <v>82</v>
      </c>
      <c r="G745" s="21" t="s">
        <v>1385</v>
      </c>
      <c r="H745" s="30">
        <v>2535808066317</v>
      </c>
      <c r="I745" s="24"/>
      <c r="J745" s="24" t="s">
        <v>1384</v>
      </c>
      <c r="K745" s="24"/>
      <c r="L745" s="24" t="s">
        <v>84</v>
      </c>
      <c r="M745" s="24"/>
      <c r="N745" s="24"/>
      <c r="O745" s="24" t="s">
        <v>1062</v>
      </c>
      <c r="P745" s="24"/>
      <c r="Q745" s="14">
        <v>44927</v>
      </c>
      <c r="R745" s="18">
        <v>2800</v>
      </c>
      <c r="S745" s="24"/>
      <c r="T745" s="18">
        <f t="shared" si="132"/>
        <v>2800</v>
      </c>
      <c r="U745" s="18"/>
      <c r="V745" s="18"/>
      <c r="W745" s="18">
        <f t="shared" si="133"/>
        <v>2800</v>
      </c>
      <c r="X745" s="18">
        <f t="shared" si="126"/>
        <v>504</v>
      </c>
      <c r="Y745" s="19">
        <v>0.05</v>
      </c>
      <c r="Z745" s="18">
        <f t="shared" si="134"/>
        <v>140</v>
      </c>
      <c r="AA745" s="18">
        <f t="shared" si="135"/>
        <v>3164</v>
      </c>
      <c r="AB745" s="18"/>
      <c r="AC745" s="18">
        <f t="shared" si="136"/>
        <v>3164</v>
      </c>
      <c r="AD745" s="18" t="s">
        <v>87</v>
      </c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22" t="s">
        <v>1071</v>
      </c>
      <c r="AR745" s="24">
        <v>2800</v>
      </c>
      <c r="AS745" s="24"/>
      <c r="AT745" s="24"/>
      <c r="AU745" s="24"/>
      <c r="AV745" s="24"/>
      <c r="AW745" s="18">
        <f t="shared" si="127"/>
        <v>2800</v>
      </c>
      <c r="AX745" s="18"/>
      <c r="AY745" s="19">
        <v>0.05</v>
      </c>
      <c r="AZ745" s="18">
        <f t="shared" si="128"/>
        <v>140</v>
      </c>
      <c r="BA745" s="18">
        <f t="shared" si="129"/>
        <v>2660</v>
      </c>
      <c r="BB745" s="18"/>
      <c r="BC745" s="18">
        <f t="shared" si="130"/>
        <v>-2660</v>
      </c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>
        <f t="shared" si="131"/>
        <v>0</v>
      </c>
    </row>
    <row r="746" spans="1:81" x14ac:dyDescent="0.3">
      <c r="A746" s="20"/>
      <c r="B746" s="20"/>
      <c r="C746" s="14">
        <v>44927</v>
      </c>
      <c r="D746" s="22" t="s">
        <v>1535</v>
      </c>
      <c r="E746" s="16" t="s">
        <v>1056</v>
      </c>
      <c r="F746" s="15" t="s">
        <v>82</v>
      </c>
      <c r="G746" s="21" t="s">
        <v>1385</v>
      </c>
      <c r="H746" s="30">
        <v>2536508067654</v>
      </c>
      <c r="I746" s="24"/>
      <c r="J746" s="24" t="s">
        <v>1384</v>
      </c>
      <c r="K746" s="24"/>
      <c r="L746" s="24" t="s">
        <v>84</v>
      </c>
      <c r="M746" s="24"/>
      <c r="N746" s="24"/>
      <c r="O746" s="24" t="s">
        <v>1062</v>
      </c>
      <c r="P746" s="24"/>
      <c r="Q746" s="14">
        <v>44927</v>
      </c>
      <c r="R746" s="18">
        <v>2800</v>
      </c>
      <c r="S746" s="24"/>
      <c r="T746" s="18">
        <f t="shared" si="132"/>
        <v>2800</v>
      </c>
      <c r="U746" s="18"/>
      <c r="V746" s="18"/>
      <c r="W746" s="18">
        <f t="shared" si="133"/>
        <v>2800</v>
      </c>
      <c r="X746" s="18">
        <f t="shared" si="126"/>
        <v>504</v>
      </c>
      <c r="Y746" s="19">
        <v>0.05</v>
      </c>
      <c r="Z746" s="18">
        <f t="shared" si="134"/>
        <v>140</v>
      </c>
      <c r="AA746" s="18">
        <f t="shared" si="135"/>
        <v>3164</v>
      </c>
      <c r="AB746" s="18"/>
      <c r="AC746" s="18">
        <f t="shared" si="136"/>
        <v>3164</v>
      </c>
      <c r="AD746" s="18" t="s">
        <v>87</v>
      </c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24" t="s">
        <v>1451</v>
      </c>
      <c r="AR746" s="24">
        <v>2500</v>
      </c>
      <c r="AS746" s="24"/>
      <c r="AT746" s="24"/>
      <c r="AU746" s="24"/>
      <c r="AV746" s="24"/>
      <c r="AW746" s="18">
        <f t="shared" si="127"/>
        <v>2500</v>
      </c>
      <c r="AX746" s="18"/>
      <c r="AY746" s="19">
        <v>0.05</v>
      </c>
      <c r="AZ746" s="18">
        <f t="shared" si="128"/>
        <v>125</v>
      </c>
      <c r="BA746" s="18">
        <f t="shared" si="129"/>
        <v>2375</v>
      </c>
      <c r="BB746" s="18"/>
      <c r="BC746" s="18">
        <f t="shared" si="130"/>
        <v>-2375</v>
      </c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>
        <f t="shared" si="131"/>
        <v>300</v>
      </c>
    </row>
    <row r="747" spans="1:81" x14ac:dyDescent="0.3">
      <c r="A747" s="20"/>
      <c r="B747" s="20"/>
      <c r="C747" s="14">
        <v>44927</v>
      </c>
      <c r="D747" s="22" t="s">
        <v>1535</v>
      </c>
      <c r="E747" s="16" t="s">
        <v>1056</v>
      </c>
      <c r="F747" s="15" t="s">
        <v>82</v>
      </c>
      <c r="G747" s="21" t="s">
        <v>1385</v>
      </c>
      <c r="H747" s="30">
        <v>2600208058090</v>
      </c>
      <c r="I747" s="24"/>
      <c r="J747" s="24" t="s">
        <v>1384</v>
      </c>
      <c r="K747" s="24"/>
      <c r="L747" s="24" t="s">
        <v>84</v>
      </c>
      <c r="M747" s="24"/>
      <c r="N747" s="24"/>
      <c r="O747" s="24" t="s">
        <v>1062</v>
      </c>
      <c r="P747" s="24"/>
      <c r="Q747" s="14">
        <v>44927</v>
      </c>
      <c r="R747" s="18">
        <v>2800</v>
      </c>
      <c r="S747" s="24"/>
      <c r="T747" s="18">
        <f t="shared" si="132"/>
        <v>2800</v>
      </c>
      <c r="U747" s="18"/>
      <c r="V747" s="18"/>
      <c r="W747" s="18">
        <f t="shared" si="133"/>
        <v>2800</v>
      </c>
      <c r="X747" s="18">
        <f t="shared" si="126"/>
        <v>504</v>
      </c>
      <c r="Y747" s="19">
        <v>0.05</v>
      </c>
      <c r="Z747" s="18">
        <f t="shared" si="134"/>
        <v>140</v>
      </c>
      <c r="AA747" s="18">
        <f t="shared" si="135"/>
        <v>3164</v>
      </c>
      <c r="AB747" s="18"/>
      <c r="AC747" s="18">
        <f t="shared" si="136"/>
        <v>3164</v>
      </c>
      <c r="AD747" s="18" t="s">
        <v>87</v>
      </c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24" t="s">
        <v>1045</v>
      </c>
      <c r="AR747" s="24">
        <v>2737</v>
      </c>
      <c r="AS747" s="24"/>
      <c r="AT747" s="24"/>
      <c r="AU747" s="24"/>
      <c r="AV747" s="24"/>
      <c r="AW747" s="18">
        <f t="shared" si="127"/>
        <v>2737</v>
      </c>
      <c r="AX747" s="18"/>
      <c r="AY747" s="19">
        <v>0.05</v>
      </c>
      <c r="AZ747" s="18">
        <f t="shared" si="128"/>
        <v>136.85</v>
      </c>
      <c r="BA747" s="18">
        <f t="shared" si="129"/>
        <v>2600.15</v>
      </c>
      <c r="BB747" s="18"/>
      <c r="BC747" s="18">
        <f t="shared" si="130"/>
        <v>-2600.15</v>
      </c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>
        <f t="shared" si="131"/>
        <v>63</v>
      </c>
    </row>
    <row r="748" spans="1:81" x14ac:dyDescent="0.3">
      <c r="A748" s="20"/>
      <c r="B748" s="20"/>
      <c r="C748" s="14">
        <v>44927</v>
      </c>
      <c r="D748" s="22" t="s">
        <v>1535</v>
      </c>
      <c r="E748" s="16" t="s">
        <v>1056</v>
      </c>
      <c r="F748" s="15" t="s">
        <v>82</v>
      </c>
      <c r="G748" s="21" t="s">
        <v>1385</v>
      </c>
      <c r="H748" s="30">
        <v>2600308076714</v>
      </c>
      <c r="I748" s="24"/>
      <c r="J748" s="24" t="s">
        <v>1384</v>
      </c>
      <c r="K748" s="24"/>
      <c r="L748" s="24" t="s">
        <v>84</v>
      </c>
      <c r="M748" s="24"/>
      <c r="N748" s="24"/>
      <c r="O748" s="24" t="s">
        <v>1062</v>
      </c>
      <c r="P748" s="24"/>
      <c r="Q748" s="14">
        <v>44927</v>
      </c>
      <c r="R748" s="18">
        <v>2800</v>
      </c>
      <c r="S748" s="24"/>
      <c r="T748" s="18">
        <f t="shared" si="132"/>
        <v>2800</v>
      </c>
      <c r="U748" s="18"/>
      <c r="V748" s="18"/>
      <c r="W748" s="18">
        <f t="shared" si="133"/>
        <v>2800</v>
      </c>
      <c r="X748" s="18">
        <f t="shared" si="126"/>
        <v>504</v>
      </c>
      <c r="Y748" s="19">
        <v>0.05</v>
      </c>
      <c r="Z748" s="18">
        <f t="shared" si="134"/>
        <v>140</v>
      </c>
      <c r="AA748" s="18">
        <f t="shared" si="135"/>
        <v>3164</v>
      </c>
      <c r="AB748" s="18"/>
      <c r="AC748" s="18">
        <f t="shared" si="136"/>
        <v>3164</v>
      </c>
      <c r="AD748" s="18" t="s">
        <v>87</v>
      </c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22" t="s">
        <v>1071</v>
      </c>
      <c r="AR748" s="24">
        <v>2800</v>
      </c>
      <c r="AS748" s="24"/>
      <c r="AT748" s="24"/>
      <c r="AU748" s="24"/>
      <c r="AV748" s="24"/>
      <c r="AW748" s="18">
        <f t="shared" si="127"/>
        <v>2800</v>
      </c>
      <c r="AX748" s="18"/>
      <c r="AY748" s="19">
        <v>0.05</v>
      </c>
      <c r="AZ748" s="18">
        <f t="shared" si="128"/>
        <v>140</v>
      </c>
      <c r="BA748" s="18">
        <f t="shared" si="129"/>
        <v>2660</v>
      </c>
      <c r="BB748" s="18"/>
      <c r="BC748" s="18">
        <f t="shared" si="130"/>
        <v>-2660</v>
      </c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>
        <f t="shared" si="131"/>
        <v>0</v>
      </c>
    </row>
    <row r="749" spans="1:81" x14ac:dyDescent="0.3">
      <c r="A749" s="20"/>
      <c r="B749" s="20"/>
      <c r="C749" s="14">
        <v>44927</v>
      </c>
      <c r="D749" s="22" t="s">
        <v>1535</v>
      </c>
      <c r="E749" s="16" t="s">
        <v>1056</v>
      </c>
      <c r="F749" s="15" t="s">
        <v>82</v>
      </c>
      <c r="G749" s="21" t="s">
        <v>1385</v>
      </c>
      <c r="H749" s="30">
        <v>2535508049751</v>
      </c>
      <c r="I749" s="24"/>
      <c r="J749" s="24" t="s">
        <v>1384</v>
      </c>
      <c r="K749" s="24"/>
      <c r="L749" s="24" t="s">
        <v>84</v>
      </c>
      <c r="M749" s="24"/>
      <c r="N749" s="24"/>
      <c r="O749" s="24" t="s">
        <v>1062</v>
      </c>
      <c r="P749" s="24"/>
      <c r="Q749" s="14">
        <v>44927</v>
      </c>
      <c r="R749" s="18">
        <v>2800</v>
      </c>
      <c r="S749" s="24"/>
      <c r="T749" s="18">
        <f t="shared" si="132"/>
        <v>2800</v>
      </c>
      <c r="U749" s="18"/>
      <c r="V749" s="18"/>
      <c r="W749" s="18">
        <f t="shared" si="133"/>
        <v>2800</v>
      </c>
      <c r="X749" s="18">
        <f t="shared" si="126"/>
        <v>504</v>
      </c>
      <c r="Y749" s="19">
        <v>0.05</v>
      </c>
      <c r="Z749" s="18">
        <f t="shared" si="134"/>
        <v>140</v>
      </c>
      <c r="AA749" s="18">
        <f t="shared" si="135"/>
        <v>3164</v>
      </c>
      <c r="AB749" s="18"/>
      <c r="AC749" s="18">
        <f t="shared" si="136"/>
        <v>3164</v>
      </c>
      <c r="AD749" s="18" t="s">
        <v>87</v>
      </c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22" t="s">
        <v>1071</v>
      </c>
      <c r="AR749" s="24">
        <v>2800</v>
      </c>
      <c r="AS749" s="24"/>
      <c r="AT749" s="24"/>
      <c r="AU749" s="24"/>
      <c r="AV749" s="24"/>
      <c r="AW749" s="18">
        <f t="shared" si="127"/>
        <v>2800</v>
      </c>
      <c r="AX749" s="18"/>
      <c r="AY749" s="19">
        <v>0.05</v>
      </c>
      <c r="AZ749" s="18">
        <f t="shared" si="128"/>
        <v>140</v>
      </c>
      <c r="BA749" s="18">
        <f t="shared" si="129"/>
        <v>2660</v>
      </c>
      <c r="BB749" s="18"/>
      <c r="BC749" s="18">
        <f t="shared" si="130"/>
        <v>-2660</v>
      </c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>
        <f t="shared" si="131"/>
        <v>0</v>
      </c>
    </row>
    <row r="750" spans="1:81" x14ac:dyDescent="0.3">
      <c r="A750" s="20"/>
      <c r="B750" s="20"/>
      <c r="C750" s="14">
        <v>44927</v>
      </c>
      <c r="D750" s="22" t="s">
        <v>1535</v>
      </c>
      <c r="E750" s="16" t="s">
        <v>1056</v>
      </c>
      <c r="F750" s="15" t="s">
        <v>82</v>
      </c>
      <c r="G750" s="21" t="s">
        <v>1385</v>
      </c>
      <c r="H750" s="30">
        <v>2533708066723</v>
      </c>
      <c r="I750" s="24"/>
      <c r="J750" s="24" t="s">
        <v>1384</v>
      </c>
      <c r="K750" s="24"/>
      <c r="L750" s="24" t="s">
        <v>84</v>
      </c>
      <c r="M750" s="24"/>
      <c r="N750" s="24"/>
      <c r="O750" s="24" t="s">
        <v>1062</v>
      </c>
      <c r="P750" s="24"/>
      <c r="Q750" s="14">
        <v>44927</v>
      </c>
      <c r="R750" s="18">
        <v>2800</v>
      </c>
      <c r="S750" s="24"/>
      <c r="T750" s="18">
        <f t="shared" si="132"/>
        <v>2800</v>
      </c>
      <c r="U750" s="18"/>
      <c r="V750" s="18"/>
      <c r="W750" s="18">
        <f t="shared" si="133"/>
        <v>2800</v>
      </c>
      <c r="X750" s="18">
        <f t="shared" si="126"/>
        <v>504</v>
      </c>
      <c r="Y750" s="19">
        <v>0.05</v>
      </c>
      <c r="Z750" s="18">
        <f t="shared" si="134"/>
        <v>140</v>
      </c>
      <c r="AA750" s="18">
        <f t="shared" si="135"/>
        <v>3164</v>
      </c>
      <c r="AB750" s="18"/>
      <c r="AC750" s="18">
        <f t="shared" si="136"/>
        <v>3164</v>
      </c>
      <c r="AD750" s="18" t="s">
        <v>87</v>
      </c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22" t="s">
        <v>1071</v>
      </c>
      <c r="AR750" s="24">
        <v>2800</v>
      </c>
      <c r="AS750" s="24"/>
      <c r="AT750" s="24"/>
      <c r="AU750" s="24"/>
      <c r="AV750" s="24"/>
      <c r="AW750" s="18">
        <f t="shared" si="127"/>
        <v>2800</v>
      </c>
      <c r="AX750" s="18"/>
      <c r="AY750" s="19">
        <v>0.05</v>
      </c>
      <c r="AZ750" s="18">
        <f t="shared" si="128"/>
        <v>140</v>
      </c>
      <c r="BA750" s="18">
        <f t="shared" si="129"/>
        <v>2660</v>
      </c>
      <c r="BB750" s="18"/>
      <c r="BC750" s="18">
        <f t="shared" si="130"/>
        <v>-2660</v>
      </c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>
        <f t="shared" si="131"/>
        <v>0</v>
      </c>
    </row>
    <row r="751" spans="1:81" x14ac:dyDescent="0.3">
      <c r="A751" s="20"/>
      <c r="B751" s="20"/>
      <c r="C751" s="14">
        <v>44927</v>
      </c>
      <c r="D751" s="22" t="s">
        <v>1535</v>
      </c>
      <c r="E751" s="16" t="s">
        <v>1056</v>
      </c>
      <c r="F751" s="15" t="s">
        <v>82</v>
      </c>
      <c r="G751" s="21" t="s">
        <v>1385</v>
      </c>
      <c r="H751" s="30">
        <v>2600608023682</v>
      </c>
      <c r="I751" s="24"/>
      <c r="J751" s="24" t="s">
        <v>1384</v>
      </c>
      <c r="K751" s="24"/>
      <c r="L751" s="24" t="s">
        <v>84</v>
      </c>
      <c r="M751" s="24"/>
      <c r="N751" s="24"/>
      <c r="O751" s="24" t="s">
        <v>1062</v>
      </c>
      <c r="P751" s="24"/>
      <c r="Q751" s="14">
        <v>44927</v>
      </c>
      <c r="R751" s="18">
        <v>2800</v>
      </c>
      <c r="S751" s="24"/>
      <c r="T751" s="18">
        <f t="shared" si="132"/>
        <v>2800</v>
      </c>
      <c r="U751" s="18"/>
      <c r="V751" s="18"/>
      <c r="W751" s="18">
        <f t="shared" si="133"/>
        <v>2800</v>
      </c>
      <c r="X751" s="18">
        <f t="shared" si="126"/>
        <v>504</v>
      </c>
      <c r="Y751" s="19">
        <v>0.05</v>
      </c>
      <c r="Z751" s="18">
        <f t="shared" si="134"/>
        <v>140</v>
      </c>
      <c r="AA751" s="18">
        <f t="shared" si="135"/>
        <v>3164</v>
      </c>
      <c r="AB751" s="18"/>
      <c r="AC751" s="18">
        <f t="shared" si="136"/>
        <v>3164</v>
      </c>
      <c r="AD751" s="18" t="s">
        <v>87</v>
      </c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22" t="s">
        <v>1071</v>
      </c>
      <c r="AR751" s="24">
        <v>2800</v>
      </c>
      <c r="AS751" s="24"/>
      <c r="AT751" s="24"/>
      <c r="AU751" s="24"/>
      <c r="AV751" s="24"/>
      <c r="AW751" s="18">
        <f t="shared" si="127"/>
        <v>2800</v>
      </c>
      <c r="AX751" s="18"/>
      <c r="AY751" s="19">
        <v>0.05</v>
      </c>
      <c r="AZ751" s="18">
        <f t="shared" si="128"/>
        <v>140</v>
      </c>
      <c r="BA751" s="18">
        <f t="shared" si="129"/>
        <v>2660</v>
      </c>
      <c r="BB751" s="18"/>
      <c r="BC751" s="18">
        <f t="shared" si="130"/>
        <v>-2660</v>
      </c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>
        <f t="shared" si="131"/>
        <v>0</v>
      </c>
    </row>
    <row r="752" spans="1:81" x14ac:dyDescent="0.3">
      <c r="A752" s="20"/>
      <c r="B752" s="20"/>
      <c r="C752" s="14">
        <v>44927</v>
      </c>
      <c r="D752" s="22" t="s">
        <v>1535</v>
      </c>
      <c r="E752" s="16" t="s">
        <v>1056</v>
      </c>
      <c r="F752" s="15" t="s">
        <v>82</v>
      </c>
      <c r="G752" s="21" t="s">
        <v>1385</v>
      </c>
      <c r="H752" s="30">
        <v>2600208023465</v>
      </c>
      <c r="I752" s="24"/>
      <c r="J752" s="24" t="s">
        <v>1384</v>
      </c>
      <c r="K752" s="24"/>
      <c r="L752" s="24" t="s">
        <v>84</v>
      </c>
      <c r="M752" s="24"/>
      <c r="N752" s="24"/>
      <c r="O752" s="24" t="s">
        <v>1062</v>
      </c>
      <c r="P752" s="24"/>
      <c r="Q752" s="14">
        <v>44927</v>
      </c>
      <c r="R752" s="18">
        <v>2800</v>
      </c>
      <c r="S752" s="24"/>
      <c r="T752" s="18">
        <f t="shared" si="132"/>
        <v>2800</v>
      </c>
      <c r="U752" s="18"/>
      <c r="V752" s="18"/>
      <c r="W752" s="18">
        <f t="shared" si="133"/>
        <v>2800</v>
      </c>
      <c r="X752" s="18">
        <f t="shared" si="126"/>
        <v>504</v>
      </c>
      <c r="Y752" s="19">
        <v>0.05</v>
      </c>
      <c r="Z752" s="18">
        <f t="shared" si="134"/>
        <v>140</v>
      </c>
      <c r="AA752" s="18">
        <f t="shared" si="135"/>
        <v>3164</v>
      </c>
      <c r="AB752" s="18"/>
      <c r="AC752" s="18">
        <f t="shared" si="136"/>
        <v>3164</v>
      </c>
      <c r="AD752" s="18" t="s">
        <v>87</v>
      </c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22" t="s">
        <v>1071</v>
      </c>
      <c r="AR752" s="24">
        <v>2800</v>
      </c>
      <c r="AS752" s="24"/>
      <c r="AT752" s="24"/>
      <c r="AU752" s="24"/>
      <c r="AV752" s="24"/>
      <c r="AW752" s="18">
        <f t="shared" si="127"/>
        <v>2800</v>
      </c>
      <c r="AX752" s="18"/>
      <c r="AY752" s="19">
        <v>0.05</v>
      </c>
      <c r="AZ752" s="18">
        <f t="shared" si="128"/>
        <v>140</v>
      </c>
      <c r="BA752" s="18">
        <f t="shared" si="129"/>
        <v>2660</v>
      </c>
      <c r="BB752" s="18"/>
      <c r="BC752" s="18">
        <f t="shared" si="130"/>
        <v>-2660</v>
      </c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>
        <f t="shared" si="131"/>
        <v>0</v>
      </c>
    </row>
    <row r="753" spans="1:81" x14ac:dyDescent="0.3">
      <c r="A753" s="20"/>
      <c r="B753" s="20"/>
      <c r="C753" s="14">
        <v>44927</v>
      </c>
      <c r="D753" s="22" t="s">
        <v>1535</v>
      </c>
      <c r="E753" s="16" t="s">
        <v>1056</v>
      </c>
      <c r="F753" s="15" t="s">
        <v>82</v>
      </c>
      <c r="G753" s="21" t="s">
        <v>1385</v>
      </c>
      <c r="H753" s="30">
        <v>2600308061059</v>
      </c>
      <c r="I753" s="24"/>
      <c r="J753" s="24" t="s">
        <v>1384</v>
      </c>
      <c r="K753" s="24"/>
      <c r="L753" s="24" t="s">
        <v>84</v>
      </c>
      <c r="M753" s="24"/>
      <c r="N753" s="24"/>
      <c r="O753" s="24" t="s">
        <v>1062</v>
      </c>
      <c r="P753" s="24"/>
      <c r="Q753" s="14">
        <v>44927</v>
      </c>
      <c r="R753" s="18">
        <v>2800</v>
      </c>
      <c r="S753" s="24"/>
      <c r="T753" s="18">
        <f t="shared" si="132"/>
        <v>2800</v>
      </c>
      <c r="U753" s="18"/>
      <c r="V753" s="18"/>
      <c r="W753" s="18">
        <f t="shared" si="133"/>
        <v>2800</v>
      </c>
      <c r="X753" s="18">
        <f t="shared" si="126"/>
        <v>504</v>
      </c>
      <c r="Y753" s="19">
        <v>0.05</v>
      </c>
      <c r="Z753" s="18">
        <f t="shared" si="134"/>
        <v>140</v>
      </c>
      <c r="AA753" s="18">
        <f t="shared" si="135"/>
        <v>3164</v>
      </c>
      <c r="AB753" s="18"/>
      <c r="AC753" s="18">
        <f t="shared" si="136"/>
        <v>3164</v>
      </c>
      <c r="AD753" s="18" t="s">
        <v>87</v>
      </c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24" t="s">
        <v>1045</v>
      </c>
      <c r="AR753" s="24">
        <v>2737</v>
      </c>
      <c r="AS753" s="24"/>
      <c r="AT753" s="24"/>
      <c r="AU753" s="24"/>
      <c r="AV753" s="24"/>
      <c r="AW753" s="18">
        <f t="shared" si="127"/>
        <v>2737</v>
      </c>
      <c r="AX753" s="18"/>
      <c r="AY753" s="19">
        <v>0.05</v>
      </c>
      <c r="AZ753" s="18">
        <f t="shared" si="128"/>
        <v>136.85</v>
      </c>
      <c r="BA753" s="18">
        <f t="shared" si="129"/>
        <v>2600.15</v>
      </c>
      <c r="BB753" s="18"/>
      <c r="BC753" s="18">
        <f t="shared" si="130"/>
        <v>-2600.15</v>
      </c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>
        <f t="shared" si="131"/>
        <v>63</v>
      </c>
    </row>
    <row r="754" spans="1:81" x14ac:dyDescent="0.3">
      <c r="A754" s="20"/>
      <c r="B754" s="20"/>
      <c r="C754" s="14">
        <v>44927</v>
      </c>
      <c r="D754" s="22" t="s">
        <v>1535</v>
      </c>
      <c r="E754" s="16" t="s">
        <v>1056</v>
      </c>
      <c r="F754" s="15" t="s">
        <v>82</v>
      </c>
      <c r="G754" s="21" t="s">
        <v>1385</v>
      </c>
      <c r="H754" s="30">
        <v>2600308045009</v>
      </c>
      <c r="I754" s="24"/>
      <c r="J754" s="24" t="s">
        <v>1384</v>
      </c>
      <c r="K754" s="24"/>
      <c r="L754" s="24" t="s">
        <v>84</v>
      </c>
      <c r="M754" s="24"/>
      <c r="N754" s="24"/>
      <c r="O754" s="24" t="s">
        <v>1062</v>
      </c>
      <c r="P754" s="24"/>
      <c r="Q754" s="14">
        <v>44927</v>
      </c>
      <c r="R754" s="18">
        <v>2800</v>
      </c>
      <c r="S754" s="24"/>
      <c r="T754" s="18">
        <f t="shared" si="132"/>
        <v>2800</v>
      </c>
      <c r="U754" s="18"/>
      <c r="V754" s="18"/>
      <c r="W754" s="18">
        <f t="shared" si="133"/>
        <v>2800</v>
      </c>
      <c r="X754" s="18">
        <f t="shared" si="126"/>
        <v>504</v>
      </c>
      <c r="Y754" s="19">
        <v>0.05</v>
      </c>
      <c r="Z754" s="18">
        <f t="shared" si="134"/>
        <v>140</v>
      </c>
      <c r="AA754" s="18">
        <f t="shared" si="135"/>
        <v>3164</v>
      </c>
      <c r="AB754" s="18"/>
      <c r="AC754" s="18">
        <f t="shared" si="136"/>
        <v>3164</v>
      </c>
      <c r="AD754" s="18" t="s">
        <v>87</v>
      </c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24" t="s">
        <v>1452</v>
      </c>
      <c r="AR754" s="24">
        <v>2600</v>
      </c>
      <c r="AS754" s="24"/>
      <c r="AT754" s="24"/>
      <c r="AU754" s="24"/>
      <c r="AV754" s="24"/>
      <c r="AW754" s="18">
        <f t="shared" si="127"/>
        <v>2600</v>
      </c>
      <c r="AX754" s="18"/>
      <c r="AY754" s="19">
        <v>0.05</v>
      </c>
      <c r="AZ754" s="18">
        <f t="shared" si="128"/>
        <v>130</v>
      </c>
      <c r="BA754" s="18">
        <f t="shared" si="129"/>
        <v>2470</v>
      </c>
      <c r="BB754" s="18"/>
      <c r="BC754" s="18">
        <f t="shared" si="130"/>
        <v>-2470</v>
      </c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>
        <f t="shared" si="131"/>
        <v>200</v>
      </c>
    </row>
    <row r="755" spans="1:81" x14ac:dyDescent="0.3">
      <c r="A755" s="20"/>
      <c r="B755" s="20"/>
      <c r="C755" s="14">
        <v>44927</v>
      </c>
      <c r="D755" s="22" t="s">
        <v>1535</v>
      </c>
      <c r="E755" s="16" t="s">
        <v>1056</v>
      </c>
      <c r="F755" s="15" t="s">
        <v>82</v>
      </c>
      <c r="G755" s="21" t="s">
        <v>1385</v>
      </c>
      <c r="H755" s="30">
        <v>2600308072781</v>
      </c>
      <c r="I755" s="24"/>
      <c r="J755" s="24" t="s">
        <v>1384</v>
      </c>
      <c r="K755" s="24"/>
      <c r="L755" s="24" t="s">
        <v>84</v>
      </c>
      <c r="M755" s="24"/>
      <c r="N755" s="24"/>
      <c r="O755" s="24" t="s">
        <v>1062</v>
      </c>
      <c r="P755" s="24"/>
      <c r="Q755" s="14">
        <v>44927</v>
      </c>
      <c r="R755" s="18">
        <v>2800</v>
      </c>
      <c r="S755" s="24"/>
      <c r="T755" s="18">
        <f t="shared" si="132"/>
        <v>2800</v>
      </c>
      <c r="U755" s="18"/>
      <c r="V755" s="18"/>
      <c r="W755" s="18">
        <f t="shared" si="133"/>
        <v>2800</v>
      </c>
      <c r="X755" s="18">
        <f t="shared" si="126"/>
        <v>504</v>
      </c>
      <c r="Y755" s="19">
        <v>0.05</v>
      </c>
      <c r="Z755" s="18">
        <f t="shared" si="134"/>
        <v>140</v>
      </c>
      <c r="AA755" s="18">
        <f t="shared" si="135"/>
        <v>3164</v>
      </c>
      <c r="AB755" s="18"/>
      <c r="AC755" s="18">
        <f t="shared" si="136"/>
        <v>3164</v>
      </c>
      <c r="AD755" s="18" t="s">
        <v>87</v>
      </c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24" t="s">
        <v>1452</v>
      </c>
      <c r="AR755" s="24">
        <v>2600</v>
      </c>
      <c r="AS755" s="24"/>
      <c r="AT755" s="24"/>
      <c r="AU755" s="24"/>
      <c r="AV755" s="24"/>
      <c r="AW755" s="18">
        <f t="shared" si="127"/>
        <v>2600</v>
      </c>
      <c r="AX755" s="18"/>
      <c r="AY755" s="19">
        <v>0.05</v>
      </c>
      <c r="AZ755" s="18">
        <f t="shared" si="128"/>
        <v>130</v>
      </c>
      <c r="BA755" s="18">
        <f t="shared" si="129"/>
        <v>2470</v>
      </c>
      <c r="BB755" s="18"/>
      <c r="BC755" s="18">
        <f t="shared" si="130"/>
        <v>-2470</v>
      </c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>
        <f t="shared" si="131"/>
        <v>200</v>
      </c>
    </row>
    <row r="756" spans="1:81" x14ac:dyDescent="0.3">
      <c r="A756" s="20"/>
      <c r="B756" s="20"/>
      <c r="C756" s="14">
        <v>44927</v>
      </c>
      <c r="D756" s="22" t="s">
        <v>1535</v>
      </c>
      <c r="E756" s="16" t="s">
        <v>1056</v>
      </c>
      <c r="F756" s="15" t="s">
        <v>82</v>
      </c>
      <c r="G756" s="21" t="s">
        <v>1385</v>
      </c>
      <c r="H756" s="30">
        <v>2600508053960</v>
      </c>
      <c r="I756" s="24"/>
      <c r="J756" s="24" t="s">
        <v>1384</v>
      </c>
      <c r="K756" s="24"/>
      <c r="L756" s="24" t="s">
        <v>84</v>
      </c>
      <c r="M756" s="24"/>
      <c r="N756" s="24"/>
      <c r="O756" s="24" t="s">
        <v>1062</v>
      </c>
      <c r="P756" s="24"/>
      <c r="Q756" s="14">
        <v>44927</v>
      </c>
      <c r="R756" s="18">
        <v>2800</v>
      </c>
      <c r="S756" s="24"/>
      <c r="T756" s="18">
        <f t="shared" si="132"/>
        <v>2800</v>
      </c>
      <c r="U756" s="18"/>
      <c r="V756" s="18"/>
      <c r="W756" s="18">
        <f t="shared" si="133"/>
        <v>2800</v>
      </c>
      <c r="X756" s="18">
        <f t="shared" si="126"/>
        <v>504</v>
      </c>
      <c r="Y756" s="19">
        <v>0.05</v>
      </c>
      <c r="Z756" s="18">
        <f t="shared" si="134"/>
        <v>140</v>
      </c>
      <c r="AA756" s="18">
        <f t="shared" si="135"/>
        <v>3164</v>
      </c>
      <c r="AB756" s="18"/>
      <c r="AC756" s="18">
        <f t="shared" si="136"/>
        <v>3164</v>
      </c>
      <c r="AD756" s="18" t="s">
        <v>87</v>
      </c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22" t="s">
        <v>1071</v>
      </c>
      <c r="AR756" s="24">
        <v>2800</v>
      </c>
      <c r="AS756" s="24"/>
      <c r="AT756" s="24"/>
      <c r="AU756" s="24"/>
      <c r="AV756" s="24"/>
      <c r="AW756" s="18">
        <f t="shared" si="127"/>
        <v>2800</v>
      </c>
      <c r="AX756" s="18"/>
      <c r="AY756" s="19">
        <v>0.05</v>
      </c>
      <c r="AZ756" s="18">
        <f t="shared" si="128"/>
        <v>140</v>
      </c>
      <c r="BA756" s="18">
        <f t="shared" si="129"/>
        <v>2660</v>
      </c>
      <c r="BB756" s="18"/>
      <c r="BC756" s="18">
        <f t="shared" si="130"/>
        <v>-2660</v>
      </c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>
        <f t="shared" si="131"/>
        <v>0</v>
      </c>
    </row>
    <row r="757" spans="1:81" x14ac:dyDescent="0.3">
      <c r="A757" s="20"/>
      <c r="B757" s="20"/>
      <c r="C757" s="14">
        <v>44927</v>
      </c>
      <c r="D757" s="22" t="s">
        <v>1535</v>
      </c>
      <c r="E757" s="16" t="s">
        <v>1056</v>
      </c>
      <c r="F757" s="15" t="s">
        <v>82</v>
      </c>
      <c r="G757" s="21" t="s">
        <v>1385</v>
      </c>
      <c r="H757" s="30">
        <v>2600208048492</v>
      </c>
      <c r="I757" s="24"/>
      <c r="J757" s="24" t="s">
        <v>1384</v>
      </c>
      <c r="K757" s="24"/>
      <c r="L757" s="24" t="s">
        <v>84</v>
      </c>
      <c r="M757" s="24"/>
      <c r="N757" s="24"/>
      <c r="O757" s="24" t="s">
        <v>1062</v>
      </c>
      <c r="P757" s="24"/>
      <c r="Q757" s="14">
        <v>44927</v>
      </c>
      <c r="R757" s="18">
        <v>2800</v>
      </c>
      <c r="S757" s="24"/>
      <c r="T757" s="18">
        <f t="shared" si="132"/>
        <v>2800</v>
      </c>
      <c r="U757" s="18"/>
      <c r="V757" s="18"/>
      <c r="W757" s="18">
        <f t="shared" si="133"/>
        <v>2800</v>
      </c>
      <c r="X757" s="18">
        <f t="shared" si="126"/>
        <v>504</v>
      </c>
      <c r="Y757" s="19">
        <v>0.05</v>
      </c>
      <c r="Z757" s="18">
        <f t="shared" si="134"/>
        <v>140</v>
      </c>
      <c r="AA757" s="18">
        <f t="shared" si="135"/>
        <v>3164</v>
      </c>
      <c r="AB757" s="18"/>
      <c r="AC757" s="18">
        <f t="shared" si="136"/>
        <v>3164</v>
      </c>
      <c r="AD757" s="18" t="s">
        <v>87</v>
      </c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22" t="s">
        <v>1071</v>
      </c>
      <c r="AR757" s="24">
        <v>2800</v>
      </c>
      <c r="AS757" s="24"/>
      <c r="AT757" s="24"/>
      <c r="AU757" s="24"/>
      <c r="AV757" s="24"/>
      <c r="AW757" s="18">
        <f t="shared" si="127"/>
        <v>2800</v>
      </c>
      <c r="AX757" s="18"/>
      <c r="AY757" s="19">
        <v>0.05</v>
      </c>
      <c r="AZ757" s="18">
        <f t="shared" si="128"/>
        <v>140</v>
      </c>
      <c r="BA757" s="18">
        <f t="shared" si="129"/>
        <v>2660</v>
      </c>
      <c r="BB757" s="18"/>
      <c r="BC757" s="18">
        <f t="shared" si="130"/>
        <v>-2660</v>
      </c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>
        <f t="shared" si="131"/>
        <v>0</v>
      </c>
    </row>
    <row r="758" spans="1:81" x14ac:dyDescent="0.3">
      <c r="A758" s="20"/>
      <c r="B758" s="20"/>
      <c r="C758" s="14">
        <v>44927</v>
      </c>
      <c r="D758" s="22" t="s">
        <v>1535</v>
      </c>
      <c r="E758" s="16" t="s">
        <v>1056</v>
      </c>
      <c r="F758" s="15" t="s">
        <v>82</v>
      </c>
      <c r="G758" s="21" t="s">
        <v>1385</v>
      </c>
      <c r="H758" s="30">
        <v>2600408100904</v>
      </c>
      <c r="I758" s="24"/>
      <c r="J758" s="24" t="s">
        <v>1384</v>
      </c>
      <c r="K758" s="24"/>
      <c r="L758" s="24" t="s">
        <v>84</v>
      </c>
      <c r="M758" s="24"/>
      <c r="N758" s="24"/>
      <c r="O758" s="24" t="s">
        <v>1062</v>
      </c>
      <c r="P758" s="24"/>
      <c r="Q758" s="14">
        <v>44927</v>
      </c>
      <c r="R758" s="18">
        <v>2800</v>
      </c>
      <c r="S758" s="24"/>
      <c r="T758" s="18">
        <f t="shared" si="132"/>
        <v>2800</v>
      </c>
      <c r="U758" s="18"/>
      <c r="V758" s="18"/>
      <c r="W758" s="18">
        <f t="shared" si="133"/>
        <v>2800</v>
      </c>
      <c r="X758" s="18">
        <f t="shared" si="126"/>
        <v>504</v>
      </c>
      <c r="Y758" s="19">
        <v>0.05</v>
      </c>
      <c r="Z758" s="18">
        <f t="shared" si="134"/>
        <v>140</v>
      </c>
      <c r="AA758" s="18">
        <f t="shared" si="135"/>
        <v>3164</v>
      </c>
      <c r="AB758" s="18"/>
      <c r="AC758" s="18">
        <f t="shared" si="136"/>
        <v>3164</v>
      </c>
      <c r="AD758" s="18" t="s">
        <v>87</v>
      </c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22" t="s">
        <v>1071</v>
      </c>
      <c r="AR758" s="24">
        <v>2800</v>
      </c>
      <c r="AS758" s="24"/>
      <c r="AT758" s="24"/>
      <c r="AU758" s="24"/>
      <c r="AV758" s="24"/>
      <c r="AW758" s="18">
        <f t="shared" si="127"/>
        <v>2800</v>
      </c>
      <c r="AX758" s="18"/>
      <c r="AY758" s="19">
        <v>0.05</v>
      </c>
      <c r="AZ758" s="18">
        <f t="shared" si="128"/>
        <v>140</v>
      </c>
      <c r="BA758" s="18">
        <f t="shared" si="129"/>
        <v>2660</v>
      </c>
      <c r="BB758" s="18"/>
      <c r="BC758" s="18">
        <f t="shared" si="130"/>
        <v>-2660</v>
      </c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>
        <f t="shared" si="131"/>
        <v>0</v>
      </c>
    </row>
    <row r="759" spans="1:81" x14ac:dyDescent="0.3">
      <c r="A759" s="20"/>
      <c r="B759" s="20"/>
      <c r="C759" s="14">
        <v>44927</v>
      </c>
      <c r="D759" s="22" t="s">
        <v>1535</v>
      </c>
      <c r="E759" s="16" t="s">
        <v>1056</v>
      </c>
      <c r="F759" s="15" t="s">
        <v>82</v>
      </c>
      <c r="G759" s="21" t="s">
        <v>1385</v>
      </c>
      <c r="H759" s="30">
        <v>2600608028651</v>
      </c>
      <c r="I759" s="24"/>
      <c r="J759" s="24" t="s">
        <v>1384</v>
      </c>
      <c r="K759" s="24"/>
      <c r="L759" s="24" t="s">
        <v>84</v>
      </c>
      <c r="M759" s="24"/>
      <c r="N759" s="24"/>
      <c r="O759" s="24" t="s">
        <v>1062</v>
      </c>
      <c r="P759" s="24"/>
      <c r="Q759" s="14">
        <v>44927</v>
      </c>
      <c r="R759" s="18">
        <v>2800</v>
      </c>
      <c r="S759" s="24"/>
      <c r="T759" s="18">
        <f t="shared" si="132"/>
        <v>2800</v>
      </c>
      <c r="U759" s="18"/>
      <c r="V759" s="18"/>
      <c r="W759" s="18">
        <f t="shared" si="133"/>
        <v>2800</v>
      </c>
      <c r="X759" s="18">
        <f t="shared" si="126"/>
        <v>504</v>
      </c>
      <c r="Y759" s="19">
        <v>0.05</v>
      </c>
      <c r="Z759" s="18">
        <f t="shared" si="134"/>
        <v>140</v>
      </c>
      <c r="AA759" s="18">
        <f t="shared" si="135"/>
        <v>3164</v>
      </c>
      <c r="AB759" s="18"/>
      <c r="AC759" s="18">
        <f t="shared" si="136"/>
        <v>3164</v>
      </c>
      <c r="AD759" s="18" t="s">
        <v>87</v>
      </c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22" t="s">
        <v>1071</v>
      </c>
      <c r="AR759" s="24">
        <v>2800</v>
      </c>
      <c r="AS759" s="24"/>
      <c r="AT759" s="24"/>
      <c r="AU759" s="24"/>
      <c r="AV759" s="24"/>
      <c r="AW759" s="18">
        <f t="shared" si="127"/>
        <v>2800</v>
      </c>
      <c r="AX759" s="18"/>
      <c r="AY759" s="19">
        <v>0.05</v>
      </c>
      <c r="AZ759" s="18">
        <f t="shared" si="128"/>
        <v>140</v>
      </c>
      <c r="BA759" s="18">
        <f t="shared" si="129"/>
        <v>2660</v>
      </c>
      <c r="BB759" s="18"/>
      <c r="BC759" s="18">
        <f t="shared" si="130"/>
        <v>-2660</v>
      </c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>
        <f t="shared" si="131"/>
        <v>0</v>
      </c>
    </row>
    <row r="760" spans="1:81" x14ac:dyDescent="0.3">
      <c r="A760" s="20"/>
      <c r="B760" s="20"/>
      <c r="C760" s="14">
        <v>44927</v>
      </c>
      <c r="D760" s="22" t="s">
        <v>1535</v>
      </c>
      <c r="E760" s="16" t="s">
        <v>1056</v>
      </c>
      <c r="F760" s="15" t="s">
        <v>82</v>
      </c>
      <c r="G760" s="21" t="s">
        <v>1385</v>
      </c>
      <c r="H760" s="30">
        <v>2535008103804</v>
      </c>
      <c r="I760" s="24"/>
      <c r="J760" s="24" t="s">
        <v>1384</v>
      </c>
      <c r="K760" s="24"/>
      <c r="L760" s="24" t="s">
        <v>84</v>
      </c>
      <c r="M760" s="24"/>
      <c r="N760" s="24"/>
      <c r="O760" s="24" t="s">
        <v>1062</v>
      </c>
      <c r="P760" s="24"/>
      <c r="Q760" s="14">
        <v>44927</v>
      </c>
      <c r="R760" s="18">
        <v>2800</v>
      </c>
      <c r="S760" s="24"/>
      <c r="T760" s="18">
        <f t="shared" si="132"/>
        <v>2800</v>
      </c>
      <c r="U760" s="18"/>
      <c r="V760" s="18"/>
      <c r="W760" s="18">
        <f t="shared" si="133"/>
        <v>2800</v>
      </c>
      <c r="X760" s="18">
        <f t="shared" si="126"/>
        <v>504</v>
      </c>
      <c r="Y760" s="19">
        <v>0.05</v>
      </c>
      <c r="Z760" s="18">
        <f t="shared" si="134"/>
        <v>140</v>
      </c>
      <c r="AA760" s="18">
        <f t="shared" si="135"/>
        <v>3164</v>
      </c>
      <c r="AB760" s="18"/>
      <c r="AC760" s="18">
        <f t="shared" si="136"/>
        <v>3164</v>
      </c>
      <c r="AD760" s="18" t="s">
        <v>87</v>
      </c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24" t="s">
        <v>1045</v>
      </c>
      <c r="AR760" s="24">
        <v>2737</v>
      </c>
      <c r="AS760" s="24"/>
      <c r="AT760" s="24"/>
      <c r="AU760" s="24"/>
      <c r="AV760" s="24"/>
      <c r="AW760" s="18">
        <f t="shared" si="127"/>
        <v>2737</v>
      </c>
      <c r="AX760" s="18"/>
      <c r="AY760" s="19">
        <v>0.05</v>
      </c>
      <c r="AZ760" s="18">
        <f t="shared" si="128"/>
        <v>136.85</v>
      </c>
      <c r="BA760" s="18">
        <f t="shared" si="129"/>
        <v>2600.15</v>
      </c>
      <c r="BB760" s="18"/>
      <c r="BC760" s="18">
        <f t="shared" si="130"/>
        <v>-2600.15</v>
      </c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>
        <f t="shared" si="131"/>
        <v>63</v>
      </c>
    </row>
    <row r="761" spans="1:81" x14ac:dyDescent="0.3">
      <c r="A761" s="20"/>
      <c r="B761" s="20"/>
      <c r="C761" s="14">
        <v>44927</v>
      </c>
      <c r="D761" s="22" t="s">
        <v>1535</v>
      </c>
      <c r="E761" s="16" t="s">
        <v>1056</v>
      </c>
      <c r="F761" s="15" t="s">
        <v>82</v>
      </c>
      <c r="G761" s="21" t="s">
        <v>1385</v>
      </c>
      <c r="H761" s="30">
        <v>2600408052988</v>
      </c>
      <c r="I761" s="24"/>
      <c r="J761" s="24" t="s">
        <v>1384</v>
      </c>
      <c r="K761" s="24"/>
      <c r="L761" s="24" t="s">
        <v>84</v>
      </c>
      <c r="M761" s="24"/>
      <c r="N761" s="24"/>
      <c r="O761" s="24" t="s">
        <v>1062</v>
      </c>
      <c r="P761" s="24"/>
      <c r="Q761" s="14">
        <v>44927</v>
      </c>
      <c r="R761" s="18">
        <v>2800</v>
      </c>
      <c r="S761" s="24"/>
      <c r="T761" s="18">
        <f t="shared" si="132"/>
        <v>2800</v>
      </c>
      <c r="U761" s="18"/>
      <c r="V761" s="18"/>
      <c r="W761" s="18">
        <f t="shared" si="133"/>
        <v>2800</v>
      </c>
      <c r="X761" s="18">
        <f t="shared" si="126"/>
        <v>504</v>
      </c>
      <c r="Y761" s="19">
        <v>0.05</v>
      </c>
      <c r="Z761" s="18">
        <f t="shared" si="134"/>
        <v>140</v>
      </c>
      <c r="AA761" s="18">
        <f t="shared" si="135"/>
        <v>3164</v>
      </c>
      <c r="AB761" s="18"/>
      <c r="AC761" s="18">
        <f t="shared" si="136"/>
        <v>3164</v>
      </c>
      <c r="AD761" s="18" t="s">
        <v>87</v>
      </c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22" t="s">
        <v>1071</v>
      </c>
      <c r="AR761" s="24">
        <v>2800</v>
      </c>
      <c r="AS761" s="24"/>
      <c r="AT761" s="24"/>
      <c r="AU761" s="24"/>
      <c r="AV761" s="24"/>
      <c r="AW761" s="18">
        <f t="shared" si="127"/>
        <v>2800</v>
      </c>
      <c r="AX761" s="18"/>
      <c r="AY761" s="19">
        <v>0.05</v>
      </c>
      <c r="AZ761" s="18">
        <f t="shared" si="128"/>
        <v>140</v>
      </c>
      <c r="BA761" s="18">
        <f t="shared" si="129"/>
        <v>2660</v>
      </c>
      <c r="BB761" s="18"/>
      <c r="BC761" s="18">
        <f t="shared" si="130"/>
        <v>-2660</v>
      </c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>
        <f t="shared" si="131"/>
        <v>0</v>
      </c>
    </row>
    <row r="762" spans="1:81" x14ac:dyDescent="0.3">
      <c r="A762" s="20"/>
      <c r="B762" s="20"/>
      <c r="C762" s="14">
        <v>44927</v>
      </c>
      <c r="D762" s="22" t="s">
        <v>1535</v>
      </c>
      <c r="E762" s="16" t="s">
        <v>1056</v>
      </c>
      <c r="F762" s="15" t="s">
        <v>82</v>
      </c>
      <c r="G762" s="21" t="s">
        <v>1385</v>
      </c>
      <c r="H762" s="30">
        <v>2600608078339</v>
      </c>
      <c r="I762" s="24"/>
      <c r="J762" s="24" t="s">
        <v>1384</v>
      </c>
      <c r="K762" s="24"/>
      <c r="L762" s="24" t="s">
        <v>84</v>
      </c>
      <c r="M762" s="24"/>
      <c r="N762" s="24"/>
      <c r="O762" s="24" t="s">
        <v>1062</v>
      </c>
      <c r="P762" s="24"/>
      <c r="Q762" s="14">
        <v>44927</v>
      </c>
      <c r="R762" s="18">
        <v>2800</v>
      </c>
      <c r="S762" s="24"/>
      <c r="T762" s="18">
        <f t="shared" si="132"/>
        <v>2800</v>
      </c>
      <c r="U762" s="18"/>
      <c r="V762" s="18"/>
      <c r="W762" s="18">
        <f t="shared" si="133"/>
        <v>2800</v>
      </c>
      <c r="X762" s="18">
        <f t="shared" si="126"/>
        <v>504</v>
      </c>
      <c r="Y762" s="19">
        <v>0.05</v>
      </c>
      <c r="Z762" s="18">
        <f t="shared" si="134"/>
        <v>140</v>
      </c>
      <c r="AA762" s="18">
        <f t="shared" si="135"/>
        <v>3164</v>
      </c>
      <c r="AB762" s="18"/>
      <c r="AC762" s="18">
        <f t="shared" si="136"/>
        <v>3164</v>
      </c>
      <c r="AD762" s="18" t="s">
        <v>87</v>
      </c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24" t="s">
        <v>1045</v>
      </c>
      <c r="AR762" s="24">
        <v>2737</v>
      </c>
      <c r="AS762" s="24"/>
      <c r="AT762" s="24"/>
      <c r="AU762" s="24"/>
      <c r="AV762" s="24"/>
      <c r="AW762" s="18">
        <f t="shared" si="127"/>
        <v>2737</v>
      </c>
      <c r="AX762" s="18"/>
      <c r="AY762" s="19">
        <v>0.05</v>
      </c>
      <c r="AZ762" s="18">
        <f t="shared" si="128"/>
        <v>136.85</v>
      </c>
      <c r="BA762" s="18">
        <f t="shared" si="129"/>
        <v>2600.15</v>
      </c>
      <c r="BB762" s="18"/>
      <c r="BC762" s="18">
        <f t="shared" si="130"/>
        <v>-2600.15</v>
      </c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>
        <f t="shared" si="131"/>
        <v>63</v>
      </c>
    </row>
    <row r="763" spans="1:81" x14ac:dyDescent="0.3">
      <c r="A763" s="20"/>
      <c r="B763" s="20"/>
      <c r="C763" s="14">
        <v>44927</v>
      </c>
      <c r="D763" s="22" t="s">
        <v>1535</v>
      </c>
      <c r="E763" s="16" t="s">
        <v>1056</v>
      </c>
      <c r="F763" s="15" t="s">
        <v>82</v>
      </c>
      <c r="G763" s="21" t="s">
        <v>1385</v>
      </c>
      <c r="H763" s="30">
        <v>2600608079972</v>
      </c>
      <c r="I763" s="24"/>
      <c r="J763" s="24" t="s">
        <v>1384</v>
      </c>
      <c r="K763" s="24"/>
      <c r="L763" s="24" t="s">
        <v>84</v>
      </c>
      <c r="M763" s="24"/>
      <c r="N763" s="24"/>
      <c r="O763" s="24" t="s">
        <v>1062</v>
      </c>
      <c r="P763" s="24"/>
      <c r="Q763" s="14">
        <v>44927</v>
      </c>
      <c r="R763" s="18">
        <v>2800</v>
      </c>
      <c r="S763" s="24"/>
      <c r="T763" s="18">
        <f t="shared" si="132"/>
        <v>2800</v>
      </c>
      <c r="U763" s="18"/>
      <c r="V763" s="18"/>
      <c r="W763" s="18">
        <f t="shared" si="133"/>
        <v>2800</v>
      </c>
      <c r="X763" s="18">
        <f t="shared" si="126"/>
        <v>504</v>
      </c>
      <c r="Y763" s="19">
        <v>0.05</v>
      </c>
      <c r="Z763" s="18">
        <f t="shared" si="134"/>
        <v>140</v>
      </c>
      <c r="AA763" s="18">
        <f t="shared" si="135"/>
        <v>3164</v>
      </c>
      <c r="AB763" s="18"/>
      <c r="AC763" s="18">
        <f t="shared" si="136"/>
        <v>3164</v>
      </c>
      <c r="AD763" s="18" t="s">
        <v>87</v>
      </c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24" t="s">
        <v>1052</v>
      </c>
      <c r="AR763" s="24">
        <v>2750</v>
      </c>
      <c r="AS763" s="24"/>
      <c r="AT763" s="24"/>
      <c r="AU763" s="24"/>
      <c r="AV763" s="24"/>
      <c r="AW763" s="18">
        <f t="shared" si="127"/>
        <v>2750</v>
      </c>
      <c r="AX763" s="18"/>
      <c r="AY763" s="19">
        <v>0.05</v>
      </c>
      <c r="AZ763" s="18">
        <f t="shared" si="128"/>
        <v>137.5</v>
      </c>
      <c r="BA763" s="18">
        <f t="shared" si="129"/>
        <v>2612.5</v>
      </c>
      <c r="BB763" s="18"/>
      <c r="BC763" s="18">
        <f t="shared" si="130"/>
        <v>-2612.5</v>
      </c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>
        <f t="shared" si="131"/>
        <v>50</v>
      </c>
    </row>
    <row r="764" spans="1:81" x14ac:dyDescent="0.3">
      <c r="A764" s="20"/>
      <c r="B764" s="20"/>
      <c r="C764" s="14">
        <v>44927</v>
      </c>
      <c r="D764" s="22" t="s">
        <v>1535</v>
      </c>
      <c r="E764" s="16" t="s">
        <v>1056</v>
      </c>
      <c r="F764" s="15" t="s">
        <v>82</v>
      </c>
      <c r="G764" s="21" t="s">
        <v>1385</v>
      </c>
      <c r="H764" s="30">
        <v>2535708073243</v>
      </c>
      <c r="I764" s="24"/>
      <c r="J764" s="24" t="s">
        <v>1384</v>
      </c>
      <c r="K764" s="24"/>
      <c r="L764" s="24" t="s">
        <v>84</v>
      </c>
      <c r="M764" s="24"/>
      <c r="N764" s="24"/>
      <c r="O764" s="24" t="s">
        <v>1062</v>
      </c>
      <c r="P764" s="24"/>
      <c r="Q764" s="14">
        <v>44927</v>
      </c>
      <c r="R764" s="18">
        <v>2800</v>
      </c>
      <c r="S764" s="24"/>
      <c r="T764" s="18">
        <f t="shared" si="132"/>
        <v>2800</v>
      </c>
      <c r="U764" s="18"/>
      <c r="V764" s="18"/>
      <c r="W764" s="18">
        <f t="shared" si="133"/>
        <v>2800</v>
      </c>
      <c r="X764" s="18">
        <f t="shared" si="126"/>
        <v>504</v>
      </c>
      <c r="Y764" s="19">
        <v>0.05</v>
      </c>
      <c r="Z764" s="18">
        <f t="shared" si="134"/>
        <v>140</v>
      </c>
      <c r="AA764" s="18">
        <f t="shared" si="135"/>
        <v>3164</v>
      </c>
      <c r="AB764" s="18"/>
      <c r="AC764" s="18">
        <f t="shared" si="136"/>
        <v>3164</v>
      </c>
      <c r="AD764" s="18" t="s">
        <v>87</v>
      </c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22" t="s">
        <v>1071</v>
      </c>
      <c r="AR764" s="24">
        <v>2800</v>
      </c>
      <c r="AS764" s="24"/>
      <c r="AT764" s="24"/>
      <c r="AU764" s="24"/>
      <c r="AV764" s="24"/>
      <c r="AW764" s="18">
        <f t="shared" si="127"/>
        <v>2800</v>
      </c>
      <c r="AX764" s="18"/>
      <c r="AY764" s="19">
        <v>0.05</v>
      </c>
      <c r="AZ764" s="18">
        <f t="shared" si="128"/>
        <v>140</v>
      </c>
      <c r="BA764" s="18">
        <f t="shared" si="129"/>
        <v>2660</v>
      </c>
      <c r="BB764" s="18"/>
      <c r="BC764" s="18">
        <f t="shared" si="130"/>
        <v>-2660</v>
      </c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>
        <f t="shared" si="131"/>
        <v>0</v>
      </c>
    </row>
    <row r="765" spans="1:81" x14ac:dyDescent="0.3">
      <c r="A765" s="20"/>
      <c r="B765" s="20"/>
      <c r="C765" s="14">
        <v>44927</v>
      </c>
      <c r="D765" s="22" t="s">
        <v>1535</v>
      </c>
      <c r="E765" s="16" t="s">
        <v>1056</v>
      </c>
      <c r="F765" s="15" t="s">
        <v>82</v>
      </c>
      <c r="G765" s="21" t="s">
        <v>1385</v>
      </c>
      <c r="H765" s="30">
        <v>2601008053039</v>
      </c>
      <c r="I765" s="24"/>
      <c r="J765" s="24" t="s">
        <v>1384</v>
      </c>
      <c r="K765" s="24"/>
      <c r="L765" s="24" t="s">
        <v>84</v>
      </c>
      <c r="M765" s="24"/>
      <c r="N765" s="24"/>
      <c r="O765" s="24" t="s">
        <v>1062</v>
      </c>
      <c r="P765" s="24"/>
      <c r="Q765" s="14">
        <v>44927</v>
      </c>
      <c r="R765" s="18">
        <v>2800</v>
      </c>
      <c r="S765" s="24"/>
      <c r="T765" s="18">
        <f t="shared" si="132"/>
        <v>2800</v>
      </c>
      <c r="U765" s="18"/>
      <c r="V765" s="18"/>
      <c r="W765" s="18">
        <f t="shared" si="133"/>
        <v>2800</v>
      </c>
      <c r="X765" s="18">
        <f t="shared" si="126"/>
        <v>504</v>
      </c>
      <c r="Y765" s="19">
        <v>0.05</v>
      </c>
      <c r="Z765" s="18">
        <f t="shared" si="134"/>
        <v>140</v>
      </c>
      <c r="AA765" s="18">
        <f t="shared" si="135"/>
        <v>3164</v>
      </c>
      <c r="AB765" s="18"/>
      <c r="AC765" s="18">
        <f t="shared" si="136"/>
        <v>3164</v>
      </c>
      <c r="AD765" s="18" t="s">
        <v>87</v>
      </c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24" t="s">
        <v>1452</v>
      </c>
      <c r="AR765" s="24">
        <v>2600</v>
      </c>
      <c r="AS765" s="24"/>
      <c r="AT765" s="24"/>
      <c r="AU765" s="24"/>
      <c r="AV765" s="24"/>
      <c r="AW765" s="18">
        <f t="shared" si="127"/>
        <v>2600</v>
      </c>
      <c r="AX765" s="18"/>
      <c r="AY765" s="19">
        <v>0.05</v>
      </c>
      <c r="AZ765" s="18">
        <f t="shared" si="128"/>
        <v>130</v>
      </c>
      <c r="BA765" s="18">
        <f t="shared" si="129"/>
        <v>2470</v>
      </c>
      <c r="BB765" s="18"/>
      <c r="BC765" s="18">
        <f t="shared" si="130"/>
        <v>-2470</v>
      </c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>
        <f t="shared" si="131"/>
        <v>200</v>
      </c>
    </row>
    <row r="766" spans="1:81" x14ac:dyDescent="0.3">
      <c r="A766" s="20"/>
      <c r="B766" s="20"/>
      <c r="C766" s="14">
        <v>44927</v>
      </c>
      <c r="D766" s="22" t="s">
        <v>1535</v>
      </c>
      <c r="E766" s="16" t="s">
        <v>1056</v>
      </c>
      <c r="F766" s="15" t="s">
        <v>82</v>
      </c>
      <c r="G766" s="21" t="s">
        <v>1385</v>
      </c>
      <c r="H766" s="30">
        <v>2536408009071</v>
      </c>
      <c r="I766" s="24"/>
      <c r="J766" s="24" t="s">
        <v>1384</v>
      </c>
      <c r="K766" s="24"/>
      <c r="L766" s="24" t="s">
        <v>84</v>
      </c>
      <c r="M766" s="24"/>
      <c r="N766" s="24"/>
      <c r="O766" s="24" t="s">
        <v>1062</v>
      </c>
      <c r="P766" s="24"/>
      <c r="Q766" s="14">
        <v>44927</v>
      </c>
      <c r="R766" s="18">
        <v>2800</v>
      </c>
      <c r="S766" s="24"/>
      <c r="T766" s="18">
        <f t="shared" si="132"/>
        <v>2800</v>
      </c>
      <c r="U766" s="18"/>
      <c r="V766" s="18"/>
      <c r="W766" s="18">
        <f t="shared" si="133"/>
        <v>2800</v>
      </c>
      <c r="X766" s="18">
        <f t="shared" si="126"/>
        <v>504</v>
      </c>
      <c r="Y766" s="19">
        <v>0.05</v>
      </c>
      <c r="Z766" s="18">
        <f t="shared" si="134"/>
        <v>140</v>
      </c>
      <c r="AA766" s="18">
        <f t="shared" si="135"/>
        <v>3164</v>
      </c>
      <c r="AB766" s="18"/>
      <c r="AC766" s="18">
        <f t="shared" si="136"/>
        <v>3164</v>
      </c>
      <c r="AD766" s="18" t="s">
        <v>87</v>
      </c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24" t="s">
        <v>1064</v>
      </c>
      <c r="AR766" s="24">
        <v>2650</v>
      </c>
      <c r="AS766" s="24"/>
      <c r="AT766" s="24"/>
      <c r="AU766" s="24"/>
      <c r="AV766" s="24"/>
      <c r="AW766" s="18">
        <f t="shared" si="127"/>
        <v>2650</v>
      </c>
      <c r="AX766" s="18"/>
      <c r="AY766" s="19">
        <v>0.05</v>
      </c>
      <c r="AZ766" s="18">
        <f t="shared" si="128"/>
        <v>132.5</v>
      </c>
      <c r="BA766" s="18">
        <f t="shared" si="129"/>
        <v>2517.5</v>
      </c>
      <c r="BB766" s="18"/>
      <c r="BC766" s="18">
        <f t="shared" si="130"/>
        <v>-2517.5</v>
      </c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>
        <f t="shared" si="131"/>
        <v>150</v>
      </c>
    </row>
    <row r="767" spans="1:81" x14ac:dyDescent="0.3">
      <c r="A767" s="20"/>
      <c r="B767" s="20"/>
      <c r="C767" s="14">
        <v>44927</v>
      </c>
      <c r="D767" s="22" t="s">
        <v>1535</v>
      </c>
      <c r="E767" s="16" t="s">
        <v>1056</v>
      </c>
      <c r="F767" s="15" t="s">
        <v>82</v>
      </c>
      <c r="G767" s="21" t="s">
        <v>1385</v>
      </c>
      <c r="H767" s="30">
        <v>2600308094588</v>
      </c>
      <c r="I767" s="24"/>
      <c r="J767" s="24" t="s">
        <v>1384</v>
      </c>
      <c r="K767" s="24"/>
      <c r="L767" s="24" t="s">
        <v>84</v>
      </c>
      <c r="M767" s="24"/>
      <c r="N767" s="24"/>
      <c r="O767" s="24" t="s">
        <v>1062</v>
      </c>
      <c r="P767" s="24"/>
      <c r="Q767" s="14">
        <v>44927</v>
      </c>
      <c r="R767" s="18">
        <v>2800</v>
      </c>
      <c r="S767" s="24"/>
      <c r="T767" s="18">
        <f t="shared" si="132"/>
        <v>2800</v>
      </c>
      <c r="U767" s="18"/>
      <c r="V767" s="18"/>
      <c r="W767" s="18">
        <f t="shared" si="133"/>
        <v>2800</v>
      </c>
      <c r="X767" s="18">
        <f t="shared" si="126"/>
        <v>504</v>
      </c>
      <c r="Y767" s="19">
        <v>0.05</v>
      </c>
      <c r="Z767" s="18">
        <f t="shared" si="134"/>
        <v>140</v>
      </c>
      <c r="AA767" s="18">
        <f t="shared" si="135"/>
        <v>3164</v>
      </c>
      <c r="AB767" s="18"/>
      <c r="AC767" s="18">
        <f t="shared" si="136"/>
        <v>3164</v>
      </c>
      <c r="AD767" s="18" t="s">
        <v>87</v>
      </c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22" t="s">
        <v>1071</v>
      </c>
      <c r="AR767" s="24">
        <v>2800</v>
      </c>
      <c r="AS767" s="24"/>
      <c r="AT767" s="24"/>
      <c r="AU767" s="24"/>
      <c r="AV767" s="24"/>
      <c r="AW767" s="18">
        <f t="shared" si="127"/>
        <v>2800</v>
      </c>
      <c r="AX767" s="18"/>
      <c r="AY767" s="19">
        <v>0.05</v>
      </c>
      <c r="AZ767" s="18">
        <f t="shared" si="128"/>
        <v>140</v>
      </c>
      <c r="BA767" s="18">
        <f t="shared" si="129"/>
        <v>2660</v>
      </c>
      <c r="BB767" s="18"/>
      <c r="BC767" s="18">
        <f t="shared" si="130"/>
        <v>-2660</v>
      </c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>
        <f t="shared" si="131"/>
        <v>0</v>
      </c>
    </row>
    <row r="768" spans="1:81" x14ac:dyDescent="0.3">
      <c r="A768" s="20"/>
      <c r="B768" s="20"/>
      <c r="C768" s="14">
        <v>44927</v>
      </c>
      <c r="D768" s="22" t="s">
        <v>1535</v>
      </c>
      <c r="E768" s="16" t="s">
        <v>1056</v>
      </c>
      <c r="F768" s="15" t="s">
        <v>82</v>
      </c>
      <c r="G768" s="21" t="s">
        <v>1385</v>
      </c>
      <c r="H768" s="30">
        <v>2600408005167</v>
      </c>
      <c r="I768" s="24"/>
      <c r="J768" s="24" t="s">
        <v>1384</v>
      </c>
      <c r="K768" s="24"/>
      <c r="L768" s="24" t="s">
        <v>84</v>
      </c>
      <c r="M768" s="24"/>
      <c r="N768" s="24"/>
      <c r="O768" s="24" t="s">
        <v>1062</v>
      </c>
      <c r="P768" s="24"/>
      <c r="Q768" s="14">
        <v>44927</v>
      </c>
      <c r="R768" s="18">
        <v>2800</v>
      </c>
      <c r="S768" s="24"/>
      <c r="T768" s="18">
        <f t="shared" si="132"/>
        <v>2800</v>
      </c>
      <c r="U768" s="18"/>
      <c r="V768" s="18"/>
      <c r="W768" s="18">
        <f t="shared" si="133"/>
        <v>2800</v>
      </c>
      <c r="X768" s="18">
        <f t="shared" ref="X768:X830" si="137">W768*18%</f>
        <v>504</v>
      </c>
      <c r="Y768" s="19">
        <v>0.05</v>
      </c>
      <c r="Z768" s="18">
        <f t="shared" si="134"/>
        <v>140</v>
      </c>
      <c r="AA768" s="18">
        <f t="shared" si="135"/>
        <v>3164</v>
      </c>
      <c r="AB768" s="18"/>
      <c r="AC768" s="18">
        <f t="shared" si="136"/>
        <v>3164</v>
      </c>
      <c r="AD768" s="18" t="s">
        <v>87</v>
      </c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24" t="s">
        <v>2033</v>
      </c>
      <c r="AR768" s="24">
        <v>2500</v>
      </c>
      <c r="AS768" s="24"/>
      <c r="AT768" s="24"/>
      <c r="AU768" s="24"/>
      <c r="AV768" s="24"/>
      <c r="AW768" s="18">
        <f t="shared" ref="AW768:AW830" si="138">AR768-AS768+AT768-AU768-AV768</f>
        <v>2500</v>
      </c>
      <c r="AX768" s="18"/>
      <c r="AY768" s="19">
        <v>0.05</v>
      </c>
      <c r="AZ768" s="18">
        <f t="shared" ref="AZ768:AZ830" si="139">AW768*AY768</f>
        <v>125</v>
      </c>
      <c r="BA768" s="18">
        <f t="shared" ref="BA768:BA830" si="140">AW768-AZ768</f>
        <v>2375</v>
      </c>
      <c r="BB768" s="18"/>
      <c r="BC768" s="18">
        <f t="shared" ref="BC768:BC830" si="141">BB768-BA768</f>
        <v>-2375</v>
      </c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>
        <f t="shared" ref="CC768:CC830" si="142">W768-AR768</f>
        <v>300</v>
      </c>
    </row>
    <row r="769" spans="1:81" x14ac:dyDescent="0.3">
      <c r="A769" s="20"/>
      <c r="B769" s="20"/>
      <c r="C769" s="14">
        <v>44927</v>
      </c>
      <c r="D769" s="22" t="s">
        <v>1535</v>
      </c>
      <c r="E769" s="16" t="s">
        <v>1056</v>
      </c>
      <c r="F769" s="15" t="s">
        <v>82</v>
      </c>
      <c r="G769" s="21" t="s">
        <v>1385</v>
      </c>
      <c r="H769" s="30">
        <v>2600908038368</v>
      </c>
      <c r="I769" s="24"/>
      <c r="J769" s="24" t="s">
        <v>1384</v>
      </c>
      <c r="K769" s="24"/>
      <c r="L769" s="24" t="s">
        <v>84</v>
      </c>
      <c r="M769" s="24"/>
      <c r="N769" s="24"/>
      <c r="O769" s="24" t="s">
        <v>1062</v>
      </c>
      <c r="P769" s="24"/>
      <c r="Q769" s="14">
        <v>44927</v>
      </c>
      <c r="R769" s="18">
        <v>2800</v>
      </c>
      <c r="S769" s="24"/>
      <c r="T769" s="18">
        <f t="shared" si="132"/>
        <v>2800</v>
      </c>
      <c r="U769" s="18"/>
      <c r="V769" s="18"/>
      <c r="W769" s="18">
        <f t="shared" si="133"/>
        <v>2800</v>
      </c>
      <c r="X769" s="18">
        <f t="shared" si="137"/>
        <v>504</v>
      </c>
      <c r="Y769" s="19">
        <v>0.05</v>
      </c>
      <c r="Z769" s="18">
        <f t="shared" si="134"/>
        <v>140</v>
      </c>
      <c r="AA769" s="18">
        <f t="shared" si="135"/>
        <v>3164</v>
      </c>
      <c r="AB769" s="18"/>
      <c r="AC769" s="18">
        <f t="shared" si="136"/>
        <v>3164</v>
      </c>
      <c r="AD769" s="18" t="s">
        <v>87</v>
      </c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22" t="s">
        <v>1071</v>
      </c>
      <c r="AR769" s="24">
        <v>2800</v>
      </c>
      <c r="AS769" s="24"/>
      <c r="AT769" s="24"/>
      <c r="AU769" s="24"/>
      <c r="AV769" s="24"/>
      <c r="AW769" s="18">
        <f t="shared" si="138"/>
        <v>2800</v>
      </c>
      <c r="AX769" s="18"/>
      <c r="AY769" s="19">
        <v>0.05</v>
      </c>
      <c r="AZ769" s="18">
        <f t="shared" si="139"/>
        <v>140</v>
      </c>
      <c r="BA769" s="18">
        <f t="shared" si="140"/>
        <v>2660</v>
      </c>
      <c r="BB769" s="18"/>
      <c r="BC769" s="18">
        <f t="shared" si="141"/>
        <v>-2660</v>
      </c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>
        <f t="shared" si="142"/>
        <v>0</v>
      </c>
    </row>
    <row r="770" spans="1:81" x14ac:dyDescent="0.3">
      <c r="A770" s="20"/>
      <c r="B770" s="20"/>
      <c r="C770" s="14">
        <v>44927</v>
      </c>
      <c r="D770" s="22" t="s">
        <v>1535</v>
      </c>
      <c r="E770" s="16" t="s">
        <v>1056</v>
      </c>
      <c r="F770" s="15" t="s">
        <v>82</v>
      </c>
      <c r="G770" s="21" t="s">
        <v>1385</v>
      </c>
      <c r="H770" s="30">
        <v>2601008110875</v>
      </c>
      <c r="I770" s="24"/>
      <c r="J770" s="24" t="s">
        <v>1384</v>
      </c>
      <c r="K770" s="24"/>
      <c r="L770" s="24" t="s">
        <v>84</v>
      </c>
      <c r="M770" s="24"/>
      <c r="N770" s="24"/>
      <c r="O770" s="24" t="s">
        <v>1062</v>
      </c>
      <c r="P770" s="24"/>
      <c r="Q770" s="14">
        <v>44927</v>
      </c>
      <c r="R770" s="18">
        <v>2800</v>
      </c>
      <c r="S770" s="24"/>
      <c r="T770" s="18">
        <f t="shared" si="132"/>
        <v>2800</v>
      </c>
      <c r="U770" s="18"/>
      <c r="V770" s="18"/>
      <c r="W770" s="18">
        <f t="shared" si="133"/>
        <v>2800</v>
      </c>
      <c r="X770" s="18">
        <f t="shared" si="137"/>
        <v>504</v>
      </c>
      <c r="Y770" s="19">
        <v>0.05</v>
      </c>
      <c r="Z770" s="18">
        <f t="shared" si="134"/>
        <v>140</v>
      </c>
      <c r="AA770" s="18">
        <f t="shared" si="135"/>
        <v>3164</v>
      </c>
      <c r="AB770" s="18"/>
      <c r="AC770" s="18">
        <f t="shared" si="136"/>
        <v>3164</v>
      </c>
      <c r="AD770" s="18" t="s">
        <v>87</v>
      </c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24" t="s">
        <v>1045</v>
      </c>
      <c r="AR770" s="24">
        <v>2737</v>
      </c>
      <c r="AS770" s="24"/>
      <c r="AT770" s="24"/>
      <c r="AU770" s="24"/>
      <c r="AV770" s="24"/>
      <c r="AW770" s="18">
        <f t="shared" si="138"/>
        <v>2737</v>
      </c>
      <c r="AX770" s="18"/>
      <c r="AY770" s="19">
        <v>0.05</v>
      </c>
      <c r="AZ770" s="18">
        <f t="shared" si="139"/>
        <v>136.85</v>
      </c>
      <c r="BA770" s="18">
        <f t="shared" si="140"/>
        <v>2600.15</v>
      </c>
      <c r="BB770" s="18"/>
      <c r="BC770" s="18">
        <f t="shared" si="141"/>
        <v>-2600.15</v>
      </c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>
        <f t="shared" si="142"/>
        <v>63</v>
      </c>
    </row>
    <row r="771" spans="1:81" x14ac:dyDescent="0.3">
      <c r="A771" s="20"/>
      <c r="B771" s="20"/>
      <c r="C771" s="14">
        <v>44927</v>
      </c>
      <c r="D771" s="22" t="s">
        <v>1535</v>
      </c>
      <c r="E771" s="16" t="s">
        <v>1056</v>
      </c>
      <c r="F771" s="15" t="s">
        <v>82</v>
      </c>
      <c r="G771" s="21" t="s">
        <v>1385</v>
      </c>
      <c r="H771" s="30">
        <v>2601108026524</v>
      </c>
      <c r="I771" s="24"/>
      <c r="J771" s="24" t="s">
        <v>1384</v>
      </c>
      <c r="K771" s="24"/>
      <c r="L771" s="24" t="s">
        <v>84</v>
      </c>
      <c r="M771" s="24"/>
      <c r="N771" s="24"/>
      <c r="O771" s="24" t="s">
        <v>1062</v>
      </c>
      <c r="P771" s="24"/>
      <c r="Q771" s="14">
        <v>44927</v>
      </c>
      <c r="R771" s="18">
        <v>2800</v>
      </c>
      <c r="S771" s="24"/>
      <c r="T771" s="18">
        <f t="shared" si="132"/>
        <v>2800</v>
      </c>
      <c r="U771" s="18"/>
      <c r="V771" s="18"/>
      <c r="W771" s="18">
        <f t="shared" si="133"/>
        <v>2800</v>
      </c>
      <c r="X771" s="18">
        <f t="shared" si="137"/>
        <v>504</v>
      </c>
      <c r="Y771" s="19">
        <v>0.05</v>
      </c>
      <c r="Z771" s="18">
        <f t="shared" si="134"/>
        <v>140</v>
      </c>
      <c r="AA771" s="18">
        <f t="shared" si="135"/>
        <v>3164</v>
      </c>
      <c r="AB771" s="18"/>
      <c r="AC771" s="18">
        <f t="shared" si="136"/>
        <v>3164</v>
      </c>
      <c r="AD771" s="18" t="s">
        <v>87</v>
      </c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22" t="s">
        <v>1071</v>
      </c>
      <c r="AR771" s="24">
        <v>2800</v>
      </c>
      <c r="AS771" s="24"/>
      <c r="AT771" s="24"/>
      <c r="AU771" s="24"/>
      <c r="AV771" s="24"/>
      <c r="AW771" s="18">
        <f t="shared" si="138"/>
        <v>2800</v>
      </c>
      <c r="AX771" s="18"/>
      <c r="AY771" s="19">
        <v>0.05</v>
      </c>
      <c r="AZ771" s="18">
        <f t="shared" si="139"/>
        <v>140</v>
      </c>
      <c r="BA771" s="18">
        <f t="shared" si="140"/>
        <v>2660</v>
      </c>
      <c r="BB771" s="18"/>
      <c r="BC771" s="18">
        <f t="shared" si="141"/>
        <v>-2660</v>
      </c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>
        <f t="shared" si="142"/>
        <v>0</v>
      </c>
    </row>
    <row r="772" spans="1:81" x14ac:dyDescent="0.3">
      <c r="A772" s="20"/>
      <c r="B772" s="20"/>
      <c r="C772" s="14">
        <v>44927</v>
      </c>
      <c r="D772" s="22" t="s">
        <v>1535</v>
      </c>
      <c r="E772" s="16" t="s">
        <v>1056</v>
      </c>
      <c r="F772" s="15" t="s">
        <v>82</v>
      </c>
      <c r="G772" s="21" t="s">
        <v>1385</v>
      </c>
      <c r="H772" s="30">
        <v>2533908022012</v>
      </c>
      <c r="I772" s="24"/>
      <c r="J772" s="24" t="s">
        <v>1384</v>
      </c>
      <c r="K772" s="24"/>
      <c r="L772" s="24" t="s">
        <v>84</v>
      </c>
      <c r="M772" s="24"/>
      <c r="N772" s="24"/>
      <c r="O772" s="24" t="s">
        <v>1062</v>
      </c>
      <c r="P772" s="24"/>
      <c r="Q772" s="14">
        <v>44927</v>
      </c>
      <c r="R772" s="18">
        <v>2800</v>
      </c>
      <c r="S772" s="24"/>
      <c r="T772" s="18">
        <f t="shared" si="132"/>
        <v>2800</v>
      </c>
      <c r="U772" s="18"/>
      <c r="V772" s="18"/>
      <c r="W772" s="18">
        <f t="shared" si="133"/>
        <v>2800</v>
      </c>
      <c r="X772" s="18">
        <f t="shared" si="137"/>
        <v>504</v>
      </c>
      <c r="Y772" s="19">
        <v>0.05</v>
      </c>
      <c r="Z772" s="18">
        <f t="shared" si="134"/>
        <v>140</v>
      </c>
      <c r="AA772" s="18">
        <f t="shared" si="135"/>
        <v>3164</v>
      </c>
      <c r="AB772" s="18"/>
      <c r="AC772" s="18">
        <f t="shared" si="136"/>
        <v>3164</v>
      </c>
      <c r="AD772" s="18" t="s">
        <v>87</v>
      </c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22" t="s">
        <v>1071</v>
      </c>
      <c r="AR772" s="24">
        <v>2800</v>
      </c>
      <c r="AS772" s="24"/>
      <c r="AT772" s="24"/>
      <c r="AU772" s="24"/>
      <c r="AV772" s="24"/>
      <c r="AW772" s="18">
        <f t="shared" si="138"/>
        <v>2800</v>
      </c>
      <c r="AX772" s="18"/>
      <c r="AY772" s="19">
        <v>0.05</v>
      </c>
      <c r="AZ772" s="18">
        <f t="shared" si="139"/>
        <v>140</v>
      </c>
      <c r="BA772" s="18">
        <f t="shared" si="140"/>
        <v>2660</v>
      </c>
      <c r="BB772" s="18"/>
      <c r="BC772" s="18">
        <f t="shared" si="141"/>
        <v>-2660</v>
      </c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>
        <f t="shared" si="142"/>
        <v>0</v>
      </c>
    </row>
    <row r="773" spans="1:81" x14ac:dyDescent="0.3">
      <c r="A773" s="20"/>
      <c r="B773" s="20"/>
      <c r="C773" s="14">
        <v>44927</v>
      </c>
      <c r="D773" s="22" t="s">
        <v>1535</v>
      </c>
      <c r="E773" s="16" t="s">
        <v>1056</v>
      </c>
      <c r="F773" s="15" t="s">
        <v>82</v>
      </c>
      <c r="G773" s="21" t="s">
        <v>1385</v>
      </c>
      <c r="H773" s="30">
        <v>2600908036727</v>
      </c>
      <c r="I773" s="24"/>
      <c r="J773" s="24" t="s">
        <v>1384</v>
      </c>
      <c r="K773" s="24"/>
      <c r="L773" s="24" t="s">
        <v>84</v>
      </c>
      <c r="M773" s="24"/>
      <c r="N773" s="24"/>
      <c r="O773" s="24" t="s">
        <v>1062</v>
      </c>
      <c r="P773" s="24"/>
      <c r="Q773" s="14">
        <v>44927</v>
      </c>
      <c r="R773" s="18">
        <v>2800</v>
      </c>
      <c r="S773" s="24"/>
      <c r="T773" s="18">
        <f t="shared" si="132"/>
        <v>2800</v>
      </c>
      <c r="U773" s="18"/>
      <c r="V773" s="18"/>
      <c r="W773" s="18">
        <f t="shared" si="133"/>
        <v>2800</v>
      </c>
      <c r="X773" s="18">
        <f t="shared" si="137"/>
        <v>504</v>
      </c>
      <c r="Y773" s="19">
        <v>0.05</v>
      </c>
      <c r="Z773" s="18">
        <f t="shared" si="134"/>
        <v>140</v>
      </c>
      <c r="AA773" s="18">
        <f t="shared" si="135"/>
        <v>3164</v>
      </c>
      <c r="AB773" s="18"/>
      <c r="AC773" s="18">
        <f t="shared" si="136"/>
        <v>3164</v>
      </c>
      <c r="AD773" s="18" t="s">
        <v>87</v>
      </c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22" t="s">
        <v>1071</v>
      </c>
      <c r="AR773" s="24">
        <v>2800</v>
      </c>
      <c r="AS773" s="24"/>
      <c r="AT773" s="24"/>
      <c r="AU773" s="24"/>
      <c r="AV773" s="24"/>
      <c r="AW773" s="18">
        <f t="shared" si="138"/>
        <v>2800</v>
      </c>
      <c r="AX773" s="18"/>
      <c r="AY773" s="19">
        <v>0.05</v>
      </c>
      <c r="AZ773" s="18">
        <f t="shared" si="139"/>
        <v>140</v>
      </c>
      <c r="BA773" s="18">
        <f t="shared" si="140"/>
        <v>2660</v>
      </c>
      <c r="BB773" s="18"/>
      <c r="BC773" s="18">
        <f t="shared" si="141"/>
        <v>-2660</v>
      </c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>
        <f t="shared" si="142"/>
        <v>0</v>
      </c>
    </row>
    <row r="774" spans="1:81" x14ac:dyDescent="0.3">
      <c r="A774" s="20"/>
      <c r="B774" s="20"/>
      <c r="C774" s="14">
        <v>44927</v>
      </c>
      <c r="D774" s="22" t="s">
        <v>1535</v>
      </c>
      <c r="E774" s="16" t="s">
        <v>1056</v>
      </c>
      <c r="F774" s="15" t="s">
        <v>82</v>
      </c>
      <c r="G774" s="21" t="s">
        <v>1385</v>
      </c>
      <c r="H774" s="30">
        <v>2601008040005</v>
      </c>
      <c r="I774" s="24"/>
      <c r="J774" s="24" t="s">
        <v>1384</v>
      </c>
      <c r="K774" s="24"/>
      <c r="L774" s="24" t="s">
        <v>84</v>
      </c>
      <c r="M774" s="24"/>
      <c r="N774" s="24"/>
      <c r="O774" s="24" t="s">
        <v>1062</v>
      </c>
      <c r="P774" s="24"/>
      <c r="Q774" s="14">
        <v>44927</v>
      </c>
      <c r="R774" s="18">
        <v>2800</v>
      </c>
      <c r="S774" s="24"/>
      <c r="T774" s="18">
        <f t="shared" si="132"/>
        <v>2800</v>
      </c>
      <c r="U774" s="18"/>
      <c r="V774" s="18"/>
      <c r="W774" s="18">
        <f t="shared" si="133"/>
        <v>2800</v>
      </c>
      <c r="X774" s="18">
        <f t="shared" si="137"/>
        <v>504</v>
      </c>
      <c r="Y774" s="19">
        <v>0.05</v>
      </c>
      <c r="Z774" s="18">
        <f t="shared" si="134"/>
        <v>140</v>
      </c>
      <c r="AA774" s="18">
        <f t="shared" si="135"/>
        <v>3164</v>
      </c>
      <c r="AB774" s="18"/>
      <c r="AC774" s="18">
        <f t="shared" si="136"/>
        <v>3164</v>
      </c>
      <c r="AD774" s="18" t="s">
        <v>87</v>
      </c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24" t="s">
        <v>1452</v>
      </c>
      <c r="AR774" s="24">
        <v>2600</v>
      </c>
      <c r="AS774" s="24"/>
      <c r="AT774" s="24"/>
      <c r="AU774" s="24"/>
      <c r="AV774" s="24"/>
      <c r="AW774" s="18">
        <f t="shared" si="138"/>
        <v>2600</v>
      </c>
      <c r="AX774" s="18"/>
      <c r="AY774" s="19">
        <v>0.05</v>
      </c>
      <c r="AZ774" s="18">
        <f t="shared" si="139"/>
        <v>130</v>
      </c>
      <c r="BA774" s="18">
        <f t="shared" si="140"/>
        <v>2470</v>
      </c>
      <c r="BB774" s="18"/>
      <c r="BC774" s="18">
        <f t="shared" si="141"/>
        <v>-2470</v>
      </c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>
        <f t="shared" si="142"/>
        <v>200</v>
      </c>
    </row>
    <row r="775" spans="1:81" x14ac:dyDescent="0.3">
      <c r="A775" s="20"/>
      <c r="B775" s="20"/>
      <c r="C775" s="14">
        <v>44927</v>
      </c>
      <c r="D775" s="22" t="s">
        <v>1535</v>
      </c>
      <c r="E775" s="16" t="s">
        <v>1056</v>
      </c>
      <c r="F775" s="15" t="s">
        <v>82</v>
      </c>
      <c r="G775" s="21" t="s">
        <v>1385</v>
      </c>
      <c r="H775" s="30">
        <v>2601008066826</v>
      </c>
      <c r="I775" s="24"/>
      <c r="J775" s="24" t="s">
        <v>1384</v>
      </c>
      <c r="K775" s="24"/>
      <c r="L775" s="24" t="s">
        <v>84</v>
      </c>
      <c r="M775" s="24"/>
      <c r="N775" s="24"/>
      <c r="O775" s="24" t="s">
        <v>1062</v>
      </c>
      <c r="P775" s="24"/>
      <c r="Q775" s="14">
        <v>44927</v>
      </c>
      <c r="R775" s="18">
        <v>2800</v>
      </c>
      <c r="S775" s="24"/>
      <c r="T775" s="18">
        <f t="shared" si="132"/>
        <v>2800</v>
      </c>
      <c r="U775" s="18"/>
      <c r="V775" s="18"/>
      <c r="W775" s="18">
        <f t="shared" si="133"/>
        <v>2800</v>
      </c>
      <c r="X775" s="18">
        <f t="shared" si="137"/>
        <v>504</v>
      </c>
      <c r="Y775" s="19">
        <v>0.05</v>
      </c>
      <c r="Z775" s="18">
        <f t="shared" si="134"/>
        <v>140</v>
      </c>
      <c r="AA775" s="18">
        <f t="shared" si="135"/>
        <v>3164</v>
      </c>
      <c r="AB775" s="18"/>
      <c r="AC775" s="18">
        <f t="shared" si="136"/>
        <v>3164</v>
      </c>
      <c r="AD775" s="18" t="s">
        <v>87</v>
      </c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24" t="s">
        <v>1045</v>
      </c>
      <c r="AR775" s="24">
        <v>2737</v>
      </c>
      <c r="AS775" s="24"/>
      <c r="AT775" s="24"/>
      <c r="AU775" s="24"/>
      <c r="AV775" s="24"/>
      <c r="AW775" s="18">
        <f t="shared" si="138"/>
        <v>2737</v>
      </c>
      <c r="AX775" s="18"/>
      <c r="AY775" s="19">
        <v>0.05</v>
      </c>
      <c r="AZ775" s="18">
        <f t="shared" si="139"/>
        <v>136.85</v>
      </c>
      <c r="BA775" s="18">
        <f t="shared" si="140"/>
        <v>2600.15</v>
      </c>
      <c r="BB775" s="18"/>
      <c r="BC775" s="18">
        <f t="shared" si="141"/>
        <v>-2600.15</v>
      </c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>
        <f t="shared" si="142"/>
        <v>63</v>
      </c>
    </row>
    <row r="776" spans="1:81" x14ac:dyDescent="0.3">
      <c r="A776" s="20"/>
      <c r="B776" s="20"/>
      <c r="C776" s="14">
        <v>44927</v>
      </c>
      <c r="D776" s="22" t="s">
        <v>1535</v>
      </c>
      <c r="E776" s="16" t="s">
        <v>1056</v>
      </c>
      <c r="F776" s="15" t="s">
        <v>82</v>
      </c>
      <c r="G776" s="21" t="s">
        <v>1385</v>
      </c>
      <c r="H776" s="30">
        <v>2601108058669</v>
      </c>
      <c r="I776" s="24"/>
      <c r="J776" s="24" t="s">
        <v>1384</v>
      </c>
      <c r="K776" s="24"/>
      <c r="L776" s="24" t="s">
        <v>84</v>
      </c>
      <c r="M776" s="24"/>
      <c r="N776" s="24"/>
      <c r="O776" s="24" t="s">
        <v>1062</v>
      </c>
      <c r="P776" s="24"/>
      <c r="Q776" s="14">
        <v>44927</v>
      </c>
      <c r="R776" s="18">
        <v>2800</v>
      </c>
      <c r="S776" s="24"/>
      <c r="T776" s="18">
        <f t="shared" si="132"/>
        <v>2800</v>
      </c>
      <c r="U776" s="18"/>
      <c r="V776" s="18"/>
      <c r="W776" s="18">
        <f t="shared" si="133"/>
        <v>2800</v>
      </c>
      <c r="X776" s="18">
        <f t="shared" si="137"/>
        <v>504</v>
      </c>
      <c r="Y776" s="19">
        <v>0.05</v>
      </c>
      <c r="Z776" s="18">
        <f t="shared" si="134"/>
        <v>140</v>
      </c>
      <c r="AA776" s="18">
        <f t="shared" si="135"/>
        <v>3164</v>
      </c>
      <c r="AB776" s="18"/>
      <c r="AC776" s="18">
        <f t="shared" si="136"/>
        <v>3164</v>
      </c>
      <c r="AD776" s="18" t="s">
        <v>87</v>
      </c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24" t="s">
        <v>1045</v>
      </c>
      <c r="AR776" s="24">
        <v>2737</v>
      </c>
      <c r="AS776" s="24"/>
      <c r="AT776" s="24"/>
      <c r="AU776" s="24"/>
      <c r="AV776" s="24"/>
      <c r="AW776" s="18">
        <f t="shared" si="138"/>
        <v>2737</v>
      </c>
      <c r="AX776" s="18"/>
      <c r="AY776" s="19">
        <v>0.05</v>
      </c>
      <c r="AZ776" s="18">
        <f t="shared" si="139"/>
        <v>136.85</v>
      </c>
      <c r="BA776" s="18">
        <f t="shared" si="140"/>
        <v>2600.15</v>
      </c>
      <c r="BB776" s="18"/>
      <c r="BC776" s="18">
        <f t="shared" si="141"/>
        <v>-2600.15</v>
      </c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>
        <f t="shared" si="142"/>
        <v>63</v>
      </c>
    </row>
    <row r="777" spans="1:81" x14ac:dyDescent="0.3">
      <c r="A777" s="20"/>
      <c r="B777" s="20"/>
      <c r="C777" s="14">
        <v>44927</v>
      </c>
      <c r="D777" s="22" t="s">
        <v>1535</v>
      </c>
      <c r="E777" s="16" t="s">
        <v>1056</v>
      </c>
      <c r="F777" s="15" t="s">
        <v>82</v>
      </c>
      <c r="G777" s="21" t="s">
        <v>1385</v>
      </c>
      <c r="H777" s="30">
        <v>2600608067603</v>
      </c>
      <c r="I777" s="24"/>
      <c r="J777" s="24" t="s">
        <v>1384</v>
      </c>
      <c r="K777" s="24"/>
      <c r="L777" s="24" t="s">
        <v>84</v>
      </c>
      <c r="M777" s="24"/>
      <c r="N777" s="24"/>
      <c r="O777" s="24" t="s">
        <v>1062</v>
      </c>
      <c r="P777" s="24"/>
      <c r="Q777" s="14">
        <v>44927</v>
      </c>
      <c r="R777" s="18">
        <v>2800</v>
      </c>
      <c r="S777" s="24"/>
      <c r="T777" s="18">
        <f t="shared" si="132"/>
        <v>2800</v>
      </c>
      <c r="U777" s="18"/>
      <c r="V777" s="18"/>
      <c r="W777" s="18">
        <f t="shared" si="133"/>
        <v>2800</v>
      </c>
      <c r="X777" s="18">
        <f t="shared" si="137"/>
        <v>504</v>
      </c>
      <c r="Y777" s="19">
        <v>0.05</v>
      </c>
      <c r="Z777" s="18">
        <f t="shared" si="134"/>
        <v>140</v>
      </c>
      <c r="AA777" s="18">
        <f t="shared" si="135"/>
        <v>3164</v>
      </c>
      <c r="AB777" s="18"/>
      <c r="AC777" s="18">
        <f t="shared" si="136"/>
        <v>3164</v>
      </c>
      <c r="AD777" s="18" t="s">
        <v>87</v>
      </c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24" t="s">
        <v>1045</v>
      </c>
      <c r="AR777" s="24">
        <v>2737</v>
      </c>
      <c r="AS777" s="24"/>
      <c r="AT777" s="24"/>
      <c r="AU777" s="24"/>
      <c r="AV777" s="24"/>
      <c r="AW777" s="18">
        <f t="shared" si="138"/>
        <v>2737</v>
      </c>
      <c r="AX777" s="18"/>
      <c r="AY777" s="19">
        <v>0.05</v>
      </c>
      <c r="AZ777" s="18">
        <f t="shared" si="139"/>
        <v>136.85</v>
      </c>
      <c r="BA777" s="18">
        <f t="shared" si="140"/>
        <v>2600.15</v>
      </c>
      <c r="BB777" s="18"/>
      <c r="BC777" s="18">
        <f t="shared" si="141"/>
        <v>-2600.15</v>
      </c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>
        <f t="shared" si="142"/>
        <v>63</v>
      </c>
    </row>
    <row r="778" spans="1:81" x14ac:dyDescent="0.3">
      <c r="A778" s="20"/>
      <c r="B778" s="20"/>
      <c r="C778" s="14">
        <v>44927</v>
      </c>
      <c r="D778" s="22" t="s">
        <v>1535</v>
      </c>
      <c r="E778" s="16" t="s">
        <v>1056</v>
      </c>
      <c r="F778" s="15" t="s">
        <v>82</v>
      </c>
      <c r="G778" s="21" t="s">
        <v>1385</v>
      </c>
      <c r="H778" s="30">
        <v>2601108103463</v>
      </c>
      <c r="I778" s="24"/>
      <c r="J778" s="24" t="s">
        <v>1384</v>
      </c>
      <c r="K778" s="24"/>
      <c r="L778" s="24" t="s">
        <v>84</v>
      </c>
      <c r="M778" s="24"/>
      <c r="N778" s="24"/>
      <c r="O778" s="24" t="s">
        <v>1062</v>
      </c>
      <c r="P778" s="24"/>
      <c r="Q778" s="14">
        <v>44927</v>
      </c>
      <c r="R778" s="18">
        <v>2800</v>
      </c>
      <c r="S778" s="24"/>
      <c r="T778" s="18">
        <f t="shared" si="132"/>
        <v>2800</v>
      </c>
      <c r="U778" s="18"/>
      <c r="V778" s="18"/>
      <c r="W778" s="18">
        <f t="shared" si="133"/>
        <v>2800</v>
      </c>
      <c r="X778" s="18">
        <f t="shared" si="137"/>
        <v>504</v>
      </c>
      <c r="Y778" s="19">
        <v>0.05</v>
      </c>
      <c r="Z778" s="18">
        <f t="shared" si="134"/>
        <v>140</v>
      </c>
      <c r="AA778" s="18">
        <f t="shared" si="135"/>
        <v>3164</v>
      </c>
      <c r="AB778" s="18"/>
      <c r="AC778" s="18">
        <f t="shared" si="136"/>
        <v>3164</v>
      </c>
      <c r="AD778" s="18" t="s">
        <v>87</v>
      </c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22" t="s">
        <v>1071</v>
      </c>
      <c r="AR778" s="24">
        <v>2800</v>
      </c>
      <c r="AS778" s="24"/>
      <c r="AT778" s="24"/>
      <c r="AU778" s="24"/>
      <c r="AV778" s="24"/>
      <c r="AW778" s="18">
        <f t="shared" si="138"/>
        <v>2800</v>
      </c>
      <c r="AX778" s="18"/>
      <c r="AY778" s="19">
        <v>0.05</v>
      </c>
      <c r="AZ778" s="18">
        <f t="shared" si="139"/>
        <v>140</v>
      </c>
      <c r="BA778" s="18">
        <f t="shared" si="140"/>
        <v>2660</v>
      </c>
      <c r="BB778" s="18"/>
      <c r="BC778" s="18">
        <f t="shared" si="141"/>
        <v>-2660</v>
      </c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>
        <f t="shared" si="142"/>
        <v>0</v>
      </c>
    </row>
    <row r="779" spans="1:81" x14ac:dyDescent="0.3">
      <c r="A779" s="20"/>
      <c r="B779" s="20"/>
      <c r="C779" s="14">
        <v>44927</v>
      </c>
      <c r="D779" s="22" t="s">
        <v>1535</v>
      </c>
      <c r="E779" s="16" t="s">
        <v>1056</v>
      </c>
      <c r="F779" s="15" t="s">
        <v>82</v>
      </c>
      <c r="G779" s="21" t="s">
        <v>1385</v>
      </c>
      <c r="H779" s="30">
        <v>2601308071232</v>
      </c>
      <c r="I779" s="24"/>
      <c r="J779" s="24" t="s">
        <v>1384</v>
      </c>
      <c r="K779" s="24"/>
      <c r="L779" s="24" t="s">
        <v>84</v>
      </c>
      <c r="M779" s="24"/>
      <c r="N779" s="24"/>
      <c r="O779" s="24" t="s">
        <v>1062</v>
      </c>
      <c r="P779" s="24"/>
      <c r="Q779" s="14">
        <v>44927</v>
      </c>
      <c r="R779" s="18">
        <v>2800</v>
      </c>
      <c r="S779" s="24"/>
      <c r="T779" s="18">
        <f t="shared" si="132"/>
        <v>2800</v>
      </c>
      <c r="U779" s="18"/>
      <c r="V779" s="18"/>
      <c r="W779" s="18">
        <f t="shared" si="133"/>
        <v>2800</v>
      </c>
      <c r="X779" s="18">
        <f t="shared" si="137"/>
        <v>504</v>
      </c>
      <c r="Y779" s="19">
        <v>0.05</v>
      </c>
      <c r="Z779" s="18">
        <f t="shared" si="134"/>
        <v>140</v>
      </c>
      <c r="AA779" s="18">
        <f t="shared" si="135"/>
        <v>3164</v>
      </c>
      <c r="AB779" s="18"/>
      <c r="AC779" s="18">
        <f t="shared" si="136"/>
        <v>3164</v>
      </c>
      <c r="AD779" s="18" t="s">
        <v>87</v>
      </c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22" t="s">
        <v>1071</v>
      </c>
      <c r="AR779" s="24">
        <v>2800</v>
      </c>
      <c r="AS779" s="24"/>
      <c r="AT779" s="24"/>
      <c r="AU779" s="24"/>
      <c r="AV779" s="24"/>
      <c r="AW779" s="18">
        <f t="shared" si="138"/>
        <v>2800</v>
      </c>
      <c r="AX779" s="18"/>
      <c r="AY779" s="19">
        <v>0.05</v>
      </c>
      <c r="AZ779" s="18">
        <f t="shared" si="139"/>
        <v>140</v>
      </c>
      <c r="BA779" s="18">
        <f t="shared" si="140"/>
        <v>2660</v>
      </c>
      <c r="BB779" s="18"/>
      <c r="BC779" s="18">
        <f t="shared" si="141"/>
        <v>-2660</v>
      </c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>
        <f t="shared" si="142"/>
        <v>0</v>
      </c>
    </row>
    <row r="780" spans="1:81" x14ac:dyDescent="0.3">
      <c r="A780" s="20"/>
      <c r="B780" s="20"/>
      <c r="C780" s="14">
        <v>44927</v>
      </c>
      <c r="D780" s="22" t="s">
        <v>1535</v>
      </c>
      <c r="E780" s="16" t="s">
        <v>1056</v>
      </c>
      <c r="F780" s="15" t="s">
        <v>82</v>
      </c>
      <c r="G780" s="21" t="s">
        <v>1385</v>
      </c>
      <c r="H780" s="30">
        <v>2600508113067</v>
      </c>
      <c r="I780" s="24"/>
      <c r="J780" s="24" t="s">
        <v>1384</v>
      </c>
      <c r="K780" s="24"/>
      <c r="L780" s="24" t="s">
        <v>84</v>
      </c>
      <c r="M780" s="24"/>
      <c r="N780" s="24"/>
      <c r="O780" s="24" t="s">
        <v>1062</v>
      </c>
      <c r="P780" s="24"/>
      <c r="Q780" s="14">
        <v>44927</v>
      </c>
      <c r="R780" s="18">
        <v>2800</v>
      </c>
      <c r="S780" s="24"/>
      <c r="T780" s="18">
        <f t="shared" si="132"/>
        <v>2800</v>
      </c>
      <c r="U780" s="18"/>
      <c r="V780" s="18"/>
      <c r="W780" s="18">
        <f t="shared" si="133"/>
        <v>2800</v>
      </c>
      <c r="X780" s="18">
        <f t="shared" si="137"/>
        <v>504</v>
      </c>
      <c r="Y780" s="19">
        <v>0.05</v>
      </c>
      <c r="Z780" s="18">
        <f t="shared" si="134"/>
        <v>140</v>
      </c>
      <c r="AA780" s="18">
        <f t="shared" si="135"/>
        <v>3164</v>
      </c>
      <c r="AB780" s="18"/>
      <c r="AC780" s="18">
        <f t="shared" si="136"/>
        <v>3164</v>
      </c>
      <c r="AD780" s="18" t="s">
        <v>87</v>
      </c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22" t="s">
        <v>1353</v>
      </c>
      <c r="AR780" s="24">
        <v>2750</v>
      </c>
      <c r="AS780" s="24"/>
      <c r="AT780" s="24"/>
      <c r="AU780" s="24"/>
      <c r="AV780" s="24"/>
      <c r="AW780" s="18">
        <f t="shared" si="138"/>
        <v>2750</v>
      </c>
      <c r="AX780" s="18"/>
      <c r="AY780" s="19">
        <v>0.05</v>
      </c>
      <c r="AZ780" s="18">
        <f t="shared" si="139"/>
        <v>137.5</v>
      </c>
      <c r="BA780" s="18">
        <f t="shared" si="140"/>
        <v>2612.5</v>
      </c>
      <c r="BB780" s="18"/>
      <c r="BC780" s="18">
        <f t="shared" si="141"/>
        <v>-2612.5</v>
      </c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>
        <f t="shared" si="142"/>
        <v>50</v>
      </c>
    </row>
    <row r="781" spans="1:81" x14ac:dyDescent="0.3">
      <c r="A781" s="20"/>
      <c r="B781" s="20"/>
      <c r="C781" s="14">
        <v>44927</v>
      </c>
      <c r="D781" s="22" t="s">
        <v>1535</v>
      </c>
      <c r="E781" s="16" t="s">
        <v>1056</v>
      </c>
      <c r="F781" s="15" t="s">
        <v>82</v>
      </c>
      <c r="G781" s="21" t="s">
        <v>1385</v>
      </c>
      <c r="H781" s="30">
        <v>2601908107738</v>
      </c>
      <c r="I781" s="24"/>
      <c r="J781" s="24" t="s">
        <v>1384</v>
      </c>
      <c r="K781" s="24"/>
      <c r="L781" s="24" t="s">
        <v>84</v>
      </c>
      <c r="M781" s="24"/>
      <c r="N781" s="24"/>
      <c r="O781" s="24" t="s">
        <v>1062</v>
      </c>
      <c r="P781" s="24"/>
      <c r="Q781" s="14">
        <v>44927</v>
      </c>
      <c r="R781" s="18">
        <v>2800</v>
      </c>
      <c r="S781" s="24"/>
      <c r="T781" s="18">
        <f t="shared" si="132"/>
        <v>2800</v>
      </c>
      <c r="U781" s="18"/>
      <c r="V781" s="18"/>
      <c r="W781" s="18">
        <f t="shared" si="133"/>
        <v>2800</v>
      </c>
      <c r="X781" s="18">
        <f t="shared" si="137"/>
        <v>504</v>
      </c>
      <c r="Y781" s="19">
        <v>0.05</v>
      </c>
      <c r="Z781" s="18">
        <f t="shared" si="134"/>
        <v>140</v>
      </c>
      <c r="AA781" s="18">
        <f t="shared" si="135"/>
        <v>3164</v>
      </c>
      <c r="AB781" s="18"/>
      <c r="AC781" s="18">
        <f t="shared" si="136"/>
        <v>3164</v>
      </c>
      <c r="AD781" s="18" t="s">
        <v>87</v>
      </c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22" t="s">
        <v>1071</v>
      </c>
      <c r="AR781" s="24">
        <v>2800</v>
      </c>
      <c r="AS781" s="24"/>
      <c r="AT781" s="24"/>
      <c r="AU781" s="24"/>
      <c r="AV781" s="24"/>
      <c r="AW781" s="18">
        <f t="shared" si="138"/>
        <v>2800</v>
      </c>
      <c r="AX781" s="18"/>
      <c r="AY781" s="19">
        <v>0.05</v>
      </c>
      <c r="AZ781" s="18">
        <f t="shared" si="139"/>
        <v>140</v>
      </c>
      <c r="BA781" s="18">
        <f t="shared" si="140"/>
        <v>2660</v>
      </c>
      <c r="BB781" s="18"/>
      <c r="BC781" s="18">
        <f t="shared" si="141"/>
        <v>-2660</v>
      </c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>
        <f t="shared" si="142"/>
        <v>0</v>
      </c>
    </row>
    <row r="782" spans="1:81" x14ac:dyDescent="0.3">
      <c r="A782" s="20"/>
      <c r="B782" s="20"/>
      <c r="C782" s="14">
        <v>44927</v>
      </c>
      <c r="D782" s="22" t="s">
        <v>1535</v>
      </c>
      <c r="E782" s="16" t="s">
        <v>1056</v>
      </c>
      <c r="F782" s="15" t="s">
        <v>82</v>
      </c>
      <c r="G782" s="21" t="s">
        <v>1385</v>
      </c>
      <c r="H782" s="30">
        <v>2601708075873</v>
      </c>
      <c r="I782" s="24"/>
      <c r="J782" s="24" t="s">
        <v>1384</v>
      </c>
      <c r="K782" s="24"/>
      <c r="L782" s="24" t="s">
        <v>84</v>
      </c>
      <c r="M782" s="24"/>
      <c r="N782" s="24"/>
      <c r="O782" s="24" t="s">
        <v>1062</v>
      </c>
      <c r="P782" s="24"/>
      <c r="Q782" s="14">
        <v>44927</v>
      </c>
      <c r="R782" s="18">
        <v>2800</v>
      </c>
      <c r="S782" s="24"/>
      <c r="T782" s="18">
        <f t="shared" si="132"/>
        <v>2800</v>
      </c>
      <c r="U782" s="18"/>
      <c r="V782" s="18"/>
      <c r="W782" s="18">
        <f t="shared" si="133"/>
        <v>2800</v>
      </c>
      <c r="X782" s="18">
        <f t="shared" si="137"/>
        <v>504</v>
      </c>
      <c r="Y782" s="19">
        <v>0.05</v>
      </c>
      <c r="Z782" s="18">
        <f t="shared" si="134"/>
        <v>140</v>
      </c>
      <c r="AA782" s="18">
        <f t="shared" si="135"/>
        <v>3164</v>
      </c>
      <c r="AB782" s="18"/>
      <c r="AC782" s="18">
        <f t="shared" si="136"/>
        <v>3164</v>
      </c>
      <c r="AD782" s="18" t="s">
        <v>87</v>
      </c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22" t="s">
        <v>1071</v>
      </c>
      <c r="AR782" s="24">
        <v>2800</v>
      </c>
      <c r="AS782" s="24"/>
      <c r="AT782" s="24"/>
      <c r="AU782" s="24"/>
      <c r="AV782" s="24"/>
      <c r="AW782" s="18">
        <f t="shared" si="138"/>
        <v>2800</v>
      </c>
      <c r="AX782" s="18"/>
      <c r="AY782" s="19">
        <v>0.05</v>
      </c>
      <c r="AZ782" s="18">
        <f t="shared" si="139"/>
        <v>140</v>
      </c>
      <c r="BA782" s="18">
        <f t="shared" si="140"/>
        <v>2660</v>
      </c>
      <c r="BB782" s="18"/>
      <c r="BC782" s="18">
        <f t="shared" si="141"/>
        <v>-2660</v>
      </c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>
        <f t="shared" si="142"/>
        <v>0</v>
      </c>
    </row>
    <row r="783" spans="1:81" x14ac:dyDescent="0.3">
      <c r="A783" s="20"/>
      <c r="B783" s="20"/>
      <c r="C783" s="14">
        <v>44927</v>
      </c>
      <c r="D783" s="22" t="s">
        <v>1535</v>
      </c>
      <c r="E783" s="16" t="s">
        <v>1056</v>
      </c>
      <c r="F783" s="15" t="s">
        <v>82</v>
      </c>
      <c r="G783" s="21" t="s">
        <v>1385</v>
      </c>
      <c r="H783" s="30">
        <v>2601808029838</v>
      </c>
      <c r="I783" s="24"/>
      <c r="J783" s="24" t="s">
        <v>1384</v>
      </c>
      <c r="K783" s="24"/>
      <c r="L783" s="24" t="s">
        <v>84</v>
      </c>
      <c r="M783" s="24"/>
      <c r="N783" s="24"/>
      <c r="O783" s="24" t="s">
        <v>1062</v>
      </c>
      <c r="P783" s="24"/>
      <c r="Q783" s="14">
        <v>44927</v>
      </c>
      <c r="R783" s="18">
        <v>2800</v>
      </c>
      <c r="S783" s="24"/>
      <c r="T783" s="18">
        <f t="shared" si="132"/>
        <v>2800</v>
      </c>
      <c r="U783" s="18"/>
      <c r="V783" s="18"/>
      <c r="W783" s="18">
        <f t="shared" si="133"/>
        <v>2800</v>
      </c>
      <c r="X783" s="18">
        <f t="shared" si="137"/>
        <v>504</v>
      </c>
      <c r="Y783" s="19">
        <v>0.05</v>
      </c>
      <c r="Z783" s="18">
        <f t="shared" si="134"/>
        <v>140</v>
      </c>
      <c r="AA783" s="18">
        <f t="shared" si="135"/>
        <v>3164</v>
      </c>
      <c r="AB783" s="18"/>
      <c r="AC783" s="18">
        <f t="shared" si="136"/>
        <v>3164</v>
      </c>
      <c r="AD783" s="18" t="s">
        <v>87</v>
      </c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22" t="s">
        <v>1071</v>
      </c>
      <c r="AR783" s="24">
        <v>2800</v>
      </c>
      <c r="AS783" s="24"/>
      <c r="AT783" s="24"/>
      <c r="AU783" s="24"/>
      <c r="AV783" s="24"/>
      <c r="AW783" s="18">
        <f t="shared" si="138"/>
        <v>2800</v>
      </c>
      <c r="AX783" s="18"/>
      <c r="AY783" s="19">
        <v>0.05</v>
      </c>
      <c r="AZ783" s="18">
        <f t="shared" si="139"/>
        <v>140</v>
      </c>
      <c r="BA783" s="18">
        <f t="shared" si="140"/>
        <v>2660</v>
      </c>
      <c r="BB783" s="18"/>
      <c r="BC783" s="18">
        <f t="shared" si="141"/>
        <v>-2660</v>
      </c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>
        <f t="shared" si="142"/>
        <v>0</v>
      </c>
    </row>
    <row r="784" spans="1:81" x14ac:dyDescent="0.3">
      <c r="A784" s="20"/>
      <c r="B784" s="20"/>
      <c r="C784" s="14">
        <v>44927</v>
      </c>
      <c r="D784" s="22" t="s">
        <v>1535</v>
      </c>
      <c r="E784" s="16" t="s">
        <v>1056</v>
      </c>
      <c r="F784" s="15" t="s">
        <v>82</v>
      </c>
      <c r="G784" s="21" t="s">
        <v>1385</v>
      </c>
      <c r="H784" s="30">
        <v>2601808020715</v>
      </c>
      <c r="I784" s="24"/>
      <c r="J784" s="24" t="s">
        <v>1384</v>
      </c>
      <c r="K784" s="24"/>
      <c r="L784" s="24" t="s">
        <v>84</v>
      </c>
      <c r="M784" s="24"/>
      <c r="N784" s="24"/>
      <c r="O784" s="24" t="s">
        <v>1062</v>
      </c>
      <c r="P784" s="24"/>
      <c r="Q784" s="14">
        <v>44927</v>
      </c>
      <c r="R784" s="18">
        <v>2800</v>
      </c>
      <c r="S784" s="24"/>
      <c r="T784" s="18">
        <f t="shared" si="132"/>
        <v>2800</v>
      </c>
      <c r="U784" s="18"/>
      <c r="V784" s="18"/>
      <c r="W784" s="18">
        <f t="shared" si="133"/>
        <v>2800</v>
      </c>
      <c r="X784" s="18">
        <f t="shared" si="137"/>
        <v>504</v>
      </c>
      <c r="Y784" s="19">
        <v>0.05</v>
      </c>
      <c r="Z784" s="18">
        <f t="shared" si="134"/>
        <v>140</v>
      </c>
      <c r="AA784" s="18">
        <f t="shared" si="135"/>
        <v>3164</v>
      </c>
      <c r="AB784" s="18"/>
      <c r="AC784" s="18">
        <f t="shared" si="136"/>
        <v>3164</v>
      </c>
      <c r="AD784" s="18" t="s">
        <v>87</v>
      </c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22" t="s">
        <v>1071</v>
      </c>
      <c r="AR784" s="24">
        <v>2800</v>
      </c>
      <c r="AS784" s="24"/>
      <c r="AT784" s="24"/>
      <c r="AU784" s="24"/>
      <c r="AV784" s="24"/>
      <c r="AW784" s="18">
        <f t="shared" si="138"/>
        <v>2800</v>
      </c>
      <c r="AX784" s="18"/>
      <c r="AY784" s="19">
        <v>0.05</v>
      </c>
      <c r="AZ784" s="18">
        <f t="shared" si="139"/>
        <v>140</v>
      </c>
      <c r="BA784" s="18">
        <f t="shared" si="140"/>
        <v>2660</v>
      </c>
      <c r="BB784" s="18"/>
      <c r="BC784" s="18">
        <f t="shared" si="141"/>
        <v>-2660</v>
      </c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>
        <f t="shared" si="142"/>
        <v>0</v>
      </c>
    </row>
    <row r="785" spans="1:81" x14ac:dyDescent="0.3">
      <c r="A785" s="20"/>
      <c r="B785" s="20"/>
      <c r="C785" s="14">
        <v>44927</v>
      </c>
      <c r="D785" s="22" t="s">
        <v>1535</v>
      </c>
      <c r="E785" s="16" t="s">
        <v>1056</v>
      </c>
      <c r="F785" s="15" t="s">
        <v>82</v>
      </c>
      <c r="G785" s="21" t="s">
        <v>1385</v>
      </c>
      <c r="H785" s="30">
        <v>2601908044612</v>
      </c>
      <c r="I785" s="24"/>
      <c r="J785" s="24" t="s">
        <v>1384</v>
      </c>
      <c r="K785" s="24"/>
      <c r="L785" s="24" t="s">
        <v>84</v>
      </c>
      <c r="M785" s="24"/>
      <c r="N785" s="24"/>
      <c r="O785" s="24" t="s">
        <v>1062</v>
      </c>
      <c r="P785" s="24"/>
      <c r="Q785" s="14">
        <v>44927</v>
      </c>
      <c r="R785" s="18">
        <v>2800</v>
      </c>
      <c r="S785" s="24"/>
      <c r="T785" s="18">
        <f t="shared" si="132"/>
        <v>2800</v>
      </c>
      <c r="U785" s="18"/>
      <c r="V785" s="18"/>
      <c r="W785" s="18">
        <f t="shared" si="133"/>
        <v>2800</v>
      </c>
      <c r="X785" s="18">
        <f t="shared" si="137"/>
        <v>504</v>
      </c>
      <c r="Y785" s="19">
        <v>0.05</v>
      </c>
      <c r="Z785" s="18">
        <f t="shared" si="134"/>
        <v>140</v>
      </c>
      <c r="AA785" s="18">
        <f t="shared" si="135"/>
        <v>3164</v>
      </c>
      <c r="AB785" s="18"/>
      <c r="AC785" s="18">
        <f t="shared" si="136"/>
        <v>3164</v>
      </c>
      <c r="AD785" s="18" t="s">
        <v>87</v>
      </c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24" t="s">
        <v>1045</v>
      </c>
      <c r="AR785" s="24">
        <v>2737</v>
      </c>
      <c r="AS785" s="24"/>
      <c r="AT785" s="24"/>
      <c r="AU785" s="24"/>
      <c r="AV785" s="24"/>
      <c r="AW785" s="18">
        <f t="shared" si="138"/>
        <v>2737</v>
      </c>
      <c r="AX785" s="18"/>
      <c r="AY785" s="19">
        <v>0.05</v>
      </c>
      <c r="AZ785" s="18">
        <f t="shared" si="139"/>
        <v>136.85</v>
      </c>
      <c r="BA785" s="18">
        <f t="shared" si="140"/>
        <v>2600.15</v>
      </c>
      <c r="BB785" s="18"/>
      <c r="BC785" s="18">
        <f t="shared" si="141"/>
        <v>-2600.15</v>
      </c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>
        <f t="shared" si="142"/>
        <v>63</v>
      </c>
    </row>
    <row r="786" spans="1:81" x14ac:dyDescent="0.3">
      <c r="A786" s="20"/>
      <c r="B786" s="20"/>
      <c r="C786" s="14">
        <v>44927</v>
      </c>
      <c r="D786" s="22" t="s">
        <v>1535</v>
      </c>
      <c r="E786" s="16" t="s">
        <v>1056</v>
      </c>
      <c r="F786" s="15" t="s">
        <v>82</v>
      </c>
      <c r="G786" s="21" t="s">
        <v>1385</v>
      </c>
      <c r="H786" s="30">
        <v>2602108027017</v>
      </c>
      <c r="I786" s="24"/>
      <c r="J786" s="24" t="s">
        <v>1384</v>
      </c>
      <c r="K786" s="24"/>
      <c r="L786" s="24" t="s">
        <v>84</v>
      </c>
      <c r="M786" s="24"/>
      <c r="N786" s="24"/>
      <c r="O786" s="24" t="s">
        <v>1062</v>
      </c>
      <c r="P786" s="24"/>
      <c r="Q786" s="14">
        <v>44927</v>
      </c>
      <c r="R786" s="18">
        <v>2800</v>
      </c>
      <c r="S786" s="24"/>
      <c r="T786" s="18">
        <f t="shared" si="132"/>
        <v>2800</v>
      </c>
      <c r="U786" s="18"/>
      <c r="V786" s="18"/>
      <c r="W786" s="18">
        <f t="shared" si="133"/>
        <v>2800</v>
      </c>
      <c r="X786" s="18">
        <f t="shared" si="137"/>
        <v>504</v>
      </c>
      <c r="Y786" s="19">
        <v>0.05</v>
      </c>
      <c r="Z786" s="18">
        <f t="shared" si="134"/>
        <v>140</v>
      </c>
      <c r="AA786" s="18">
        <f t="shared" si="135"/>
        <v>3164</v>
      </c>
      <c r="AB786" s="18"/>
      <c r="AC786" s="18">
        <f t="shared" si="136"/>
        <v>3164</v>
      </c>
      <c r="AD786" s="18" t="s">
        <v>87</v>
      </c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24" t="s">
        <v>1045</v>
      </c>
      <c r="AR786" s="24">
        <v>2737</v>
      </c>
      <c r="AS786" s="24"/>
      <c r="AT786" s="24"/>
      <c r="AU786" s="24"/>
      <c r="AV786" s="24"/>
      <c r="AW786" s="18">
        <f t="shared" si="138"/>
        <v>2737</v>
      </c>
      <c r="AX786" s="18"/>
      <c r="AY786" s="19">
        <v>0.05</v>
      </c>
      <c r="AZ786" s="18">
        <f t="shared" si="139"/>
        <v>136.85</v>
      </c>
      <c r="BA786" s="18">
        <f t="shared" si="140"/>
        <v>2600.15</v>
      </c>
      <c r="BB786" s="18"/>
      <c r="BC786" s="18">
        <f t="shared" si="141"/>
        <v>-2600.15</v>
      </c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>
        <f t="shared" si="142"/>
        <v>63</v>
      </c>
    </row>
    <row r="787" spans="1:81" x14ac:dyDescent="0.3">
      <c r="A787" s="20"/>
      <c r="B787" s="20"/>
      <c r="C787" s="14">
        <v>44927</v>
      </c>
      <c r="D787" s="22" t="s">
        <v>1535</v>
      </c>
      <c r="E787" s="16" t="s">
        <v>1056</v>
      </c>
      <c r="F787" s="15" t="s">
        <v>82</v>
      </c>
      <c r="G787" s="21" t="s">
        <v>1385</v>
      </c>
      <c r="H787" s="30">
        <v>2601408012331</v>
      </c>
      <c r="I787" s="24"/>
      <c r="J787" s="24" t="s">
        <v>1384</v>
      </c>
      <c r="K787" s="24"/>
      <c r="L787" s="24" t="s">
        <v>84</v>
      </c>
      <c r="M787" s="24"/>
      <c r="N787" s="24"/>
      <c r="O787" s="24" t="s">
        <v>1062</v>
      </c>
      <c r="P787" s="24"/>
      <c r="Q787" s="14">
        <v>44927</v>
      </c>
      <c r="R787" s="18">
        <v>2800</v>
      </c>
      <c r="S787" s="24"/>
      <c r="T787" s="18">
        <f t="shared" si="132"/>
        <v>2800</v>
      </c>
      <c r="U787" s="18"/>
      <c r="V787" s="18"/>
      <c r="W787" s="18">
        <f t="shared" si="133"/>
        <v>2800</v>
      </c>
      <c r="X787" s="18">
        <f t="shared" si="137"/>
        <v>504</v>
      </c>
      <c r="Y787" s="19">
        <v>0.05</v>
      </c>
      <c r="Z787" s="18">
        <f t="shared" si="134"/>
        <v>140</v>
      </c>
      <c r="AA787" s="18">
        <f t="shared" si="135"/>
        <v>3164</v>
      </c>
      <c r="AB787" s="18"/>
      <c r="AC787" s="18">
        <f t="shared" si="136"/>
        <v>3164</v>
      </c>
      <c r="AD787" s="18" t="s">
        <v>87</v>
      </c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22" t="s">
        <v>1071</v>
      </c>
      <c r="AR787" s="24">
        <v>2800</v>
      </c>
      <c r="AS787" s="24"/>
      <c r="AT787" s="24"/>
      <c r="AU787" s="24"/>
      <c r="AV787" s="24"/>
      <c r="AW787" s="18">
        <f t="shared" si="138"/>
        <v>2800</v>
      </c>
      <c r="AX787" s="18"/>
      <c r="AY787" s="19">
        <v>0.05</v>
      </c>
      <c r="AZ787" s="18">
        <f t="shared" si="139"/>
        <v>140</v>
      </c>
      <c r="BA787" s="18">
        <f t="shared" si="140"/>
        <v>2660</v>
      </c>
      <c r="BB787" s="18"/>
      <c r="BC787" s="18">
        <f t="shared" si="141"/>
        <v>-2660</v>
      </c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>
        <f t="shared" si="142"/>
        <v>0</v>
      </c>
    </row>
    <row r="788" spans="1:81" x14ac:dyDescent="0.3">
      <c r="A788" s="20"/>
      <c r="B788" s="20"/>
      <c r="C788" s="14">
        <v>44927</v>
      </c>
      <c r="D788" s="22" t="s">
        <v>1535</v>
      </c>
      <c r="E788" s="16" t="s">
        <v>1056</v>
      </c>
      <c r="F788" s="15" t="s">
        <v>82</v>
      </c>
      <c r="G788" s="21" t="s">
        <v>1385</v>
      </c>
      <c r="H788" s="30">
        <v>2601708070694</v>
      </c>
      <c r="I788" s="24"/>
      <c r="J788" s="24" t="s">
        <v>1384</v>
      </c>
      <c r="K788" s="24"/>
      <c r="L788" s="24" t="s">
        <v>84</v>
      </c>
      <c r="M788" s="24"/>
      <c r="N788" s="24"/>
      <c r="O788" s="24" t="s">
        <v>1062</v>
      </c>
      <c r="P788" s="24"/>
      <c r="Q788" s="14">
        <v>44927</v>
      </c>
      <c r="R788" s="18">
        <v>2800</v>
      </c>
      <c r="S788" s="24"/>
      <c r="T788" s="18">
        <f t="shared" si="132"/>
        <v>2800</v>
      </c>
      <c r="U788" s="18"/>
      <c r="V788" s="18"/>
      <c r="W788" s="18">
        <f t="shared" si="133"/>
        <v>2800</v>
      </c>
      <c r="X788" s="18">
        <f t="shared" si="137"/>
        <v>504</v>
      </c>
      <c r="Y788" s="19">
        <v>0.05</v>
      </c>
      <c r="Z788" s="18">
        <f t="shared" si="134"/>
        <v>140</v>
      </c>
      <c r="AA788" s="18">
        <f t="shared" si="135"/>
        <v>3164</v>
      </c>
      <c r="AB788" s="18"/>
      <c r="AC788" s="18">
        <f t="shared" si="136"/>
        <v>3164</v>
      </c>
      <c r="AD788" s="18" t="s">
        <v>87</v>
      </c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24" t="s">
        <v>1045</v>
      </c>
      <c r="AR788" s="24">
        <v>2737</v>
      </c>
      <c r="AS788" s="24"/>
      <c r="AT788" s="24"/>
      <c r="AU788" s="24"/>
      <c r="AV788" s="24"/>
      <c r="AW788" s="18">
        <f t="shared" si="138"/>
        <v>2737</v>
      </c>
      <c r="AX788" s="18"/>
      <c r="AY788" s="19">
        <v>0.05</v>
      </c>
      <c r="AZ788" s="18">
        <f t="shared" si="139"/>
        <v>136.85</v>
      </c>
      <c r="BA788" s="18">
        <f t="shared" si="140"/>
        <v>2600.15</v>
      </c>
      <c r="BB788" s="18"/>
      <c r="BC788" s="18">
        <f t="shared" si="141"/>
        <v>-2600.15</v>
      </c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>
        <f t="shared" si="142"/>
        <v>63</v>
      </c>
    </row>
    <row r="789" spans="1:81" x14ac:dyDescent="0.3">
      <c r="A789" s="20"/>
      <c r="B789" s="20"/>
      <c r="C789" s="14">
        <v>44927</v>
      </c>
      <c r="D789" s="22" t="s">
        <v>1535</v>
      </c>
      <c r="E789" s="16" t="s">
        <v>1056</v>
      </c>
      <c r="F789" s="15" t="s">
        <v>82</v>
      </c>
      <c r="G789" s="21" t="s">
        <v>1385</v>
      </c>
      <c r="H789" s="30">
        <v>2601908074241</v>
      </c>
      <c r="I789" s="24"/>
      <c r="J789" s="24" t="s">
        <v>1384</v>
      </c>
      <c r="K789" s="24"/>
      <c r="L789" s="24" t="s">
        <v>84</v>
      </c>
      <c r="M789" s="24"/>
      <c r="N789" s="24"/>
      <c r="O789" s="24" t="s">
        <v>1062</v>
      </c>
      <c r="P789" s="24"/>
      <c r="Q789" s="14">
        <v>44927</v>
      </c>
      <c r="R789" s="18">
        <v>2800</v>
      </c>
      <c r="S789" s="24"/>
      <c r="T789" s="18">
        <f t="shared" si="132"/>
        <v>2800</v>
      </c>
      <c r="U789" s="18"/>
      <c r="V789" s="18"/>
      <c r="W789" s="18">
        <f t="shared" si="133"/>
        <v>2800</v>
      </c>
      <c r="X789" s="18">
        <f t="shared" si="137"/>
        <v>504</v>
      </c>
      <c r="Y789" s="19">
        <v>0.05</v>
      </c>
      <c r="Z789" s="18">
        <f t="shared" si="134"/>
        <v>140</v>
      </c>
      <c r="AA789" s="18">
        <f t="shared" si="135"/>
        <v>3164</v>
      </c>
      <c r="AB789" s="18"/>
      <c r="AC789" s="18">
        <f t="shared" si="136"/>
        <v>3164</v>
      </c>
      <c r="AD789" s="18" t="s">
        <v>87</v>
      </c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22" t="s">
        <v>1071</v>
      </c>
      <c r="AR789" s="24">
        <v>2800</v>
      </c>
      <c r="AS789" s="24"/>
      <c r="AT789" s="24"/>
      <c r="AU789" s="24"/>
      <c r="AV789" s="24"/>
      <c r="AW789" s="18">
        <f t="shared" si="138"/>
        <v>2800</v>
      </c>
      <c r="AX789" s="18"/>
      <c r="AY789" s="19">
        <v>0.05</v>
      </c>
      <c r="AZ789" s="18">
        <f t="shared" si="139"/>
        <v>140</v>
      </c>
      <c r="BA789" s="18">
        <f t="shared" si="140"/>
        <v>2660</v>
      </c>
      <c r="BB789" s="18"/>
      <c r="BC789" s="18">
        <f t="shared" si="141"/>
        <v>-2660</v>
      </c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>
        <f t="shared" si="142"/>
        <v>0</v>
      </c>
    </row>
    <row r="790" spans="1:81" x14ac:dyDescent="0.3">
      <c r="A790" s="20"/>
      <c r="B790" s="20"/>
      <c r="C790" s="14">
        <v>44927</v>
      </c>
      <c r="D790" s="22" t="s">
        <v>1535</v>
      </c>
      <c r="E790" s="16" t="s">
        <v>1056</v>
      </c>
      <c r="F790" s="15" t="s">
        <v>82</v>
      </c>
      <c r="G790" s="21" t="s">
        <v>1385</v>
      </c>
      <c r="H790" s="30">
        <v>2601908105769</v>
      </c>
      <c r="I790" s="24"/>
      <c r="J790" s="24" t="s">
        <v>1384</v>
      </c>
      <c r="K790" s="24"/>
      <c r="L790" s="24" t="s">
        <v>84</v>
      </c>
      <c r="M790" s="24"/>
      <c r="N790" s="24"/>
      <c r="O790" s="24" t="s">
        <v>1062</v>
      </c>
      <c r="P790" s="24"/>
      <c r="Q790" s="14">
        <v>44927</v>
      </c>
      <c r="R790" s="18">
        <v>2800</v>
      </c>
      <c r="S790" s="24"/>
      <c r="T790" s="18">
        <f t="shared" si="132"/>
        <v>2800</v>
      </c>
      <c r="U790" s="18"/>
      <c r="V790" s="18"/>
      <c r="W790" s="18">
        <f t="shared" si="133"/>
        <v>2800</v>
      </c>
      <c r="X790" s="18">
        <f t="shared" si="137"/>
        <v>504</v>
      </c>
      <c r="Y790" s="19">
        <v>0.05</v>
      </c>
      <c r="Z790" s="18">
        <f t="shared" si="134"/>
        <v>140</v>
      </c>
      <c r="AA790" s="18">
        <f t="shared" si="135"/>
        <v>3164</v>
      </c>
      <c r="AB790" s="18"/>
      <c r="AC790" s="18">
        <f t="shared" si="136"/>
        <v>3164</v>
      </c>
      <c r="AD790" s="18" t="s">
        <v>87</v>
      </c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22" t="s">
        <v>1071</v>
      </c>
      <c r="AR790" s="24">
        <v>2800</v>
      </c>
      <c r="AS790" s="24"/>
      <c r="AT790" s="24"/>
      <c r="AU790" s="24"/>
      <c r="AV790" s="24"/>
      <c r="AW790" s="18">
        <f t="shared" si="138"/>
        <v>2800</v>
      </c>
      <c r="AX790" s="18"/>
      <c r="AY790" s="19">
        <v>0.05</v>
      </c>
      <c r="AZ790" s="18">
        <f t="shared" si="139"/>
        <v>140</v>
      </c>
      <c r="BA790" s="18">
        <f t="shared" si="140"/>
        <v>2660</v>
      </c>
      <c r="BB790" s="18"/>
      <c r="BC790" s="18">
        <f t="shared" si="141"/>
        <v>-2660</v>
      </c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>
        <f t="shared" si="142"/>
        <v>0</v>
      </c>
    </row>
    <row r="791" spans="1:81" x14ac:dyDescent="0.3">
      <c r="A791" s="20"/>
      <c r="B791" s="20"/>
      <c r="C791" s="14">
        <v>44927</v>
      </c>
      <c r="D791" s="22" t="s">
        <v>1535</v>
      </c>
      <c r="E791" s="16" t="s">
        <v>1056</v>
      </c>
      <c r="F791" s="15" t="s">
        <v>82</v>
      </c>
      <c r="G791" s="21" t="s">
        <v>1385</v>
      </c>
      <c r="H791" s="30">
        <v>2602008008908</v>
      </c>
      <c r="I791" s="24"/>
      <c r="J791" s="24" t="s">
        <v>1384</v>
      </c>
      <c r="K791" s="24"/>
      <c r="L791" s="24" t="s">
        <v>84</v>
      </c>
      <c r="M791" s="24"/>
      <c r="N791" s="24"/>
      <c r="O791" s="24" t="s">
        <v>1062</v>
      </c>
      <c r="P791" s="24"/>
      <c r="Q791" s="14">
        <v>44927</v>
      </c>
      <c r="R791" s="18">
        <v>2800</v>
      </c>
      <c r="S791" s="24"/>
      <c r="T791" s="18">
        <f t="shared" si="132"/>
        <v>2800</v>
      </c>
      <c r="U791" s="18"/>
      <c r="V791" s="18"/>
      <c r="W791" s="18">
        <f t="shared" si="133"/>
        <v>2800</v>
      </c>
      <c r="X791" s="18">
        <f t="shared" si="137"/>
        <v>504</v>
      </c>
      <c r="Y791" s="19">
        <v>0.05</v>
      </c>
      <c r="Z791" s="18">
        <f t="shared" si="134"/>
        <v>140</v>
      </c>
      <c r="AA791" s="18">
        <f t="shared" si="135"/>
        <v>3164</v>
      </c>
      <c r="AB791" s="18"/>
      <c r="AC791" s="18">
        <f t="shared" si="136"/>
        <v>3164</v>
      </c>
      <c r="AD791" s="18" t="s">
        <v>87</v>
      </c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24" t="s">
        <v>1045</v>
      </c>
      <c r="AR791" s="24">
        <v>2737</v>
      </c>
      <c r="AS791" s="24"/>
      <c r="AT791" s="24"/>
      <c r="AU791" s="24"/>
      <c r="AV791" s="24"/>
      <c r="AW791" s="18">
        <f t="shared" si="138"/>
        <v>2737</v>
      </c>
      <c r="AX791" s="18"/>
      <c r="AY791" s="19">
        <v>0.05</v>
      </c>
      <c r="AZ791" s="18">
        <f t="shared" si="139"/>
        <v>136.85</v>
      </c>
      <c r="BA791" s="18">
        <f t="shared" si="140"/>
        <v>2600.15</v>
      </c>
      <c r="BB791" s="18"/>
      <c r="BC791" s="18">
        <f t="shared" si="141"/>
        <v>-2600.15</v>
      </c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>
        <f t="shared" si="142"/>
        <v>63</v>
      </c>
    </row>
    <row r="792" spans="1:81" x14ac:dyDescent="0.3">
      <c r="A792" s="20"/>
      <c r="B792" s="20"/>
      <c r="C792" s="14">
        <v>44927</v>
      </c>
      <c r="D792" s="22" t="s">
        <v>1535</v>
      </c>
      <c r="E792" s="16" t="s">
        <v>1056</v>
      </c>
      <c r="F792" s="15" t="s">
        <v>82</v>
      </c>
      <c r="G792" s="21" t="s">
        <v>1385</v>
      </c>
      <c r="H792" s="30">
        <v>2602008086605</v>
      </c>
      <c r="I792" s="24"/>
      <c r="J792" s="24" t="s">
        <v>1384</v>
      </c>
      <c r="K792" s="24"/>
      <c r="L792" s="24" t="s">
        <v>84</v>
      </c>
      <c r="M792" s="24"/>
      <c r="N792" s="24"/>
      <c r="O792" s="24" t="s">
        <v>1062</v>
      </c>
      <c r="P792" s="24"/>
      <c r="Q792" s="14">
        <v>44927</v>
      </c>
      <c r="R792" s="18">
        <v>2800</v>
      </c>
      <c r="S792" s="24"/>
      <c r="T792" s="18">
        <f t="shared" si="132"/>
        <v>2800</v>
      </c>
      <c r="U792" s="18"/>
      <c r="V792" s="18"/>
      <c r="W792" s="18">
        <f t="shared" si="133"/>
        <v>2800</v>
      </c>
      <c r="X792" s="18">
        <f t="shared" si="137"/>
        <v>504</v>
      </c>
      <c r="Y792" s="19">
        <v>0.05</v>
      </c>
      <c r="Z792" s="18">
        <f t="shared" si="134"/>
        <v>140</v>
      </c>
      <c r="AA792" s="18">
        <f t="shared" si="135"/>
        <v>3164</v>
      </c>
      <c r="AB792" s="18"/>
      <c r="AC792" s="18">
        <f t="shared" si="136"/>
        <v>3164</v>
      </c>
      <c r="AD792" s="18" t="s">
        <v>87</v>
      </c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22" t="s">
        <v>1071</v>
      </c>
      <c r="AR792" s="24">
        <v>2800</v>
      </c>
      <c r="AS792" s="24"/>
      <c r="AT792" s="24"/>
      <c r="AU792" s="24"/>
      <c r="AV792" s="24"/>
      <c r="AW792" s="18">
        <f t="shared" si="138"/>
        <v>2800</v>
      </c>
      <c r="AX792" s="18"/>
      <c r="AY792" s="19">
        <v>0.05</v>
      </c>
      <c r="AZ792" s="18">
        <f t="shared" si="139"/>
        <v>140</v>
      </c>
      <c r="BA792" s="18">
        <f t="shared" si="140"/>
        <v>2660</v>
      </c>
      <c r="BB792" s="18"/>
      <c r="BC792" s="18">
        <f t="shared" si="141"/>
        <v>-2660</v>
      </c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>
        <f t="shared" si="142"/>
        <v>0</v>
      </c>
    </row>
    <row r="793" spans="1:81" x14ac:dyDescent="0.3">
      <c r="A793" s="20"/>
      <c r="B793" s="20"/>
      <c r="C793" s="14">
        <v>44927</v>
      </c>
      <c r="D793" s="22" t="s">
        <v>1535</v>
      </c>
      <c r="E793" s="16" t="s">
        <v>1056</v>
      </c>
      <c r="F793" s="15" t="s">
        <v>82</v>
      </c>
      <c r="G793" s="21" t="s">
        <v>1385</v>
      </c>
      <c r="H793" s="30">
        <v>2602108108856</v>
      </c>
      <c r="I793" s="24"/>
      <c r="J793" s="24" t="s">
        <v>1384</v>
      </c>
      <c r="K793" s="24"/>
      <c r="L793" s="24" t="s">
        <v>84</v>
      </c>
      <c r="M793" s="24"/>
      <c r="N793" s="24"/>
      <c r="O793" s="24" t="s">
        <v>1062</v>
      </c>
      <c r="P793" s="24"/>
      <c r="Q793" s="14">
        <v>44927</v>
      </c>
      <c r="R793" s="18">
        <v>2800</v>
      </c>
      <c r="S793" s="24"/>
      <c r="T793" s="18">
        <f t="shared" si="132"/>
        <v>2800</v>
      </c>
      <c r="U793" s="18"/>
      <c r="V793" s="18"/>
      <c r="W793" s="18">
        <f t="shared" si="133"/>
        <v>2800</v>
      </c>
      <c r="X793" s="18">
        <f t="shared" si="137"/>
        <v>504</v>
      </c>
      <c r="Y793" s="19">
        <v>0.05</v>
      </c>
      <c r="Z793" s="18">
        <f t="shared" si="134"/>
        <v>140</v>
      </c>
      <c r="AA793" s="18">
        <f t="shared" si="135"/>
        <v>3164</v>
      </c>
      <c r="AB793" s="18"/>
      <c r="AC793" s="18">
        <f t="shared" si="136"/>
        <v>3164</v>
      </c>
      <c r="AD793" s="18" t="s">
        <v>87</v>
      </c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22" t="s">
        <v>1071</v>
      </c>
      <c r="AR793" s="24">
        <v>2800</v>
      </c>
      <c r="AS793" s="24"/>
      <c r="AT793" s="24"/>
      <c r="AU793" s="24"/>
      <c r="AV793" s="24"/>
      <c r="AW793" s="18">
        <f t="shared" si="138"/>
        <v>2800</v>
      </c>
      <c r="AX793" s="18"/>
      <c r="AY793" s="19">
        <v>0.05</v>
      </c>
      <c r="AZ793" s="18">
        <f t="shared" si="139"/>
        <v>140</v>
      </c>
      <c r="BA793" s="18">
        <f t="shared" si="140"/>
        <v>2660</v>
      </c>
      <c r="BB793" s="18"/>
      <c r="BC793" s="18">
        <f t="shared" si="141"/>
        <v>-2660</v>
      </c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>
        <f t="shared" si="142"/>
        <v>0</v>
      </c>
    </row>
    <row r="794" spans="1:81" x14ac:dyDescent="0.3">
      <c r="A794" s="20"/>
      <c r="B794" s="20"/>
      <c r="C794" s="14">
        <v>44927</v>
      </c>
      <c r="D794" s="22" t="s">
        <v>1535</v>
      </c>
      <c r="E794" s="16" t="s">
        <v>1056</v>
      </c>
      <c r="F794" s="15" t="s">
        <v>82</v>
      </c>
      <c r="G794" s="21" t="s">
        <v>1385</v>
      </c>
      <c r="H794" s="30">
        <v>2535808029605</v>
      </c>
      <c r="I794" s="24"/>
      <c r="J794" s="24" t="s">
        <v>1384</v>
      </c>
      <c r="K794" s="24"/>
      <c r="L794" s="24" t="s">
        <v>84</v>
      </c>
      <c r="M794" s="24"/>
      <c r="N794" s="24"/>
      <c r="O794" s="24" t="s">
        <v>1062</v>
      </c>
      <c r="P794" s="24"/>
      <c r="Q794" s="14">
        <v>44927</v>
      </c>
      <c r="R794" s="18">
        <v>2800</v>
      </c>
      <c r="S794" s="24"/>
      <c r="T794" s="18">
        <f t="shared" si="132"/>
        <v>2800</v>
      </c>
      <c r="U794" s="18"/>
      <c r="V794" s="18"/>
      <c r="W794" s="18">
        <f t="shared" si="133"/>
        <v>2800</v>
      </c>
      <c r="X794" s="18">
        <f t="shared" si="137"/>
        <v>504</v>
      </c>
      <c r="Y794" s="19">
        <v>0.05</v>
      </c>
      <c r="Z794" s="18">
        <f t="shared" si="134"/>
        <v>140</v>
      </c>
      <c r="AA794" s="18">
        <f t="shared" si="135"/>
        <v>3164</v>
      </c>
      <c r="AB794" s="18"/>
      <c r="AC794" s="18">
        <f t="shared" si="136"/>
        <v>3164</v>
      </c>
      <c r="AD794" s="18" t="s">
        <v>87</v>
      </c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24" t="s">
        <v>1045</v>
      </c>
      <c r="AR794" s="24">
        <v>2737</v>
      </c>
      <c r="AS794" s="24"/>
      <c r="AT794" s="24"/>
      <c r="AU794" s="24"/>
      <c r="AV794" s="24"/>
      <c r="AW794" s="18">
        <f t="shared" si="138"/>
        <v>2737</v>
      </c>
      <c r="AX794" s="18"/>
      <c r="AY794" s="19">
        <v>0.05</v>
      </c>
      <c r="AZ794" s="18">
        <f t="shared" si="139"/>
        <v>136.85</v>
      </c>
      <c r="BA794" s="18">
        <f t="shared" si="140"/>
        <v>2600.15</v>
      </c>
      <c r="BB794" s="18"/>
      <c r="BC794" s="18">
        <f t="shared" si="141"/>
        <v>-2600.15</v>
      </c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>
        <f t="shared" si="142"/>
        <v>63</v>
      </c>
    </row>
    <row r="795" spans="1:81" x14ac:dyDescent="0.3">
      <c r="A795" s="20"/>
      <c r="B795" s="20"/>
      <c r="C795" s="14">
        <v>44927</v>
      </c>
      <c r="D795" s="22" t="s">
        <v>1535</v>
      </c>
      <c r="E795" s="16" t="s">
        <v>1056</v>
      </c>
      <c r="F795" s="15" t="s">
        <v>82</v>
      </c>
      <c r="G795" s="21" t="s">
        <v>1385</v>
      </c>
      <c r="H795" s="30">
        <v>2601808019686</v>
      </c>
      <c r="I795" s="24"/>
      <c r="J795" s="24" t="s">
        <v>1384</v>
      </c>
      <c r="K795" s="24"/>
      <c r="L795" s="24" t="s">
        <v>84</v>
      </c>
      <c r="M795" s="24"/>
      <c r="N795" s="24"/>
      <c r="O795" s="24" t="s">
        <v>1062</v>
      </c>
      <c r="P795" s="24"/>
      <c r="Q795" s="14">
        <v>44927</v>
      </c>
      <c r="R795" s="18">
        <v>2800</v>
      </c>
      <c r="S795" s="24"/>
      <c r="T795" s="18">
        <f t="shared" si="132"/>
        <v>2800</v>
      </c>
      <c r="U795" s="18"/>
      <c r="V795" s="18"/>
      <c r="W795" s="18">
        <f t="shared" si="133"/>
        <v>2800</v>
      </c>
      <c r="X795" s="18">
        <f t="shared" si="137"/>
        <v>504</v>
      </c>
      <c r="Y795" s="19">
        <v>0.05</v>
      </c>
      <c r="Z795" s="18">
        <f t="shared" si="134"/>
        <v>140</v>
      </c>
      <c r="AA795" s="18">
        <f t="shared" si="135"/>
        <v>3164</v>
      </c>
      <c r="AB795" s="18"/>
      <c r="AC795" s="18">
        <f t="shared" si="136"/>
        <v>3164</v>
      </c>
      <c r="AD795" s="18" t="s">
        <v>87</v>
      </c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22" t="s">
        <v>1071</v>
      </c>
      <c r="AR795" s="24">
        <v>2800</v>
      </c>
      <c r="AS795" s="24"/>
      <c r="AT795" s="24"/>
      <c r="AU795" s="24"/>
      <c r="AV795" s="24"/>
      <c r="AW795" s="18">
        <f t="shared" si="138"/>
        <v>2800</v>
      </c>
      <c r="AX795" s="18"/>
      <c r="AY795" s="19">
        <v>0.05</v>
      </c>
      <c r="AZ795" s="18">
        <f t="shared" si="139"/>
        <v>140</v>
      </c>
      <c r="BA795" s="18">
        <f t="shared" si="140"/>
        <v>2660</v>
      </c>
      <c r="BB795" s="18"/>
      <c r="BC795" s="18">
        <f t="shared" si="141"/>
        <v>-2660</v>
      </c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>
        <f t="shared" si="142"/>
        <v>0</v>
      </c>
    </row>
    <row r="796" spans="1:81" x14ac:dyDescent="0.3">
      <c r="A796" s="20"/>
      <c r="B796" s="20"/>
      <c r="C796" s="14">
        <v>44927</v>
      </c>
      <c r="D796" s="22" t="s">
        <v>1535</v>
      </c>
      <c r="E796" s="16" t="s">
        <v>1056</v>
      </c>
      <c r="F796" s="15" t="s">
        <v>82</v>
      </c>
      <c r="G796" s="21" t="s">
        <v>1385</v>
      </c>
      <c r="H796" s="30">
        <v>2602308094236</v>
      </c>
      <c r="I796" s="24"/>
      <c r="J796" s="24" t="s">
        <v>1384</v>
      </c>
      <c r="K796" s="24"/>
      <c r="L796" s="24" t="s">
        <v>84</v>
      </c>
      <c r="M796" s="24"/>
      <c r="N796" s="24"/>
      <c r="O796" s="24" t="s">
        <v>1062</v>
      </c>
      <c r="P796" s="24"/>
      <c r="Q796" s="14">
        <v>44927</v>
      </c>
      <c r="R796" s="18">
        <v>2800</v>
      </c>
      <c r="S796" s="24"/>
      <c r="T796" s="18">
        <f t="shared" si="132"/>
        <v>2800</v>
      </c>
      <c r="U796" s="18"/>
      <c r="V796" s="18"/>
      <c r="W796" s="18">
        <f t="shared" si="133"/>
        <v>2800</v>
      </c>
      <c r="X796" s="18">
        <f t="shared" si="137"/>
        <v>504</v>
      </c>
      <c r="Y796" s="19">
        <v>0.05</v>
      </c>
      <c r="Z796" s="18">
        <f t="shared" si="134"/>
        <v>140</v>
      </c>
      <c r="AA796" s="18">
        <f t="shared" si="135"/>
        <v>3164</v>
      </c>
      <c r="AB796" s="18"/>
      <c r="AC796" s="18">
        <f t="shared" si="136"/>
        <v>3164</v>
      </c>
      <c r="AD796" s="18" t="s">
        <v>87</v>
      </c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24" t="s">
        <v>1045</v>
      </c>
      <c r="AR796" s="24">
        <v>2737</v>
      </c>
      <c r="AS796" s="24"/>
      <c r="AT796" s="24"/>
      <c r="AU796" s="24"/>
      <c r="AV796" s="24"/>
      <c r="AW796" s="18">
        <f t="shared" si="138"/>
        <v>2737</v>
      </c>
      <c r="AX796" s="18"/>
      <c r="AY796" s="19">
        <v>0.05</v>
      </c>
      <c r="AZ796" s="18">
        <f t="shared" si="139"/>
        <v>136.85</v>
      </c>
      <c r="BA796" s="18">
        <f t="shared" si="140"/>
        <v>2600.15</v>
      </c>
      <c r="BB796" s="18"/>
      <c r="BC796" s="18">
        <f t="shared" si="141"/>
        <v>-2600.15</v>
      </c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>
        <f t="shared" si="142"/>
        <v>63</v>
      </c>
    </row>
    <row r="797" spans="1:81" x14ac:dyDescent="0.3">
      <c r="A797" s="20"/>
      <c r="B797" s="20"/>
      <c r="C797" s="14">
        <v>44927</v>
      </c>
      <c r="D797" s="22" t="s">
        <v>1535</v>
      </c>
      <c r="E797" s="16" t="s">
        <v>1056</v>
      </c>
      <c r="F797" s="15" t="s">
        <v>82</v>
      </c>
      <c r="G797" s="21" t="s">
        <v>1385</v>
      </c>
      <c r="H797" s="30">
        <v>2600908050561</v>
      </c>
      <c r="I797" s="24"/>
      <c r="J797" s="24" t="s">
        <v>1384</v>
      </c>
      <c r="K797" s="24"/>
      <c r="L797" s="24" t="s">
        <v>84</v>
      </c>
      <c r="M797" s="24"/>
      <c r="N797" s="24"/>
      <c r="O797" s="24" t="s">
        <v>1062</v>
      </c>
      <c r="P797" s="24"/>
      <c r="Q797" s="14">
        <v>44927</v>
      </c>
      <c r="R797" s="18">
        <v>2800</v>
      </c>
      <c r="S797" s="24"/>
      <c r="T797" s="18">
        <f t="shared" si="132"/>
        <v>2800</v>
      </c>
      <c r="U797" s="18"/>
      <c r="V797" s="18"/>
      <c r="W797" s="18">
        <f t="shared" si="133"/>
        <v>2800</v>
      </c>
      <c r="X797" s="18">
        <f t="shared" si="137"/>
        <v>504</v>
      </c>
      <c r="Y797" s="19">
        <v>0.05</v>
      </c>
      <c r="Z797" s="18">
        <f t="shared" si="134"/>
        <v>140</v>
      </c>
      <c r="AA797" s="18">
        <f t="shared" si="135"/>
        <v>3164</v>
      </c>
      <c r="AB797" s="18"/>
      <c r="AC797" s="18">
        <f t="shared" si="136"/>
        <v>3164</v>
      </c>
      <c r="AD797" s="18" t="s">
        <v>87</v>
      </c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24" t="s">
        <v>1045</v>
      </c>
      <c r="AR797" s="24">
        <v>2737</v>
      </c>
      <c r="AS797" s="24"/>
      <c r="AT797" s="24"/>
      <c r="AU797" s="24"/>
      <c r="AV797" s="24"/>
      <c r="AW797" s="18">
        <f t="shared" si="138"/>
        <v>2737</v>
      </c>
      <c r="AX797" s="18"/>
      <c r="AY797" s="19">
        <v>0.05</v>
      </c>
      <c r="AZ797" s="18">
        <f t="shared" si="139"/>
        <v>136.85</v>
      </c>
      <c r="BA797" s="18">
        <f t="shared" si="140"/>
        <v>2600.15</v>
      </c>
      <c r="BB797" s="18"/>
      <c r="BC797" s="18">
        <f t="shared" si="141"/>
        <v>-2600.15</v>
      </c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>
        <f t="shared" si="142"/>
        <v>63</v>
      </c>
    </row>
    <row r="798" spans="1:81" x14ac:dyDescent="0.3">
      <c r="A798" s="20"/>
      <c r="B798" s="20"/>
      <c r="C798" s="14">
        <v>44927</v>
      </c>
      <c r="D798" s="22" t="s">
        <v>1535</v>
      </c>
      <c r="E798" s="16" t="s">
        <v>1056</v>
      </c>
      <c r="F798" s="15" t="s">
        <v>82</v>
      </c>
      <c r="G798" s="21" t="s">
        <v>1385</v>
      </c>
      <c r="H798" s="30">
        <v>2601208079164</v>
      </c>
      <c r="I798" s="24"/>
      <c r="J798" s="24" t="s">
        <v>1384</v>
      </c>
      <c r="K798" s="24"/>
      <c r="L798" s="24" t="s">
        <v>84</v>
      </c>
      <c r="M798" s="24"/>
      <c r="N798" s="24"/>
      <c r="O798" s="24" t="s">
        <v>1062</v>
      </c>
      <c r="P798" s="24"/>
      <c r="Q798" s="14">
        <v>44927</v>
      </c>
      <c r="R798" s="18">
        <v>2800</v>
      </c>
      <c r="S798" s="24"/>
      <c r="T798" s="18">
        <f t="shared" ref="T798:T860" si="143">R798-S798</f>
        <v>2800</v>
      </c>
      <c r="U798" s="18"/>
      <c r="V798" s="18"/>
      <c r="W798" s="18">
        <f t="shared" ref="W798:W860" si="144">R798+U798-V798</f>
        <v>2800</v>
      </c>
      <c r="X798" s="18">
        <f t="shared" si="137"/>
        <v>504</v>
      </c>
      <c r="Y798" s="19">
        <v>0.05</v>
      </c>
      <c r="Z798" s="18">
        <f t="shared" ref="Z798:Z860" si="145">W798*Y798</f>
        <v>140</v>
      </c>
      <c r="AA798" s="18">
        <f t="shared" ref="AA798:AA860" si="146">W798+X798-Z798</f>
        <v>3164</v>
      </c>
      <c r="AB798" s="18"/>
      <c r="AC798" s="18">
        <f t="shared" ref="AC798:AC860" si="147">AA798-AB798</f>
        <v>3164</v>
      </c>
      <c r="AD798" s="18" t="s">
        <v>87</v>
      </c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24" t="s">
        <v>1052</v>
      </c>
      <c r="AR798" s="24">
        <v>2750</v>
      </c>
      <c r="AS798" s="24"/>
      <c r="AT798" s="24"/>
      <c r="AU798" s="24"/>
      <c r="AV798" s="24"/>
      <c r="AW798" s="18">
        <f t="shared" si="138"/>
        <v>2750</v>
      </c>
      <c r="AX798" s="18"/>
      <c r="AY798" s="19">
        <v>0.05</v>
      </c>
      <c r="AZ798" s="18">
        <f t="shared" si="139"/>
        <v>137.5</v>
      </c>
      <c r="BA798" s="18">
        <f t="shared" si="140"/>
        <v>2612.5</v>
      </c>
      <c r="BB798" s="18"/>
      <c r="BC798" s="18">
        <f t="shared" si="141"/>
        <v>-2612.5</v>
      </c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>
        <f t="shared" si="142"/>
        <v>50</v>
      </c>
    </row>
    <row r="799" spans="1:81" x14ac:dyDescent="0.3">
      <c r="A799" s="20"/>
      <c r="B799" s="20"/>
      <c r="C799" s="14">
        <v>44927</v>
      </c>
      <c r="D799" s="22" t="s">
        <v>1535</v>
      </c>
      <c r="E799" s="16" t="s">
        <v>1056</v>
      </c>
      <c r="F799" s="15" t="s">
        <v>82</v>
      </c>
      <c r="G799" s="21" t="s">
        <v>1385</v>
      </c>
      <c r="H799" s="30">
        <v>2601808070747</v>
      </c>
      <c r="I799" s="24"/>
      <c r="J799" s="24" t="s">
        <v>1384</v>
      </c>
      <c r="K799" s="24"/>
      <c r="L799" s="24" t="s">
        <v>84</v>
      </c>
      <c r="M799" s="24"/>
      <c r="N799" s="24"/>
      <c r="O799" s="24" t="s">
        <v>1062</v>
      </c>
      <c r="P799" s="24"/>
      <c r="Q799" s="14">
        <v>44927</v>
      </c>
      <c r="R799" s="18">
        <v>2800</v>
      </c>
      <c r="S799" s="24"/>
      <c r="T799" s="18">
        <f t="shared" si="143"/>
        <v>2800</v>
      </c>
      <c r="U799" s="18"/>
      <c r="V799" s="18"/>
      <c r="W799" s="18">
        <f t="shared" si="144"/>
        <v>2800</v>
      </c>
      <c r="X799" s="18">
        <f t="shared" si="137"/>
        <v>504</v>
      </c>
      <c r="Y799" s="19">
        <v>0.05</v>
      </c>
      <c r="Z799" s="18">
        <f t="shared" si="145"/>
        <v>140</v>
      </c>
      <c r="AA799" s="18">
        <f t="shared" si="146"/>
        <v>3164</v>
      </c>
      <c r="AB799" s="18"/>
      <c r="AC799" s="18">
        <f t="shared" si="147"/>
        <v>3164</v>
      </c>
      <c r="AD799" s="18" t="s">
        <v>87</v>
      </c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22" t="s">
        <v>1071</v>
      </c>
      <c r="AR799" s="24">
        <v>2800</v>
      </c>
      <c r="AS799" s="24"/>
      <c r="AT799" s="24"/>
      <c r="AU799" s="24"/>
      <c r="AV799" s="24"/>
      <c r="AW799" s="18">
        <f t="shared" si="138"/>
        <v>2800</v>
      </c>
      <c r="AX799" s="18"/>
      <c r="AY799" s="19">
        <v>0.05</v>
      </c>
      <c r="AZ799" s="18">
        <f t="shared" si="139"/>
        <v>140</v>
      </c>
      <c r="BA799" s="18">
        <f t="shared" si="140"/>
        <v>2660</v>
      </c>
      <c r="BB799" s="18"/>
      <c r="BC799" s="18">
        <f t="shared" si="141"/>
        <v>-2660</v>
      </c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>
        <f t="shared" si="142"/>
        <v>0</v>
      </c>
    </row>
    <row r="800" spans="1:81" x14ac:dyDescent="0.3">
      <c r="A800" s="20"/>
      <c r="B800" s="20"/>
      <c r="C800" s="14">
        <v>44927</v>
      </c>
      <c r="D800" s="22" t="s">
        <v>1535</v>
      </c>
      <c r="E800" s="16" t="s">
        <v>1056</v>
      </c>
      <c r="F800" s="15" t="s">
        <v>82</v>
      </c>
      <c r="G800" s="21" t="s">
        <v>1385</v>
      </c>
      <c r="H800" s="30">
        <v>2602108097005</v>
      </c>
      <c r="I800" s="24"/>
      <c r="J800" s="24" t="s">
        <v>1384</v>
      </c>
      <c r="K800" s="24"/>
      <c r="L800" s="24" t="s">
        <v>84</v>
      </c>
      <c r="M800" s="24"/>
      <c r="N800" s="24"/>
      <c r="O800" s="24" t="s">
        <v>1062</v>
      </c>
      <c r="P800" s="24"/>
      <c r="Q800" s="14">
        <v>44927</v>
      </c>
      <c r="R800" s="18">
        <v>2800</v>
      </c>
      <c r="S800" s="24"/>
      <c r="T800" s="18">
        <f t="shared" si="143"/>
        <v>2800</v>
      </c>
      <c r="U800" s="18"/>
      <c r="V800" s="18"/>
      <c r="W800" s="18">
        <f t="shared" si="144"/>
        <v>2800</v>
      </c>
      <c r="X800" s="18">
        <f t="shared" si="137"/>
        <v>504</v>
      </c>
      <c r="Y800" s="19">
        <v>0.05</v>
      </c>
      <c r="Z800" s="18">
        <f t="shared" si="145"/>
        <v>140</v>
      </c>
      <c r="AA800" s="18">
        <f t="shared" si="146"/>
        <v>3164</v>
      </c>
      <c r="AB800" s="18"/>
      <c r="AC800" s="18">
        <f t="shared" si="147"/>
        <v>3164</v>
      </c>
      <c r="AD800" s="18" t="s">
        <v>87</v>
      </c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24" t="s">
        <v>1064</v>
      </c>
      <c r="AR800" s="24">
        <v>2650</v>
      </c>
      <c r="AS800" s="24"/>
      <c r="AT800" s="24"/>
      <c r="AU800" s="24"/>
      <c r="AV800" s="24"/>
      <c r="AW800" s="18">
        <f t="shared" si="138"/>
        <v>2650</v>
      </c>
      <c r="AX800" s="18"/>
      <c r="AY800" s="19">
        <v>0.05</v>
      </c>
      <c r="AZ800" s="18">
        <f t="shared" si="139"/>
        <v>132.5</v>
      </c>
      <c r="BA800" s="18">
        <f t="shared" si="140"/>
        <v>2517.5</v>
      </c>
      <c r="BB800" s="18"/>
      <c r="BC800" s="18">
        <f t="shared" si="141"/>
        <v>-2517.5</v>
      </c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>
        <f t="shared" si="142"/>
        <v>150</v>
      </c>
    </row>
    <row r="801" spans="1:81" x14ac:dyDescent="0.3">
      <c r="A801" s="20"/>
      <c r="B801" s="20"/>
      <c r="C801" s="14">
        <v>44927</v>
      </c>
      <c r="D801" s="22" t="s">
        <v>1535</v>
      </c>
      <c r="E801" s="16" t="s">
        <v>1056</v>
      </c>
      <c r="F801" s="15" t="s">
        <v>82</v>
      </c>
      <c r="G801" s="21" t="s">
        <v>1385</v>
      </c>
      <c r="H801" s="30">
        <v>2602308023712</v>
      </c>
      <c r="I801" s="24"/>
      <c r="J801" s="24" t="s">
        <v>1384</v>
      </c>
      <c r="K801" s="24"/>
      <c r="L801" s="24" t="s">
        <v>84</v>
      </c>
      <c r="M801" s="24"/>
      <c r="N801" s="24"/>
      <c r="O801" s="24" t="s">
        <v>1062</v>
      </c>
      <c r="P801" s="24"/>
      <c r="Q801" s="14">
        <v>44927</v>
      </c>
      <c r="R801" s="18">
        <v>2800</v>
      </c>
      <c r="S801" s="24"/>
      <c r="T801" s="18">
        <f t="shared" si="143"/>
        <v>2800</v>
      </c>
      <c r="U801" s="18"/>
      <c r="V801" s="18"/>
      <c r="W801" s="18">
        <f t="shared" si="144"/>
        <v>2800</v>
      </c>
      <c r="X801" s="18">
        <f t="shared" si="137"/>
        <v>504</v>
      </c>
      <c r="Y801" s="19">
        <v>0.05</v>
      </c>
      <c r="Z801" s="18">
        <f t="shared" si="145"/>
        <v>140</v>
      </c>
      <c r="AA801" s="18">
        <f t="shared" si="146"/>
        <v>3164</v>
      </c>
      <c r="AB801" s="18"/>
      <c r="AC801" s="18">
        <f t="shared" si="147"/>
        <v>3164</v>
      </c>
      <c r="AD801" s="18" t="s">
        <v>87</v>
      </c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24" t="s">
        <v>1052</v>
      </c>
      <c r="AR801" s="24">
        <v>2750</v>
      </c>
      <c r="AS801" s="24"/>
      <c r="AT801" s="24"/>
      <c r="AU801" s="24"/>
      <c r="AV801" s="24"/>
      <c r="AW801" s="18">
        <f t="shared" si="138"/>
        <v>2750</v>
      </c>
      <c r="AX801" s="18"/>
      <c r="AY801" s="19">
        <v>0.05</v>
      </c>
      <c r="AZ801" s="18">
        <f t="shared" si="139"/>
        <v>137.5</v>
      </c>
      <c r="BA801" s="18">
        <f t="shared" si="140"/>
        <v>2612.5</v>
      </c>
      <c r="BB801" s="18"/>
      <c r="BC801" s="18">
        <f t="shared" si="141"/>
        <v>-2612.5</v>
      </c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>
        <f t="shared" si="142"/>
        <v>50</v>
      </c>
    </row>
    <row r="802" spans="1:81" x14ac:dyDescent="0.3">
      <c r="A802" s="20"/>
      <c r="B802" s="20"/>
      <c r="C802" s="14">
        <v>44927</v>
      </c>
      <c r="D802" s="22" t="s">
        <v>1535</v>
      </c>
      <c r="E802" s="16" t="s">
        <v>1056</v>
      </c>
      <c r="F802" s="15" t="s">
        <v>82</v>
      </c>
      <c r="G802" s="21" t="s">
        <v>1385</v>
      </c>
      <c r="H802" s="30">
        <v>2602408072047</v>
      </c>
      <c r="I802" s="24"/>
      <c r="J802" s="24" t="s">
        <v>1384</v>
      </c>
      <c r="K802" s="24"/>
      <c r="L802" s="24" t="s">
        <v>84</v>
      </c>
      <c r="M802" s="24"/>
      <c r="N802" s="24"/>
      <c r="O802" s="24" t="s">
        <v>1062</v>
      </c>
      <c r="P802" s="24"/>
      <c r="Q802" s="14">
        <v>44927</v>
      </c>
      <c r="R802" s="18">
        <v>2800</v>
      </c>
      <c r="S802" s="24"/>
      <c r="T802" s="18">
        <f t="shared" si="143"/>
        <v>2800</v>
      </c>
      <c r="U802" s="18"/>
      <c r="V802" s="18"/>
      <c r="W802" s="18">
        <f t="shared" si="144"/>
        <v>2800</v>
      </c>
      <c r="X802" s="18">
        <f t="shared" si="137"/>
        <v>504</v>
      </c>
      <c r="Y802" s="19">
        <v>0.05</v>
      </c>
      <c r="Z802" s="18">
        <f t="shared" si="145"/>
        <v>140</v>
      </c>
      <c r="AA802" s="18">
        <f t="shared" si="146"/>
        <v>3164</v>
      </c>
      <c r="AB802" s="18"/>
      <c r="AC802" s="18">
        <f t="shared" si="147"/>
        <v>3164</v>
      </c>
      <c r="AD802" s="18" t="s">
        <v>87</v>
      </c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22" t="s">
        <v>1071</v>
      </c>
      <c r="AR802" s="24">
        <v>2800</v>
      </c>
      <c r="AS802" s="24"/>
      <c r="AT802" s="24"/>
      <c r="AU802" s="24"/>
      <c r="AV802" s="24"/>
      <c r="AW802" s="18">
        <f t="shared" si="138"/>
        <v>2800</v>
      </c>
      <c r="AX802" s="18"/>
      <c r="AY802" s="19">
        <v>0.05</v>
      </c>
      <c r="AZ802" s="18">
        <f t="shared" si="139"/>
        <v>140</v>
      </c>
      <c r="BA802" s="18">
        <f t="shared" si="140"/>
        <v>2660</v>
      </c>
      <c r="BB802" s="18"/>
      <c r="BC802" s="18">
        <f t="shared" si="141"/>
        <v>-2660</v>
      </c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>
        <f t="shared" si="142"/>
        <v>0</v>
      </c>
    </row>
    <row r="803" spans="1:81" x14ac:dyDescent="0.3">
      <c r="A803" s="20"/>
      <c r="B803" s="20"/>
      <c r="C803" s="14">
        <v>44927</v>
      </c>
      <c r="D803" s="22" t="s">
        <v>1535</v>
      </c>
      <c r="E803" s="16" t="s">
        <v>1056</v>
      </c>
      <c r="F803" s="15" t="s">
        <v>82</v>
      </c>
      <c r="G803" s="21" t="s">
        <v>1385</v>
      </c>
      <c r="H803" s="30">
        <v>2535508053956</v>
      </c>
      <c r="I803" s="24"/>
      <c r="J803" s="24" t="s">
        <v>1384</v>
      </c>
      <c r="K803" s="24"/>
      <c r="L803" s="24" t="s">
        <v>84</v>
      </c>
      <c r="M803" s="24"/>
      <c r="N803" s="24"/>
      <c r="O803" s="24" t="s">
        <v>1062</v>
      </c>
      <c r="P803" s="24"/>
      <c r="Q803" s="14">
        <v>44927</v>
      </c>
      <c r="R803" s="18">
        <v>2800</v>
      </c>
      <c r="S803" s="24"/>
      <c r="T803" s="18">
        <f t="shared" si="143"/>
        <v>2800</v>
      </c>
      <c r="U803" s="18"/>
      <c r="V803" s="18"/>
      <c r="W803" s="18">
        <f t="shared" si="144"/>
        <v>2800</v>
      </c>
      <c r="X803" s="18">
        <f t="shared" si="137"/>
        <v>504</v>
      </c>
      <c r="Y803" s="19">
        <v>0.05</v>
      </c>
      <c r="Z803" s="18">
        <f t="shared" si="145"/>
        <v>140</v>
      </c>
      <c r="AA803" s="18">
        <f t="shared" si="146"/>
        <v>3164</v>
      </c>
      <c r="AB803" s="18"/>
      <c r="AC803" s="18">
        <f t="shared" si="147"/>
        <v>3164</v>
      </c>
      <c r="AD803" s="18" t="s">
        <v>87</v>
      </c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22" t="s">
        <v>1071</v>
      </c>
      <c r="AR803" s="24">
        <v>2800</v>
      </c>
      <c r="AS803" s="24"/>
      <c r="AT803" s="24"/>
      <c r="AU803" s="24"/>
      <c r="AV803" s="24"/>
      <c r="AW803" s="18">
        <f t="shared" si="138"/>
        <v>2800</v>
      </c>
      <c r="AX803" s="18"/>
      <c r="AY803" s="19">
        <v>0.05</v>
      </c>
      <c r="AZ803" s="18">
        <f t="shared" si="139"/>
        <v>140</v>
      </c>
      <c r="BA803" s="18">
        <f t="shared" si="140"/>
        <v>2660</v>
      </c>
      <c r="BB803" s="18"/>
      <c r="BC803" s="18">
        <f t="shared" si="141"/>
        <v>-2660</v>
      </c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>
        <f t="shared" si="142"/>
        <v>0</v>
      </c>
    </row>
    <row r="804" spans="1:81" x14ac:dyDescent="0.3">
      <c r="A804" s="20"/>
      <c r="B804" s="20"/>
      <c r="C804" s="14">
        <v>44927</v>
      </c>
      <c r="D804" s="22" t="s">
        <v>1535</v>
      </c>
      <c r="E804" s="16" t="s">
        <v>1056</v>
      </c>
      <c r="F804" s="15" t="s">
        <v>82</v>
      </c>
      <c r="G804" s="21" t="s">
        <v>1385</v>
      </c>
      <c r="H804" s="30">
        <v>2602308095009</v>
      </c>
      <c r="I804" s="24"/>
      <c r="J804" s="24" t="s">
        <v>1384</v>
      </c>
      <c r="K804" s="24"/>
      <c r="L804" s="24" t="s">
        <v>84</v>
      </c>
      <c r="M804" s="24"/>
      <c r="N804" s="24"/>
      <c r="O804" s="24" t="s">
        <v>1062</v>
      </c>
      <c r="P804" s="24"/>
      <c r="Q804" s="14">
        <v>44927</v>
      </c>
      <c r="R804" s="18">
        <v>2800</v>
      </c>
      <c r="S804" s="24"/>
      <c r="T804" s="18">
        <f t="shared" si="143"/>
        <v>2800</v>
      </c>
      <c r="U804" s="18"/>
      <c r="V804" s="18"/>
      <c r="W804" s="18">
        <f t="shared" si="144"/>
        <v>2800</v>
      </c>
      <c r="X804" s="18">
        <f t="shared" si="137"/>
        <v>504</v>
      </c>
      <c r="Y804" s="19">
        <v>0.05</v>
      </c>
      <c r="Z804" s="18">
        <f t="shared" si="145"/>
        <v>140</v>
      </c>
      <c r="AA804" s="18">
        <f t="shared" si="146"/>
        <v>3164</v>
      </c>
      <c r="AB804" s="18"/>
      <c r="AC804" s="18">
        <f t="shared" si="147"/>
        <v>3164</v>
      </c>
      <c r="AD804" s="18" t="s">
        <v>87</v>
      </c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22" t="s">
        <v>1071</v>
      </c>
      <c r="AR804" s="24">
        <v>2800</v>
      </c>
      <c r="AS804" s="24"/>
      <c r="AT804" s="24"/>
      <c r="AU804" s="24"/>
      <c r="AV804" s="24"/>
      <c r="AW804" s="18">
        <f t="shared" si="138"/>
        <v>2800</v>
      </c>
      <c r="AX804" s="18"/>
      <c r="AY804" s="19">
        <v>0.05</v>
      </c>
      <c r="AZ804" s="18">
        <f t="shared" si="139"/>
        <v>140</v>
      </c>
      <c r="BA804" s="18">
        <f t="shared" si="140"/>
        <v>2660</v>
      </c>
      <c r="BB804" s="18"/>
      <c r="BC804" s="18">
        <f t="shared" si="141"/>
        <v>-2660</v>
      </c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>
        <f t="shared" si="142"/>
        <v>0</v>
      </c>
    </row>
    <row r="805" spans="1:81" x14ac:dyDescent="0.3">
      <c r="A805" s="20"/>
      <c r="B805" s="20"/>
      <c r="C805" s="14">
        <v>44927</v>
      </c>
      <c r="D805" s="22" t="s">
        <v>1535</v>
      </c>
      <c r="E805" s="16" t="s">
        <v>1056</v>
      </c>
      <c r="F805" s="15" t="s">
        <v>82</v>
      </c>
      <c r="G805" s="21" t="s">
        <v>1385</v>
      </c>
      <c r="H805" s="30">
        <v>2602508072456</v>
      </c>
      <c r="I805" s="24"/>
      <c r="J805" s="24" t="s">
        <v>1384</v>
      </c>
      <c r="K805" s="24"/>
      <c r="L805" s="24" t="s">
        <v>84</v>
      </c>
      <c r="M805" s="24"/>
      <c r="N805" s="24"/>
      <c r="O805" s="24" t="s">
        <v>1062</v>
      </c>
      <c r="P805" s="24"/>
      <c r="Q805" s="14">
        <v>44927</v>
      </c>
      <c r="R805" s="18">
        <v>2800</v>
      </c>
      <c r="S805" s="24"/>
      <c r="T805" s="18">
        <f t="shared" si="143"/>
        <v>2800</v>
      </c>
      <c r="U805" s="18"/>
      <c r="V805" s="18"/>
      <c r="W805" s="18">
        <f t="shared" si="144"/>
        <v>2800</v>
      </c>
      <c r="X805" s="18">
        <f t="shared" si="137"/>
        <v>504</v>
      </c>
      <c r="Y805" s="19">
        <v>0.05</v>
      </c>
      <c r="Z805" s="18">
        <f t="shared" si="145"/>
        <v>140</v>
      </c>
      <c r="AA805" s="18">
        <f t="shared" si="146"/>
        <v>3164</v>
      </c>
      <c r="AB805" s="18"/>
      <c r="AC805" s="18">
        <f t="shared" si="147"/>
        <v>3164</v>
      </c>
      <c r="AD805" s="18" t="s">
        <v>87</v>
      </c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22" t="s">
        <v>1071</v>
      </c>
      <c r="AR805" s="24">
        <v>2800</v>
      </c>
      <c r="AS805" s="24"/>
      <c r="AT805" s="24"/>
      <c r="AU805" s="24"/>
      <c r="AV805" s="24"/>
      <c r="AW805" s="18">
        <f t="shared" si="138"/>
        <v>2800</v>
      </c>
      <c r="AX805" s="18"/>
      <c r="AY805" s="19">
        <v>0.05</v>
      </c>
      <c r="AZ805" s="18">
        <f t="shared" si="139"/>
        <v>140</v>
      </c>
      <c r="BA805" s="18">
        <f t="shared" si="140"/>
        <v>2660</v>
      </c>
      <c r="BB805" s="18"/>
      <c r="BC805" s="18">
        <f t="shared" si="141"/>
        <v>-2660</v>
      </c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>
        <f t="shared" si="142"/>
        <v>0</v>
      </c>
    </row>
    <row r="806" spans="1:81" x14ac:dyDescent="0.3">
      <c r="A806" s="20"/>
      <c r="B806" s="20"/>
      <c r="C806" s="14">
        <v>44927</v>
      </c>
      <c r="D806" s="22" t="s">
        <v>1535</v>
      </c>
      <c r="E806" s="16" t="s">
        <v>1056</v>
      </c>
      <c r="F806" s="15" t="s">
        <v>82</v>
      </c>
      <c r="G806" s="21" t="s">
        <v>1385</v>
      </c>
      <c r="H806" s="30">
        <v>2534808042424</v>
      </c>
      <c r="I806" s="24"/>
      <c r="J806" s="24" t="s">
        <v>1384</v>
      </c>
      <c r="K806" s="24"/>
      <c r="L806" s="24" t="s">
        <v>84</v>
      </c>
      <c r="M806" s="24"/>
      <c r="N806" s="24"/>
      <c r="O806" s="24" t="s">
        <v>1062</v>
      </c>
      <c r="P806" s="24"/>
      <c r="Q806" s="14">
        <v>44927</v>
      </c>
      <c r="R806" s="18">
        <v>2800</v>
      </c>
      <c r="S806" s="24"/>
      <c r="T806" s="18">
        <f t="shared" si="143"/>
        <v>2800</v>
      </c>
      <c r="U806" s="18"/>
      <c r="V806" s="18"/>
      <c r="W806" s="18">
        <f t="shared" si="144"/>
        <v>2800</v>
      </c>
      <c r="X806" s="18">
        <f t="shared" si="137"/>
        <v>504</v>
      </c>
      <c r="Y806" s="19">
        <v>0.05</v>
      </c>
      <c r="Z806" s="18">
        <f t="shared" si="145"/>
        <v>140</v>
      </c>
      <c r="AA806" s="18">
        <f t="shared" si="146"/>
        <v>3164</v>
      </c>
      <c r="AB806" s="18"/>
      <c r="AC806" s="18">
        <f t="shared" si="147"/>
        <v>3164</v>
      </c>
      <c r="AD806" s="18" t="s">
        <v>87</v>
      </c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24" t="s">
        <v>1045</v>
      </c>
      <c r="AR806" s="24">
        <v>2737</v>
      </c>
      <c r="AS806" s="24"/>
      <c r="AT806" s="24"/>
      <c r="AU806" s="24"/>
      <c r="AV806" s="24"/>
      <c r="AW806" s="18">
        <f t="shared" si="138"/>
        <v>2737</v>
      </c>
      <c r="AX806" s="18"/>
      <c r="AY806" s="19">
        <v>0.05</v>
      </c>
      <c r="AZ806" s="18">
        <f t="shared" si="139"/>
        <v>136.85</v>
      </c>
      <c r="BA806" s="18">
        <f t="shared" si="140"/>
        <v>2600.15</v>
      </c>
      <c r="BB806" s="18"/>
      <c r="BC806" s="18">
        <f t="shared" si="141"/>
        <v>-2600.15</v>
      </c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>
        <f t="shared" si="142"/>
        <v>63</v>
      </c>
    </row>
    <row r="807" spans="1:81" x14ac:dyDescent="0.3">
      <c r="A807" s="20"/>
      <c r="B807" s="20"/>
      <c r="C807" s="14">
        <v>44927</v>
      </c>
      <c r="D807" s="22" t="s">
        <v>1535</v>
      </c>
      <c r="E807" s="16" t="s">
        <v>1056</v>
      </c>
      <c r="F807" s="15" t="s">
        <v>82</v>
      </c>
      <c r="G807" s="21" t="s">
        <v>1385</v>
      </c>
      <c r="H807" s="30">
        <v>2600608088627</v>
      </c>
      <c r="I807" s="24"/>
      <c r="J807" s="24" t="s">
        <v>1384</v>
      </c>
      <c r="K807" s="24"/>
      <c r="L807" s="24" t="s">
        <v>84</v>
      </c>
      <c r="M807" s="24"/>
      <c r="N807" s="24"/>
      <c r="O807" s="24" t="s">
        <v>1062</v>
      </c>
      <c r="P807" s="24"/>
      <c r="Q807" s="14">
        <v>44927</v>
      </c>
      <c r="R807" s="18">
        <v>2800</v>
      </c>
      <c r="S807" s="24"/>
      <c r="T807" s="18">
        <f t="shared" si="143"/>
        <v>2800</v>
      </c>
      <c r="U807" s="18"/>
      <c r="V807" s="18"/>
      <c r="W807" s="18">
        <f t="shared" si="144"/>
        <v>2800</v>
      </c>
      <c r="X807" s="18">
        <f t="shared" si="137"/>
        <v>504</v>
      </c>
      <c r="Y807" s="19">
        <v>0.05</v>
      </c>
      <c r="Z807" s="18">
        <f t="shared" si="145"/>
        <v>140</v>
      </c>
      <c r="AA807" s="18">
        <f t="shared" si="146"/>
        <v>3164</v>
      </c>
      <c r="AB807" s="18"/>
      <c r="AC807" s="18">
        <f t="shared" si="147"/>
        <v>3164</v>
      </c>
      <c r="AD807" s="18" t="s">
        <v>87</v>
      </c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22" t="s">
        <v>1071</v>
      </c>
      <c r="AR807" s="24">
        <v>2800</v>
      </c>
      <c r="AS807" s="24"/>
      <c r="AT807" s="24"/>
      <c r="AU807" s="24"/>
      <c r="AV807" s="24"/>
      <c r="AW807" s="18">
        <f t="shared" si="138"/>
        <v>2800</v>
      </c>
      <c r="AX807" s="18"/>
      <c r="AY807" s="19">
        <v>0.05</v>
      </c>
      <c r="AZ807" s="18">
        <f t="shared" si="139"/>
        <v>140</v>
      </c>
      <c r="BA807" s="18">
        <f t="shared" si="140"/>
        <v>2660</v>
      </c>
      <c r="BB807" s="18"/>
      <c r="BC807" s="18">
        <f t="shared" si="141"/>
        <v>-2660</v>
      </c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>
        <f t="shared" si="142"/>
        <v>0</v>
      </c>
    </row>
    <row r="808" spans="1:81" x14ac:dyDescent="0.3">
      <c r="A808" s="20"/>
      <c r="B808" s="20"/>
      <c r="C808" s="14">
        <v>44927</v>
      </c>
      <c r="D808" s="22" t="s">
        <v>1535</v>
      </c>
      <c r="E808" s="16" t="s">
        <v>1056</v>
      </c>
      <c r="F808" s="15" t="s">
        <v>82</v>
      </c>
      <c r="G808" s="21" t="s">
        <v>1385</v>
      </c>
      <c r="H808" s="30">
        <v>2602708037009</v>
      </c>
      <c r="I808" s="24"/>
      <c r="J808" s="24" t="s">
        <v>1384</v>
      </c>
      <c r="K808" s="24"/>
      <c r="L808" s="24" t="s">
        <v>84</v>
      </c>
      <c r="M808" s="24"/>
      <c r="N808" s="24"/>
      <c r="O808" s="24" t="s">
        <v>1062</v>
      </c>
      <c r="P808" s="24"/>
      <c r="Q808" s="14">
        <v>44927</v>
      </c>
      <c r="R808" s="18">
        <v>2800</v>
      </c>
      <c r="S808" s="24"/>
      <c r="T808" s="18">
        <f t="shared" si="143"/>
        <v>2800</v>
      </c>
      <c r="U808" s="18"/>
      <c r="V808" s="18"/>
      <c r="W808" s="18">
        <f t="shared" si="144"/>
        <v>2800</v>
      </c>
      <c r="X808" s="18">
        <f t="shared" si="137"/>
        <v>504</v>
      </c>
      <c r="Y808" s="19">
        <v>0.05</v>
      </c>
      <c r="Z808" s="18">
        <f t="shared" si="145"/>
        <v>140</v>
      </c>
      <c r="AA808" s="18">
        <f t="shared" si="146"/>
        <v>3164</v>
      </c>
      <c r="AB808" s="18"/>
      <c r="AC808" s="18">
        <f t="shared" si="147"/>
        <v>3164</v>
      </c>
      <c r="AD808" s="18" t="s">
        <v>87</v>
      </c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24" t="s">
        <v>1045</v>
      </c>
      <c r="AR808" s="24">
        <v>2737</v>
      </c>
      <c r="AS808" s="24"/>
      <c r="AT808" s="24"/>
      <c r="AU808" s="24"/>
      <c r="AV808" s="24"/>
      <c r="AW808" s="18">
        <f t="shared" si="138"/>
        <v>2737</v>
      </c>
      <c r="AX808" s="18"/>
      <c r="AY808" s="19">
        <v>0.05</v>
      </c>
      <c r="AZ808" s="18">
        <f t="shared" si="139"/>
        <v>136.85</v>
      </c>
      <c r="BA808" s="18">
        <f t="shared" si="140"/>
        <v>2600.15</v>
      </c>
      <c r="BB808" s="18"/>
      <c r="BC808" s="18">
        <f t="shared" si="141"/>
        <v>-2600.15</v>
      </c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>
        <f t="shared" si="142"/>
        <v>63</v>
      </c>
    </row>
    <row r="809" spans="1:81" x14ac:dyDescent="0.3">
      <c r="A809" s="20"/>
      <c r="B809" s="20"/>
      <c r="C809" s="14">
        <v>44927</v>
      </c>
      <c r="D809" s="22" t="s">
        <v>1535</v>
      </c>
      <c r="E809" s="16" t="s">
        <v>1056</v>
      </c>
      <c r="F809" s="15" t="s">
        <v>82</v>
      </c>
      <c r="G809" s="21" t="s">
        <v>1385</v>
      </c>
      <c r="H809" s="30">
        <v>2603008052926</v>
      </c>
      <c r="I809" s="24"/>
      <c r="J809" s="24" t="s">
        <v>1384</v>
      </c>
      <c r="K809" s="24"/>
      <c r="L809" s="24" t="s">
        <v>84</v>
      </c>
      <c r="M809" s="24"/>
      <c r="N809" s="24"/>
      <c r="O809" s="24" t="s">
        <v>1062</v>
      </c>
      <c r="P809" s="24"/>
      <c r="Q809" s="14">
        <v>44927</v>
      </c>
      <c r="R809" s="18">
        <v>2800</v>
      </c>
      <c r="S809" s="24"/>
      <c r="T809" s="18">
        <f t="shared" si="143"/>
        <v>2800</v>
      </c>
      <c r="U809" s="18"/>
      <c r="V809" s="18"/>
      <c r="W809" s="18">
        <f t="shared" si="144"/>
        <v>2800</v>
      </c>
      <c r="X809" s="18">
        <f t="shared" si="137"/>
        <v>504</v>
      </c>
      <c r="Y809" s="19">
        <v>0.05</v>
      </c>
      <c r="Z809" s="18">
        <f t="shared" si="145"/>
        <v>140</v>
      </c>
      <c r="AA809" s="18">
        <f t="shared" si="146"/>
        <v>3164</v>
      </c>
      <c r="AB809" s="18"/>
      <c r="AC809" s="18">
        <f t="shared" si="147"/>
        <v>3164</v>
      </c>
      <c r="AD809" s="18" t="s">
        <v>87</v>
      </c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24" t="s">
        <v>1045</v>
      </c>
      <c r="AR809" s="24">
        <v>2737</v>
      </c>
      <c r="AS809" s="24"/>
      <c r="AT809" s="24"/>
      <c r="AU809" s="24"/>
      <c r="AV809" s="24"/>
      <c r="AW809" s="18">
        <f t="shared" si="138"/>
        <v>2737</v>
      </c>
      <c r="AX809" s="18"/>
      <c r="AY809" s="19">
        <v>0.05</v>
      </c>
      <c r="AZ809" s="18">
        <f t="shared" si="139"/>
        <v>136.85</v>
      </c>
      <c r="BA809" s="18">
        <f t="shared" si="140"/>
        <v>2600.15</v>
      </c>
      <c r="BB809" s="18"/>
      <c r="BC809" s="18">
        <f t="shared" si="141"/>
        <v>-2600.15</v>
      </c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>
        <f t="shared" si="142"/>
        <v>63</v>
      </c>
    </row>
    <row r="810" spans="1:81" x14ac:dyDescent="0.3">
      <c r="A810" s="20"/>
      <c r="B810" s="20"/>
      <c r="C810" s="14">
        <v>44927</v>
      </c>
      <c r="D810" s="22" t="s">
        <v>1336</v>
      </c>
      <c r="E810" s="16" t="s">
        <v>1056</v>
      </c>
      <c r="F810" s="15" t="s">
        <v>82</v>
      </c>
      <c r="G810" s="38" t="s">
        <v>1360</v>
      </c>
      <c r="H810" s="30">
        <v>2600608084703</v>
      </c>
      <c r="I810" s="24" t="s">
        <v>1371</v>
      </c>
      <c r="J810" s="24" t="s">
        <v>1384</v>
      </c>
      <c r="K810" s="24" t="s">
        <v>1361</v>
      </c>
      <c r="L810" s="24" t="s">
        <v>84</v>
      </c>
      <c r="M810" s="24"/>
      <c r="N810" s="24"/>
      <c r="O810" s="24" t="s">
        <v>1062</v>
      </c>
      <c r="P810" s="24" t="s">
        <v>1361</v>
      </c>
      <c r="Q810" s="14">
        <v>44927</v>
      </c>
      <c r="R810" s="18">
        <v>2800</v>
      </c>
      <c r="S810" s="24"/>
      <c r="T810" s="18">
        <f t="shared" si="143"/>
        <v>2800</v>
      </c>
      <c r="U810" s="18"/>
      <c r="V810" s="18"/>
      <c r="W810" s="18">
        <f t="shared" si="144"/>
        <v>2800</v>
      </c>
      <c r="X810" s="18">
        <f t="shared" si="137"/>
        <v>504</v>
      </c>
      <c r="Y810" s="19">
        <v>0.05</v>
      </c>
      <c r="Z810" s="18">
        <f t="shared" si="145"/>
        <v>140</v>
      </c>
      <c r="AA810" s="18">
        <f t="shared" si="146"/>
        <v>3164</v>
      </c>
      <c r="AB810" s="18"/>
      <c r="AC810" s="18">
        <f t="shared" si="147"/>
        <v>3164</v>
      </c>
      <c r="AD810" s="18" t="s">
        <v>87</v>
      </c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41" t="s">
        <v>1453</v>
      </c>
      <c r="AR810" s="24">
        <v>2550</v>
      </c>
      <c r="AS810" s="24"/>
      <c r="AT810" s="24"/>
      <c r="AU810" s="24"/>
      <c r="AV810" s="24"/>
      <c r="AW810" s="18">
        <f t="shared" si="138"/>
        <v>2550</v>
      </c>
      <c r="AX810" s="18"/>
      <c r="AY810" s="19">
        <v>0.05</v>
      </c>
      <c r="AZ810" s="18">
        <f t="shared" si="139"/>
        <v>127.5</v>
      </c>
      <c r="BA810" s="18">
        <f t="shared" si="140"/>
        <v>2422.5</v>
      </c>
      <c r="BB810" s="18"/>
      <c r="BC810" s="18">
        <f t="shared" si="141"/>
        <v>-2422.5</v>
      </c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>
        <f t="shared" si="142"/>
        <v>250</v>
      </c>
    </row>
    <row r="811" spans="1:81" x14ac:dyDescent="0.3">
      <c r="A811" s="20"/>
      <c r="B811" s="20"/>
      <c r="C811" s="14">
        <v>44927</v>
      </c>
      <c r="D811" s="22" t="s">
        <v>1336</v>
      </c>
      <c r="E811" s="16" t="s">
        <v>1056</v>
      </c>
      <c r="F811" s="15" t="s">
        <v>82</v>
      </c>
      <c r="G811" s="38" t="s">
        <v>1360</v>
      </c>
      <c r="H811" s="30">
        <v>2600708036861</v>
      </c>
      <c r="I811" s="24" t="s">
        <v>1372</v>
      </c>
      <c r="J811" s="24" t="s">
        <v>1384</v>
      </c>
      <c r="K811" s="24" t="s">
        <v>1362</v>
      </c>
      <c r="L811" s="24" t="s">
        <v>84</v>
      </c>
      <c r="M811" s="24"/>
      <c r="N811" s="24"/>
      <c r="O811" s="24" t="s">
        <v>1062</v>
      </c>
      <c r="P811" s="24" t="s">
        <v>1362</v>
      </c>
      <c r="Q811" s="14">
        <v>44927</v>
      </c>
      <c r="R811" s="18">
        <v>2800</v>
      </c>
      <c r="S811" s="24"/>
      <c r="T811" s="18">
        <f t="shared" si="143"/>
        <v>2800</v>
      </c>
      <c r="U811" s="18"/>
      <c r="V811" s="18"/>
      <c r="W811" s="18">
        <f t="shared" si="144"/>
        <v>2800</v>
      </c>
      <c r="X811" s="18">
        <f t="shared" si="137"/>
        <v>504</v>
      </c>
      <c r="Y811" s="19">
        <v>0.05</v>
      </c>
      <c r="Z811" s="18">
        <f t="shared" si="145"/>
        <v>140</v>
      </c>
      <c r="AA811" s="18">
        <f t="shared" si="146"/>
        <v>3164</v>
      </c>
      <c r="AB811" s="18"/>
      <c r="AC811" s="18">
        <f t="shared" si="147"/>
        <v>3164</v>
      </c>
      <c r="AD811" s="18" t="s">
        <v>87</v>
      </c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41" t="s">
        <v>1453</v>
      </c>
      <c r="AR811" s="24">
        <v>2550</v>
      </c>
      <c r="AS811" s="24"/>
      <c r="AT811" s="24"/>
      <c r="AU811" s="24"/>
      <c r="AV811" s="24"/>
      <c r="AW811" s="18">
        <f t="shared" si="138"/>
        <v>2550</v>
      </c>
      <c r="AX811" s="18"/>
      <c r="AY811" s="19">
        <v>0.05</v>
      </c>
      <c r="AZ811" s="18">
        <f t="shared" si="139"/>
        <v>127.5</v>
      </c>
      <c r="BA811" s="18">
        <f t="shared" si="140"/>
        <v>2422.5</v>
      </c>
      <c r="BB811" s="18"/>
      <c r="BC811" s="18">
        <f t="shared" si="141"/>
        <v>-2422.5</v>
      </c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>
        <f t="shared" si="142"/>
        <v>250</v>
      </c>
    </row>
    <row r="812" spans="1:81" x14ac:dyDescent="0.3">
      <c r="A812" s="20"/>
      <c r="B812" s="20"/>
      <c r="C812" s="14">
        <v>44927</v>
      </c>
      <c r="D812" s="22" t="s">
        <v>1336</v>
      </c>
      <c r="E812" s="16" t="s">
        <v>1056</v>
      </c>
      <c r="F812" s="15" t="s">
        <v>82</v>
      </c>
      <c r="G812" s="38" t="s">
        <v>1360</v>
      </c>
      <c r="H812" s="30">
        <v>2601008111109</v>
      </c>
      <c r="I812" s="24" t="s">
        <v>1373</v>
      </c>
      <c r="J812" s="24" t="s">
        <v>1384</v>
      </c>
      <c r="K812" s="24" t="s">
        <v>1363</v>
      </c>
      <c r="L812" s="24" t="s">
        <v>84</v>
      </c>
      <c r="M812" s="24"/>
      <c r="N812" s="24"/>
      <c r="O812" s="24" t="s">
        <v>1062</v>
      </c>
      <c r="P812" s="24" t="s">
        <v>1363</v>
      </c>
      <c r="Q812" s="14">
        <v>44927</v>
      </c>
      <c r="R812" s="18">
        <v>2800</v>
      </c>
      <c r="S812" s="24"/>
      <c r="T812" s="18">
        <f t="shared" si="143"/>
        <v>2800</v>
      </c>
      <c r="U812" s="18"/>
      <c r="V812" s="18"/>
      <c r="W812" s="18">
        <f t="shared" si="144"/>
        <v>2800</v>
      </c>
      <c r="X812" s="18">
        <f t="shared" si="137"/>
        <v>504</v>
      </c>
      <c r="Y812" s="19">
        <v>0.05</v>
      </c>
      <c r="Z812" s="18">
        <f t="shared" si="145"/>
        <v>140</v>
      </c>
      <c r="AA812" s="18">
        <f t="shared" si="146"/>
        <v>3164</v>
      </c>
      <c r="AB812" s="18"/>
      <c r="AC812" s="18">
        <f t="shared" si="147"/>
        <v>3164</v>
      </c>
      <c r="AD812" s="18" t="s">
        <v>87</v>
      </c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41" t="s">
        <v>1453</v>
      </c>
      <c r="AR812" s="24">
        <v>2550</v>
      </c>
      <c r="AS812" s="24"/>
      <c r="AT812" s="24"/>
      <c r="AU812" s="24"/>
      <c r="AV812" s="24"/>
      <c r="AW812" s="18">
        <f t="shared" si="138"/>
        <v>2550</v>
      </c>
      <c r="AX812" s="18"/>
      <c r="AY812" s="19">
        <v>0.05</v>
      </c>
      <c r="AZ812" s="18">
        <f t="shared" si="139"/>
        <v>127.5</v>
      </c>
      <c r="BA812" s="18">
        <f t="shared" si="140"/>
        <v>2422.5</v>
      </c>
      <c r="BB812" s="18"/>
      <c r="BC812" s="18">
        <f t="shared" si="141"/>
        <v>-2422.5</v>
      </c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>
        <f t="shared" si="142"/>
        <v>250</v>
      </c>
    </row>
    <row r="813" spans="1:81" x14ac:dyDescent="0.3">
      <c r="A813" s="20"/>
      <c r="B813" s="20"/>
      <c r="C813" s="14">
        <v>44927</v>
      </c>
      <c r="D813" s="22" t="s">
        <v>1336</v>
      </c>
      <c r="E813" s="16" t="s">
        <v>1056</v>
      </c>
      <c r="F813" s="15" t="s">
        <v>82</v>
      </c>
      <c r="G813" s="38" t="s">
        <v>1360</v>
      </c>
      <c r="H813" s="30">
        <v>2600908057396</v>
      </c>
      <c r="I813" s="24" t="s">
        <v>1374</v>
      </c>
      <c r="J813" s="24" t="s">
        <v>1384</v>
      </c>
      <c r="K813" s="24" t="s">
        <v>1364</v>
      </c>
      <c r="L813" s="24" t="s">
        <v>84</v>
      </c>
      <c r="M813" s="24"/>
      <c r="N813" s="24"/>
      <c r="O813" s="24" t="s">
        <v>1062</v>
      </c>
      <c r="P813" s="24" t="s">
        <v>1364</v>
      </c>
      <c r="Q813" s="14">
        <v>44927</v>
      </c>
      <c r="R813" s="18">
        <v>2800</v>
      </c>
      <c r="S813" s="24"/>
      <c r="T813" s="18">
        <f t="shared" si="143"/>
        <v>2800</v>
      </c>
      <c r="U813" s="18"/>
      <c r="V813" s="18"/>
      <c r="W813" s="18">
        <f t="shared" si="144"/>
        <v>2800</v>
      </c>
      <c r="X813" s="18">
        <f t="shared" si="137"/>
        <v>504</v>
      </c>
      <c r="Y813" s="19">
        <v>0.05</v>
      </c>
      <c r="Z813" s="18">
        <f t="shared" si="145"/>
        <v>140</v>
      </c>
      <c r="AA813" s="18">
        <f t="shared" si="146"/>
        <v>3164</v>
      </c>
      <c r="AB813" s="18"/>
      <c r="AC813" s="18">
        <f t="shared" si="147"/>
        <v>3164</v>
      </c>
      <c r="AD813" s="18" t="s">
        <v>87</v>
      </c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" t="s">
        <v>2034</v>
      </c>
      <c r="AR813" s="24">
        <v>2550</v>
      </c>
      <c r="AS813" s="24"/>
      <c r="AT813" s="24"/>
      <c r="AU813" s="24"/>
      <c r="AV813" s="24"/>
      <c r="AW813" s="18">
        <f t="shared" si="138"/>
        <v>2550</v>
      </c>
      <c r="AX813" s="18"/>
      <c r="AY813" s="19">
        <v>0.05</v>
      </c>
      <c r="AZ813" s="18">
        <f t="shared" si="139"/>
        <v>127.5</v>
      </c>
      <c r="BA813" s="18">
        <f t="shared" si="140"/>
        <v>2422.5</v>
      </c>
      <c r="BB813" s="18"/>
      <c r="BC813" s="18">
        <f t="shared" si="141"/>
        <v>-2422.5</v>
      </c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>
        <f t="shared" si="142"/>
        <v>250</v>
      </c>
    </row>
    <row r="814" spans="1:81" x14ac:dyDescent="0.3">
      <c r="A814" s="20"/>
      <c r="B814" s="20"/>
      <c r="C814" s="14">
        <v>44927</v>
      </c>
      <c r="D814" s="22" t="s">
        <v>1336</v>
      </c>
      <c r="E814" s="16" t="s">
        <v>1056</v>
      </c>
      <c r="F814" s="15" t="s">
        <v>82</v>
      </c>
      <c r="G814" s="38" t="s">
        <v>1360</v>
      </c>
      <c r="H814" s="30">
        <v>2601008058854</v>
      </c>
      <c r="I814" s="24" t="s">
        <v>1375</v>
      </c>
      <c r="J814" s="24" t="s">
        <v>1384</v>
      </c>
      <c r="K814" s="24" t="s">
        <v>1365</v>
      </c>
      <c r="L814" s="24" t="s">
        <v>84</v>
      </c>
      <c r="M814" s="24"/>
      <c r="N814" s="24"/>
      <c r="O814" s="24" t="s">
        <v>1062</v>
      </c>
      <c r="P814" s="24" t="s">
        <v>1365</v>
      </c>
      <c r="Q814" s="14">
        <v>44927</v>
      </c>
      <c r="R814" s="18">
        <v>2800</v>
      </c>
      <c r="S814" s="24"/>
      <c r="T814" s="18">
        <f t="shared" si="143"/>
        <v>2800</v>
      </c>
      <c r="U814" s="18"/>
      <c r="V814" s="18"/>
      <c r="W814" s="18">
        <f t="shared" si="144"/>
        <v>2800</v>
      </c>
      <c r="X814" s="18">
        <f t="shared" si="137"/>
        <v>504</v>
      </c>
      <c r="Y814" s="19">
        <v>0.05</v>
      </c>
      <c r="Z814" s="18">
        <f t="shared" si="145"/>
        <v>140</v>
      </c>
      <c r="AA814" s="18">
        <f t="shared" si="146"/>
        <v>3164</v>
      </c>
      <c r="AB814" s="18"/>
      <c r="AC814" s="18">
        <f t="shared" si="147"/>
        <v>3164</v>
      </c>
      <c r="AD814" s="18" t="s">
        <v>87</v>
      </c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42" t="s">
        <v>1351</v>
      </c>
      <c r="AR814" s="24">
        <v>2550</v>
      </c>
      <c r="AS814" s="24"/>
      <c r="AT814" s="24"/>
      <c r="AU814" s="24"/>
      <c r="AV814" s="24"/>
      <c r="AW814" s="18">
        <f t="shared" si="138"/>
        <v>2550</v>
      </c>
      <c r="AX814" s="18"/>
      <c r="AY814" s="19">
        <v>0.05</v>
      </c>
      <c r="AZ814" s="18">
        <f t="shared" si="139"/>
        <v>127.5</v>
      </c>
      <c r="BA814" s="18">
        <f t="shared" si="140"/>
        <v>2422.5</v>
      </c>
      <c r="BB814" s="18"/>
      <c r="BC814" s="18">
        <f t="shared" si="141"/>
        <v>-2422.5</v>
      </c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>
        <f t="shared" si="142"/>
        <v>250</v>
      </c>
    </row>
    <row r="815" spans="1:81" x14ac:dyDescent="0.3">
      <c r="A815" s="20"/>
      <c r="B815" s="20"/>
      <c r="C815" s="14">
        <v>44927</v>
      </c>
      <c r="D815" s="22" t="s">
        <v>1336</v>
      </c>
      <c r="E815" s="16" t="s">
        <v>1056</v>
      </c>
      <c r="F815" s="15" t="s">
        <v>82</v>
      </c>
      <c r="G815" s="38" t="s">
        <v>1360</v>
      </c>
      <c r="H815" s="30">
        <v>2601308064042</v>
      </c>
      <c r="I815" s="24" t="s">
        <v>1376</v>
      </c>
      <c r="J815" s="24" t="s">
        <v>1384</v>
      </c>
      <c r="K815" s="24" t="s">
        <v>1366</v>
      </c>
      <c r="L815" s="24" t="s">
        <v>84</v>
      </c>
      <c r="M815" s="24"/>
      <c r="N815" s="24"/>
      <c r="O815" s="24" t="s">
        <v>1062</v>
      </c>
      <c r="P815" s="24" t="s">
        <v>1366</v>
      </c>
      <c r="Q815" s="14">
        <v>44927</v>
      </c>
      <c r="R815" s="18">
        <v>2800</v>
      </c>
      <c r="S815" s="24"/>
      <c r="T815" s="18">
        <f t="shared" si="143"/>
        <v>2800</v>
      </c>
      <c r="U815" s="18"/>
      <c r="V815" s="18"/>
      <c r="W815" s="18">
        <f t="shared" si="144"/>
        <v>2800</v>
      </c>
      <c r="X815" s="18">
        <f t="shared" si="137"/>
        <v>504</v>
      </c>
      <c r="Y815" s="19">
        <v>0.05</v>
      </c>
      <c r="Z815" s="18">
        <f t="shared" si="145"/>
        <v>140</v>
      </c>
      <c r="AA815" s="18">
        <f t="shared" si="146"/>
        <v>3164</v>
      </c>
      <c r="AB815" s="18"/>
      <c r="AC815" s="18">
        <f t="shared" si="147"/>
        <v>3164</v>
      </c>
      <c r="AD815" s="18" t="s">
        <v>87</v>
      </c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41" t="s">
        <v>1446</v>
      </c>
      <c r="AR815" s="24">
        <v>2550</v>
      </c>
      <c r="AS815" s="24"/>
      <c r="AT815" s="24"/>
      <c r="AU815" s="24"/>
      <c r="AV815" s="24"/>
      <c r="AW815" s="18">
        <f t="shared" si="138"/>
        <v>2550</v>
      </c>
      <c r="AX815" s="18"/>
      <c r="AY815" s="19">
        <v>0.05</v>
      </c>
      <c r="AZ815" s="18">
        <f t="shared" si="139"/>
        <v>127.5</v>
      </c>
      <c r="BA815" s="18">
        <f t="shared" si="140"/>
        <v>2422.5</v>
      </c>
      <c r="BB815" s="18"/>
      <c r="BC815" s="18">
        <f t="shared" si="141"/>
        <v>-2422.5</v>
      </c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>
        <f t="shared" si="142"/>
        <v>250</v>
      </c>
    </row>
    <row r="816" spans="1:81" x14ac:dyDescent="0.3">
      <c r="A816" s="20"/>
      <c r="B816" s="20"/>
      <c r="C816" s="14">
        <v>44927</v>
      </c>
      <c r="D816" s="22" t="s">
        <v>1336</v>
      </c>
      <c r="E816" s="16" t="s">
        <v>1056</v>
      </c>
      <c r="F816" s="15" t="s">
        <v>82</v>
      </c>
      <c r="G816" s="38" t="s">
        <v>1360</v>
      </c>
      <c r="H816" s="30">
        <v>2601608100232</v>
      </c>
      <c r="I816" s="24" t="s">
        <v>1377</v>
      </c>
      <c r="J816" s="24" t="s">
        <v>1384</v>
      </c>
      <c r="K816" s="24" t="s">
        <v>1367</v>
      </c>
      <c r="L816" s="24" t="s">
        <v>84</v>
      </c>
      <c r="M816" s="24"/>
      <c r="N816" s="24"/>
      <c r="O816" s="24" t="s">
        <v>1062</v>
      </c>
      <c r="P816" s="24" t="s">
        <v>1367</v>
      </c>
      <c r="Q816" s="14">
        <v>44927</v>
      </c>
      <c r="R816" s="18">
        <v>2800</v>
      </c>
      <c r="S816" s="24"/>
      <c r="T816" s="18">
        <f t="shared" si="143"/>
        <v>2800</v>
      </c>
      <c r="U816" s="18"/>
      <c r="V816" s="18"/>
      <c r="W816" s="18">
        <f t="shared" si="144"/>
        <v>2800</v>
      </c>
      <c r="X816" s="18">
        <f t="shared" si="137"/>
        <v>504</v>
      </c>
      <c r="Y816" s="19">
        <v>0.05</v>
      </c>
      <c r="Z816" s="18">
        <f t="shared" si="145"/>
        <v>140</v>
      </c>
      <c r="AA816" s="18">
        <f t="shared" si="146"/>
        <v>3164</v>
      </c>
      <c r="AB816" s="18"/>
      <c r="AC816" s="18">
        <f t="shared" si="147"/>
        <v>3164</v>
      </c>
      <c r="AD816" s="18" t="s">
        <v>87</v>
      </c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41" t="s">
        <v>1446</v>
      </c>
      <c r="AR816" s="24">
        <v>2550</v>
      </c>
      <c r="AS816" s="24"/>
      <c r="AT816" s="24"/>
      <c r="AU816" s="24"/>
      <c r="AV816" s="24"/>
      <c r="AW816" s="18">
        <f t="shared" si="138"/>
        <v>2550</v>
      </c>
      <c r="AX816" s="18"/>
      <c r="AY816" s="19">
        <v>0.05</v>
      </c>
      <c r="AZ816" s="18">
        <f t="shared" si="139"/>
        <v>127.5</v>
      </c>
      <c r="BA816" s="18">
        <f t="shared" si="140"/>
        <v>2422.5</v>
      </c>
      <c r="BB816" s="18"/>
      <c r="BC816" s="18">
        <f t="shared" si="141"/>
        <v>-2422.5</v>
      </c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>
        <f t="shared" si="142"/>
        <v>250</v>
      </c>
    </row>
    <row r="817" spans="1:81" x14ac:dyDescent="0.3">
      <c r="A817" s="20"/>
      <c r="B817" s="20"/>
      <c r="C817" s="14">
        <v>44927</v>
      </c>
      <c r="D817" s="22" t="s">
        <v>1336</v>
      </c>
      <c r="E817" s="16" t="s">
        <v>1056</v>
      </c>
      <c r="F817" s="15" t="s">
        <v>82</v>
      </c>
      <c r="G817" s="38" t="s">
        <v>1360</v>
      </c>
      <c r="H817" s="30">
        <v>2600508106633</v>
      </c>
      <c r="I817" s="24" t="s">
        <v>1378</v>
      </c>
      <c r="J817" s="24" t="s">
        <v>1384</v>
      </c>
      <c r="K817" s="24" t="s">
        <v>1368</v>
      </c>
      <c r="L817" s="24" t="s">
        <v>84</v>
      </c>
      <c r="M817" s="24"/>
      <c r="N817" s="24"/>
      <c r="O817" s="24" t="s">
        <v>1062</v>
      </c>
      <c r="P817" s="24" t="s">
        <v>1368</v>
      </c>
      <c r="Q817" s="14">
        <v>44927</v>
      </c>
      <c r="R817" s="18">
        <v>2800</v>
      </c>
      <c r="S817" s="24"/>
      <c r="T817" s="18">
        <f t="shared" si="143"/>
        <v>2800</v>
      </c>
      <c r="U817" s="18"/>
      <c r="V817" s="18"/>
      <c r="W817" s="18">
        <f t="shared" si="144"/>
        <v>2800</v>
      </c>
      <c r="X817" s="18">
        <f t="shared" si="137"/>
        <v>504</v>
      </c>
      <c r="Y817" s="19">
        <v>0.05</v>
      </c>
      <c r="Z817" s="18">
        <f t="shared" si="145"/>
        <v>140</v>
      </c>
      <c r="AA817" s="18">
        <f t="shared" si="146"/>
        <v>3164</v>
      </c>
      <c r="AB817" s="18"/>
      <c r="AC817" s="18">
        <f t="shared" si="147"/>
        <v>3164</v>
      </c>
      <c r="AD817" s="18" t="s">
        <v>87</v>
      </c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41" t="s">
        <v>1446</v>
      </c>
      <c r="AR817" s="24">
        <v>2550</v>
      </c>
      <c r="AS817" s="24"/>
      <c r="AT817" s="24"/>
      <c r="AU817" s="24"/>
      <c r="AV817" s="24"/>
      <c r="AW817" s="18">
        <f t="shared" si="138"/>
        <v>2550</v>
      </c>
      <c r="AX817" s="18"/>
      <c r="AY817" s="19">
        <v>0.05</v>
      </c>
      <c r="AZ817" s="18">
        <f t="shared" si="139"/>
        <v>127.5</v>
      </c>
      <c r="BA817" s="18">
        <f t="shared" si="140"/>
        <v>2422.5</v>
      </c>
      <c r="BB817" s="18"/>
      <c r="BC817" s="18">
        <f t="shared" si="141"/>
        <v>-2422.5</v>
      </c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>
        <f t="shared" si="142"/>
        <v>250</v>
      </c>
    </row>
    <row r="818" spans="1:81" x14ac:dyDescent="0.3">
      <c r="A818" s="20"/>
      <c r="B818" s="20"/>
      <c r="C818" s="14">
        <v>44927</v>
      </c>
      <c r="D818" s="22" t="s">
        <v>1336</v>
      </c>
      <c r="E818" s="16" t="s">
        <v>1056</v>
      </c>
      <c r="F818" s="15" t="s">
        <v>82</v>
      </c>
      <c r="G818" s="38" t="s">
        <v>1360</v>
      </c>
      <c r="H818" s="30">
        <v>2536408021590</v>
      </c>
      <c r="I818" s="24" t="s">
        <v>1379</v>
      </c>
      <c r="J818" s="24" t="s">
        <v>1384</v>
      </c>
      <c r="K818" s="24" t="s">
        <v>1368</v>
      </c>
      <c r="L818" s="24" t="s">
        <v>84</v>
      </c>
      <c r="M818" s="24"/>
      <c r="N818" s="24"/>
      <c r="O818" s="24" t="s">
        <v>1062</v>
      </c>
      <c r="P818" s="24" t="s">
        <v>1368</v>
      </c>
      <c r="Q818" s="14">
        <v>44927</v>
      </c>
      <c r="R818" s="18">
        <v>2800</v>
      </c>
      <c r="S818" s="24"/>
      <c r="T818" s="18">
        <f t="shared" si="143"/>
        <v>2800</v>
      </c>
      <c r="U818" s="18"/>
      <c r="V818" s="18"/>
      <c r="W818" s="18">
        <f t="shared" si="144"/>
        <v>2800</v>
      </c>
      <c r="X818" s="18">
        <f t="shared" si="137"/>
        <v>504</v>
      </c>
      <c r="Y818" s="19">
        <v>0.05</v>
      </c>
      <c r="Z818" s="18">
        <f t="shared" si="145"/>
        <v>140</v>
      </c>
      <c r="AA818" s="18">
        <f t="shared" si="146"/>
        <v>3164</v>
      </c>
      <c r="AB818" s="18"/>
      <c r="AC818" s="18">
        <f t="shared" si="147"/>
        <v>3164</v>
      </c>
      <c r="AD818" s="18" t="s">
        <v>87</v>
      </c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41" t="s">
        <v>1446</v>
      </c>
      <c r="AR818" s="24">
        <v>2550</v>
      </c>
      <c r="AS818" s="24"/>
      <c r="AT818" s="24"/>
      <c r="AU818" s="24"/>
      <c r="AV818" s="24"/>
      <c r="AW818" s="18">
        <f t="shared" si="138"/>
        <v>2550</v>
      </c>
      <c r="AX818" s="18"/>
      <c r="AY818" s="19">
        <v>0.05</v>
      </c>
      <c r="AZ818" s="18">
        <f t="shared" si="139"/>
        <v>127.5</v>
      </c>
      <c r="BA818" s="18">
        <f t="shared" si="140"/>
        <v>2422.5</v>
      </c>
      <c r="BB818" s="18"/>
      <c r="BC818" s="18">
        <f t="shared" si="141"/>
        <v>-2422.5</v>
      </c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>
        <f t="shared" si="142"/>
        <v>250</v>
      </c>
    </row>
    <row r="819" spans="1:81" x14ac:dyDescent="0.3">
      <c r="A819" s="20"/>
      <c r="B819" s="20"/>
      <c r="C819" s="14">
        <v>44927</v>
      </c>
      <c r="D819" s="22" t="s">
        <v>1336</v>
      </c>
      <c r="E819" s="16" t="s">
        <v>1056</v>
      </c>
      <c r="F819" s="15" t="s">
        <v>82</v>
      </c>
      <c r="G819" s="38" t="s">
        <v>1360</v>
      </c>
      <c r="H819" s="30">
        <v>2600508013526</v>
      </c>
      <c r="I819" s="24" t="s">
        <v>1380</v>
      </c>
      <c r="J819" s="24" t="s">
        <v>1384</v>
      </c>
      <c r="K819" s="24" t="s">
        <v>1368</v>
      </c>
      <c r="L819" s="24" t="s">
        <v>84</v>
      </c>
      <c r="M819" s="24"/>
      <c r="N819" s="24"/>
      <c r="O819" s="24" t="s">
        <v>1062</v>
      </c>
      <c r="P819" s="24" t="s">
        <v>1368</v>
      </c>
      <c r="Q819" s="14">
        <v>44927</v>
      </c>
      <c r="R819" s="18">
        <v>2800</v>
      </c>
      <c r="S819" s="24"/>
      <c r="T819" s="18">
        <f t="shared" si="143"/>
        <v>2800</v>
      </c>
      <c r="U819" s="18"/>
      <c r="V819" s="18"/>
      <c r="W819" s="18">
        <f t="shared" si="144"/>
        <v>2800</v>
      </c>
      <c r="X819" s="18">
        <f t="shared" si="137"/>
        <v>504</v>
      </c>
      <c r="Y819" s="19">
        <v>0.05</v>
      </c>
      <c r="Z819" s="18">
        <f t="shared" si="145"/>
        <v>140</v>
      </c>
      <c r="AA819" s="18">
        <f t="shared" si="146"/>
        <v>3164</v>
      </c>
      <c r="AB819" s="18"/>
      <c r="AC819" s="18">
        <f t="shared" si="147"/>
        <v>3164</v>
      </c>
      <c r="AD819" s="18" t="s">
        <v>87</v>
      </c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41" t="s">
        <v>1446</v>
      </c>
      <c r="AR819" s="24">
        <v>2550</v>
      </c>
      <c r="AS819" s="24"/>
      <c r="AT819" s="24"/>
      <c r="AU819" s="24"/>
      <c r="AV819" s="24"/>
      <c r="AW819" s="18">
        <f t="shared" si="138"/>
        <v>2550</v>
      </c>
      <c r="AX819" s="18"/>
      <c r="AY819" s="19">
        <v>0.05</v>
      </c>
      <c r="AZ819" s="18">
        <f t="shared" si="139"/>
        <v>127.5</v>
      </c>
      <c r="BA819" s="18">
        <f t="shared" si="140"/>
        <v>2422.5</v>
      </c>
      <c r="BB819" s="18"/>
      <c r="BC819" s="18">
        <f t="shared" si="141"/>
        <v>-2422.5</v>
      </c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>
        <f t="shared" si="142"/>
        <v>250</v>
      </c>
    </row>
    <row r="820" spans="1:81" x14ac:dyDescent="0.3">
      <c r="A820" s="20"/>
      <c r="B820" s="20"/>
      <c r="C820" s="14">
        <v>44927</v>
      </c>
      <c r="D820" s="22" t="s">
        <v>1336</v>
      </c>
      <c r="E820" s="16" t="s">
        <v>1056</v>
      </c>
      <c r="F820" s="15" t="s">
        <v>82</v>
      </c>
      <c r="G820" s="38" t="s">
        <v>1360</v>
      </c>
      <c r="H820" s="30">
        <v>2601808036700</v>
      </c>
      <c r="I820" s="24" t="s">
        <v>1381</v>
      </c>
      <c r="J820" s="24" t="s">
        <v>1384</v>
      </c>
      <c r="K820" s="24" t="s">
        <v>1369</v>
      </c>
      <c r="L820" s="24" t="s">
        <v>84</v>
      </c>
      <c r="M820" s="24"/>
      <c r="N820" s="24"/>
      <c r="O820" s="24" t="s">
        <v>1062</v>
      </c>
      <c r="P820" s="24" t="s">
        <v>1369</v>
      </c>
      <c r="Q820" s="14">
        <v>44927</v>
      </c>
      <c r="R820" s="18">
        <v>2800</v>
      </c>
      <c r="S820" s="24"/>
      <c r="T820" s="18">
        <f t="shared" si="143"/>
        <v>2800</v>
      </c>
      <c r="U820" s="18"/>
      <c r="V820" s="18"/>
      <c r="W820" s="18">
        <f t="shared" si="144"/>
        <v>2800</v>
      </c>
      <c r="X820" s="18">
        <f t="shared" si="137"/>
        <v>504</v>
      </c>
      <c r="Y820" s="19">
        <v>0.05</v>
      </c>
      <c r="Z820" s="18">
        <f t="shared" si="145"/>
        <v>140</v>
      </c>
      <c r="AA820" s="18">
        <f t="shared" si="146"/>
        <v>3164</v>
      </c>
      <c r="AB820" s="18"/>
      <c r="AC820" s="18">
        <f t="shared" si="147"/>
        <v>3164</v>
      </c>
      <c r="AD820" s="18" t="s">
        <v>87</v>
      </c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41" t="s">
        <v>1453</v>
      </c>
      <c r="AR820" s="24">
        <v>2550</v>
      </c>
      <c r="AS820" s="24"/>
      <c r="AT820" s="24"/>
      <c r="AU820" s="24"/>
      <c r="AV820" s="24"/>
      <c r="AW820" s="18">
        <f t="shared" si="138"/>
        <v>2550</v>
      </c>
      <c r="AX820" s="18"/>
      <c r="AY820" s="19">
        <v>0.05</v>
      </c>
      <c r="AZ820" s="18">
        <f t="shared" si="139"/>
        <v>127.5</v>
      </c>
      <c r="BA820" s="18">
        <f t="shared" si="140"/>
        <v>2422.5</v>
      </c>
      <c r="BB820" s="18"/>
      <c r="BC820" s="18">
        <f t="shared" si="141"/>
        <v>-2422.5</v>
      </c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>
        <f t="shared" si="142"/>
        <v>250</v>
      </c>
    </row>
    <row r="821" spans="1:81" x14ac:dyDescent="0.3">
      <c r="A821" s="20"/>
      <c r="B821" s="20"/>
      <c r="C821" s="14">
        <v>44927</v>
      </c>
      <c r="D821" s="22" t="s">
        <v>1336</v>
      </c>
      <c r="E821" s="16" t="s">
        <v>1056</v>
      </c>
      <c r="F821" s="15" t="s">
        <v>82</v>
      </c>
      <c r="G821" s="38" t="s">
        <v>1360</v>
      </c>
      <c r="H821" s="30">
        <v>2601208098874</v>
      </c>
      <c r="I821" s="24" t="s">
        <v>1382</v>
      </c>
      <c r="J821" s="24" t="s">
        <v>1384</v>
      </c>
      <c r="K821" s="24" t="s">
        <v>1369</v>
      </c>
      <c r="L821" s="24" t="s">
        <v>84</v>
      </c>
      <c r="M821" s="24"/>
      <c r="N821" s="24"/>
      <c r="O821" s="24" t="s">
        <v>1062</v>
      </c>
      <c r="P821" s="24" t="s">
        <v>1369</v>
      </c>
      <c r="Q821" s="14">
        <v>44927</v>
      </c>
      <c r="R821" s="18">
        <v>2800</v>
      </c>
      <c r="S821" s="24"/>
      <c r="T821" s="18">
        <f t="shared" si="143"/>
        <v>2800</v>
      </c>
      <c r="U821" s="18"/>
      <c r="V821" s="18"/>
      <c r="W821" s="18">
        <f t="shared" si="144"/>
        <v>2800</v>
      </c>
      <c r="X821" s="18">
        <f t="shared" si="137"/>
        <v>504</v>
      </c>
      <c r="Y821" s="19">
        <v>0.05</v>
      </c>
      <c r="Z821" s="18">
        <f t="shared" si="145"/>
        <v>140</v>
      </c>
      <c r="AA821" s="18">
        <f t="shared" si="146"/>
        <v>3164</v>
      </c>
      <c r="AB821" s="18"/>
      <c r="AC821" s="18">
        <f t="shared" si="147"/>
        <v>3164</v>
      </c>
      <c r="AD821" s="18" t="s">
        <v>87</v>
      </c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42" t="s">
        <v>1351</v>
      </c>
      <c r="AR821" s="24">
        <v>2550</v>
      </c>
      <c r="AS821" s="24"/>
      <c r="AT821" s="24"/>
      <c r="AU821" s="24"/>
      <c r="AV821" s="24"/>
      <c r="AW821" s="18">
        <f t="shared" si="138"/>
        <v>2550</v>
      </c>
      <c r="AX821" s="18"/>
      <c r="AY821" s="19">
        <v>0.05</v>
      </c>
      <c r="AZ821" s="18">
        <f t="shared" si="139"/>
        <v>127.5</v>
      </c>
      <c r="BA821" s="18">
        <f t="shared" si="140"/>
        <v>2422.5</v>
      </c>
      <c r="BB821" s="18"/>
      <c r="BC821" s="18">
        <f t="shared" si="141"/>
        <v>-2422.5</v>
      </c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>
        <f t="shared" si="142"/>
        <v>250</v>
      </c>
    </row>
    <row r="822" spans="1:81" x14ac:dyDescent="0.3">
      <c r="A822" s="20"/>
      <c r="B822" s="20"/>
      <c r="C822" s="14">
        <v>44927</v>
      </c>
      <c r="D822" s="22" t="s">
        <v>1336</v>
      </c>
      <c r="E822" s="16" t="s">
        <v>1056</v>
      </c>
      <c r="F822" s="15" t="s">
        <v>82</v>
      </c>
      <c r="G822" s="38" t="s">
        <v>1360</v>
      </c>
      <c r="H822" s="30">
        <v>2601008115265</v>
      </c>
      <c r="I822" s="24" t="s">
        <v>1383</v>
      </c>
      <c r="J822" s="24" t="s">
        <v>1384</v>
      </c>
      <c r="K822" s="24" t="s">
        <v>1370</v>
      </c>
      <c r="L822" s="24" t="s">
        <v>84</v>
      </c>
      <c r="M822" s="24"/>
      <c r="N822" s="24"/>
      <c r="O822" s="24" t="s">
        <v>1062</v>
      </c>
      <c r="P822" s="24" t="s">
        <v>1370</v>
      </c>
      <c r="Q822" s="14">
        <v>44927</v>
      </c>
      <c r="R822" s="18">
        <v>2800</v>
      </c>
      <c r="S822" s="24"/>
      <c r="T822" s="18">
        <f t="shared" si="143"/>
        <v>2800</v>
      </c>
      <c r="U822" s="18"/>
      <c r="V822" s="18"/>
      <c r="W822" s="18">
        <f t="shared" si="144"/>
        <v>2800</v>
      </c>
      <c r="X822" s="18">
        <f t="shared" si="137"/>
        <v>504</v>
      </c>
      <c r="Y822" s="19">
        <v>0.05</v>
      </c>
      <c r="Z822" s="18">
        <f t="shared" si="145"/>
        <v>140</v>
      </c>
      <c r="AA822" s="18">
        <f t="shared" si="146"/>
        <v>3164</v>
      </c>
      <c r="AB822" s="18"/>
      <c r="AC822" s="18">
        <f t="shared" si="147"/>
        <v>3164</v>
      </c>
      <c r="AD822" s="18" t="s">
        <v>87</v>
      </c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41" t="s">
        <v>1453</v>
      </c>
      <c r="AR822" s="24">
        <v>2550</v>
      </c>
      <c r="AS822" s="24"/>
      <c r="AT822" s="24"/>
      <c r="AU822" s="24"/>
      <c r="AV822" s="24"/>
      <c r="AW822" s="18">
        <f t="shared" si="138"/>
        <v>2550</v>
      </c>
      <c r="AX822" s="18"/>
      <c r="AY822" s="19">
        <v>0.05</v>
      </c>
      <c r="AZ822" s="18">
        <f t="shared" si="139"/>
        <v>127.5</v>
      </c>
      <c r="BA822" s="18">
        <f t="shared" si="140"/>
        <v>2422.5</v>
      </c>
      <c r="BB822" s="18"/>
      <c r="BC822" s="18">
        <f t="shared" si="141"/>
        <v>-2422.5</v>
      </c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>
        <f t="shared" si="142"/>
        <v>250</v>
      </c>
    </row>
    <row r="823" spans="1:81" x14ac:dyDescent="0.3">
      <c r="A823" s="20"/>
      <c r="B823" s="20"/>
      <c r="C823" s="14">
        <v>44927</v>
      </c>
      <c r="D823" s="24"/>
      <c r="E823" s="16" t="s">
        <v>1056</v>
      </c>
      <c r="F823" s="15" t="s">
        <v>82</v>
      </c>
      <c r="G823" s="24"/>
      <c r="H823" s="24" t="s">
        <v>1454</v>
      </c>
      <c r="I823" s="24" t="s">
        <v>1497</v>
      </c>
      <c r="J823" s="24" t="s">
        <v>1496</v>
      </c>
      <c r="K823" s="36">
        <v>44928</v>
      </c>
      <c r="L823" s="24" t="s">
        <v>84</v>
      </c>
      <c r="M823" s="24" t="s">
        <v>1490</v>
      </c>
      <c r="N823" s="24"/>
      <c r="O823" s="24" t="s">
        <v>1062</v>
      </c>
      <c r="P823" s="36">
        <v>44936</v>
      </c>
      <c r="Q823" s="14">
        <v>44927</v>
      </c>
      <c r="R823" s="18">
        <v>2200</v>
      </c>
      <c r="S823" s="24"/>
      <c r="T823" s="18">
        <f t="shared" si="143"/>
        <v>2200</v>
      </c>
      <c r="U823" s="18"/>
      <c r="V823" s="18"/>
      <c r="W823" s="18">
        <f t="shared" si="144"/>
        <v>2200</v>
      </c>
      <c r="X823" s="18">
        <f t="shared" si="137"/>
        <v>396</v>
      </c>
      <c r="Y823" s="19">
        <v>0.05</v>
      </c>
      <c r="Z823" s="18">
        <f t="shared" si="145"/>
        <v>110</v>
      </c>
      <c r="AA823" s="18">
        <f t="shared" si="146"/>
        <v>2486</v>
      </c>
      <c r="AB823" s="18"/>
      <c r="AC823" s="18">
        <f t="shared" si="147"/>
        <v>2486</v>
      </c>
      <c r="AD823" s="18" t="s">
        <v>87</v>
      </c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24" t="s">
        <v>1533</v>
      </c>
      <c r="AR823" s="24">
        <v>2100</v>
      </c>
      <c r="AS823" s="24"/>
      <c r="AT823" s="24"/>
      <c r="AU823" s="24"/>
      <c r="AV823" s="24"/>
      <c r="AW823" s="18">
        <f t="shared" si="138"/>
        <v>2100</v>
      </c>
      <c r="AX823" s="18"/>
      <c r="AY823" s="19">
        <v>0.05</v>
      </c>
      <c r="AZ823" s="18">
        <f t="shared" si="139"/>
        <v>105</v>
      </c>
      <c r="BA823" s="18">
        <f t="shared" si="140"/>
        <v>1995</v>
      </c>
      <c r="BB823" s="18"/>
      <c r="BC823" s="18">
        <f t="shared" si="141"/>
        <v>-1995</v>
      </c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>
        <f t="shared" si="142"/>
        <v>100</v>
      </c>
    </row>
    <row r="824" spans="1:81" x14ac:dyDescent="0.3">
      <c r="A824" s="20"/>
      <c r="B824" s="20"/>
      <c r="C824" s="14">
        <v>44927</v>
      </c>
      <c r="D824" s="24"/>
      <c r="E824" s="16" t="s">
        <v>1056</v>
      </c>
      <c r="F824" s="15" t="s">
        <v>82</v>
      </c>
      <c r="G824" s="24"/>
      <c r="H824" s="24" t="s">
        <v>1455</v>
      </c>
      <c r="I824" s="24" t="s">
        <v>1498</v>
      </c>
      <c r="J824" s="24" t="s">
        <v>1496</v>
      </c>
      <c r="K824" s="36">
        <v>44929</v>
      </c>
      <c r="L824" s="24" t="s">
        <v>84</v>
      </c>
      <c r="M824" s="24" t="s">
        <v>1490</v>
      </c>
      <c r="N824" s="24"/>
      <c r="O824" s="24" t="s">
        <v>1062</v>
      </c>
      <c r="P824" s="36">
        <v>44947</v>
      </c>
      <c r="Q824" s="14">
        <v>44927</v>
      </c>
      <c r="R824" s="18">
        <v>2200</v>
      </c>
      <c r="S824" s="24"/>
      <c r="T824" s="18">
        <f t="shared" si="143"/>
        <v>2200</v>
      </c>
      <c r="U824" s="18"/>
      <c r="V824" s="18"/>
      <c r="W824" s="18">
        <f t="shared" si="144"/>
        <v>2200</v>
      </c>
      <c r="X824" s="18">
        <f t="shared" si="137"/>
        <v>396</v>
      </c>
      <c r="Y824" s="19">
        <v>0.05</v>
      </c>
      <c r="Z824" s="18">
        <f t="shared" si="145"/>
        <v>110</v>
      </c>
      <c r="AA824" s="18">
        <f t="shared" si="146"/>
        <v>2486</v>
      </c>
      <c r="AB824" s="18"/>
      <c r="AC824" s="18">
        <f t="shared" si="147"/>
        <v>2486</v>
      </c>
      <c r="AD824" s="18" t="s">
        <v>87</v>
      </c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24" t="s">
        <v>1533</v>
      </c>
      <c r="AR824" s="24">
        <v>2100</v>
      </c>
      <c r="AS824" s="24"/>
      <c r="AT824" s="24"/>
      <c r="AU824" s="24"/>
      <c r="AV824" s="24"/>
      <c r="AW824" s="18">
        <f t="shared" si="138"/>
        <v>2100</v>
      </c>
      <c r="AX824" s="18"/>
      <c r="AY824" s="19">
        <v>0.05</v>
      </c>
      <c r="AZ824" s="18">
        <f t="shared" si="139"/>
        <v>105</v>
      </c>
      <c r="BA824" s="18">
        <f t="shared" si="140"/>
        <v>1995</v>
      </c>
      <c r="BB824" s="18"/>
      <c r="BC824" s="18">
        <f t="shared" si="141"/>
        <v>-1995</v>
      </c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>
        <f t="shared" si="142"/>
        <v>100</v>
      </c>
    </row>
    <row r="825" spans="1:81" x14ac:dyDescent="0.3">
      <c r="A825" s="20"/>
      <c r="B825" s="20"/>
      <c r="C825" s="14">
        <v>44927</v>
      </c>
      <c r="D825" s="24"/>
      <c r="E825" s="16" t="s">
        <v>1056</v>
      </c>
      <c r="F825" s="15" t="s">
        <v>82</v>
      </c>
      <c r="G825" s="24"/>
      <c r="H825" s="24" t="s">
        <v>1456</v>
      </c>
      <c r="I825" s="24" t="s">
        <v>1499</v>
      </c>
      <c r="J825" s="24" t="s">
        <v>1496</v>
      </c>
      <c r="K825" s="36">
        <v>44929</v>
      </c>
      <c r="L825" s="24" t="s">
        <v>84</v>
      </c>
      <c r="M825" s="24" t="s">
        <v>1490</v>
      </c>
      <c r="N825" s="24"/>
      <c r="O825" s="24" t="s">
        <v>1062</v>
      </c>
      <c r="P825" s="36">
        <v>44938</v>
      </c>
      <c r="Q825" s="14">
        <v>44927</v>
      </c>
      <c r="R825" s="18">
        <v>2200</v>
      </c>
      <c r="S825" s="24"/>
      <c r="T825" s="18">
        <f t="shared" si="143"/>
        <v>2200</v>
      </c>
      <c r="U825" s="18"/>
      <c r="V825" s="18"/>
      <c r="W825" s="18">
        <f t="shared" si="144"/>
        <v>2200</v>
      </c>
      <c r="X825" s="18">
        <f t="shared" si="137"/>
        <v>396</v>
      </c>
      <c r="Y825" s="19">
        <v>0.05</v>
      </c>
      <c r="Z825" s="18">
        <f t="shared" si="145"/>
        <v>110</v>
      </c>
      <c r="AA825" s="18">
        <f t="shared" si="146"/>
        <v>2486</v>
      </c>
      <c r="AB825" s="18"/>
      <c r="AC825" s="18">
        <f t="shared" si="147"/>
        <v>2486</v>
      </c>
      <c r="AD825" s="18" t="s">
        <v>87</v>
      </c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24" t="s">
        <v>1063</v>
      </c>
      <c r="AR825" s="24">
        <v>0</v>
      </c>
      <c r="AS825" s="24"/>
      <c r="AT825" s="24"/>
      <c r="AU825" s="24"/>
      <c r="AV825" s="24"/>
      <c r="AW825" s="18">
        <f t="shared" si="138"/>
        <v>0</v>
      </c>
      <c r="AX825" s="18"/>
      <c r="AY825" s="19">
        <v>0.05</v>
      </c>
      <c r="AZ825" s="18">
        <f t="shared" si="139"/>
        <v>0</v>
      </c>
      <c r="BA825" s="18">
        <f t="shared" si="140"/>
        <v>0</v>
      </c>
      <c r="BB825" s="18"/>
      <c r="BC825" s="18">
        <f t="shared" si="141"/>
        <v>0</v>
      </c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>
        <f t="shared" si="142"/>
        <v>2200</v>
      </c>
    </row>
    <row r="826" spans="1:81" x14ac:dyDescent="0.3">
      <c r="A826" s="20"/>
      <c r="B826" s="20"/>
      <c r="C826" s="14">
        <v>44927</v>
      </c>
      <c r="D826" s="24"/>
      <c r="E826" s="16" t="s">
        <v>1056</v>
      </c>
      <c r="F826" s="15" t="s">
        <v>82</v>
      </c>
      <c r="G826" s="24"/>
      <c r="H826" s="24" t="s">
        <v>1457</v>
      </c>
      <c r="I826" s="24" t="s">
        <v>1500</v>
      </c>
      <c r="J826" s="24" t="s">
        <v>1496</v>
      </c>
      <c r="K826" s="36">
        <v>44929</v>
      </c>
      <c r="L826" s="24" t="s">
        <v>84</v>
      </c>
      <c r="M826" s="24" t="s">
        <v>1490</v>
      </c>
      <c r="N826" s="24"/>
      <c r="O826" s="24" t="s">
        <v>1062</v>
      </c>
      <c r="P826" s="36">
        <v>44930</v>
      </c>
      <c r="Q826" s="14">
        <v>44927</v>
      </c>
      <c r="R826" s="18">
        <v>2200</v>
      </c>
      <c r="S826" s="24"/>
      <c r="T826" s="18">
        <f t="shared" si="143"/>
        <v>2200</v>
      </c>
      <c r="U826" s="18"/>
      <c r="V826" s="18"/>
      <c r="W826" s="18">
        <f t="shared" si="144"/>
        <v>2200</v>
      </c>
      <c r="X826" s="18">
        <f t="shared" si="137"/>
        <v>396</v>
      </c>
      <c r="Y826" s="19">
        <v>0.05</v>
      </c>
      <c r="Z826" s="18">
        <f t="shared" si="145"/>
        <v>110</v>
      </c>
      <c r="AA826" s="18">
        <f t="shared" si="146"/>
        <v>2486</v>
      </c>
      <c r="AB826" s="18"/>
      <c r="AC826" s="18">
        <f t="shared" si="147"/>
        <v>2486</v>
      </c>
      <c r="AD826" s="18" t="s">
        <v>87</v>
      </c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24" t="s">
        <v>1533</v>
      </c>
      <c r="AR826" s="24">
        <v>2100</v>
      </c>
      <c r="AS826" s="24"/>
      <c r="AT826" s="24"/>
      <c r="AU826" s="24"/>
      <c r="AV826" s="24"/>
      <c r="AW826" s="18">
        <f t="shared" si="138"/>
        <v>2100</v>
      </c>
      <c r="AX826" s="18"/>
      <c r="AY826" s="19">
        <v>0.05</v>
      </c>
      <c r="AZ826" s="18">
        <f t="shared" si="139"/>
        <v>105</v>
      </c>
      <c r="BA826" s="18">
        <f t="shared" si="140"/>
        <v>1995</v>
      </c>
      <c r="BB826" s="18"/>
      <c r="BC826" s="18">
        <f t="shared" si="141"/>
        <v>-1995</v>
      </c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>
        <f t="shared" si="142"/>
        <v>100</v>
      </c>
    </row>
    <row r="827" spans="1:81" x14ac:dyDescent="0.3">
      <c r="A827" s="20"/>
      <c r="B827" s="20"/>
      <c r="C827" s="14">
        <v>44927</v>
      </c>
      <c r="D827" s="24"/>
      <c r="E827" s="16" t="s">
        <v>1056</v>
      </c>
      <c r="F827" s="15" t="s">
        <v>82</v>
      </c>
      <c r="G827" s="24"/>
      <c r="H827" s="24" t="s">
        <v>1458</v>
      </c>
      <c r="I827" s="24" t="s">
        <v>1501</v>
      </c>
      <c r="J827" s="24" t="s">
        <v>1496</v>
      </c>
      <c r="K827" s="36">
        <v>44929</v>
      </c>
      <c r="L827" s="24" t="s">
        <v>84</v>
      </c>
      <c r="M827" s="24" t="s">
        <v>1491</v>
      </c>
      <c r="N827" s="24"/>
      <c r="O827" s="24" t="s">
        <v>1062</v>
      </c>
      <c r="P827" s="36">
        <v>44948</v>
      </c>
      <c r="Q827" s="14">
        <v>44927</v>
      </c>
      <c r="R827" s="18">
        <v>2200</v>
      </c>
      <c r="S827" s="24"/>
      <c r="T827" s="18">
        <f t="shared" si="143"/>
        <v>2200</v>
      </c>
      <c r="U827" s="18"/>
      <c r="V827" s="18"/>
      <c r="W827" s="18">
        <f t="shared" si="144"/>
        <v>2200</v>
      </c>
      <c r="X827" s="18">
        <f t="shared" si="137"/>
        <v>396</v>
      </c>
      <c r="Y827" s="19">
        <v>0.05</v>
      </c>
      <c r="Z827" s="18">
        <f t="shared" si="145"/>
        <v>110</v>
      </c>
      <c r="AA827" s="18">
        <f t="shared" si="146"/>
        <v>2486</v>
      </c>
      <c r="AB827" s="18"/>
      <c r="AC827" s="18">
        <f t="shared" si="147"/>
        <v>2486</v>
      </c>
      <c r="AD827" s="18" t="s">
        <v>87</v>
      </c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24" t="s">
        <v>1533</v>
      </c>
      <c r="AR827" s="24">
        <v>2100</v>
      </c>
      <c r="AS827" s="24"/>
      <c r="AT827" s="24"/>
      <c r="AU827" s="24"/>
      <c r="AV827" s="24"/>
      <c r="AW827" s="18">
        <f t="shared" si="138"/>
        <v>2100</v>
      </c>
      <c r="AX827" s="18"/>
      <c r="AY827" s="19">
        <v>0.05</v>
      </c>
      <c r="AZ827" s="18">
        <f t="shared" si="139"/>
        <v>105</v>
      </c>
      <c r="BA827" s="18">
        <f t="shared" si="140"/>
        <v>1995</v>
      </c>
      <c r="BB827" s="18"/>
      <c r="BC827" s="18">
        <f t="shared" si="141"/>
        <v>-1995</v>
      </c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>
        <f t="shared" si="142"/>
        <v>100</v>
      </c>
    </row>
    <row r="828" spans="1:81" x14ac:dyDescent="0.3">
      <c r="A828" s="20"/>
      <c r="B828" s="20"/>
      <c r="C828" s="14">
        <v>44927</v>
      </c>
      <c r="D828" s="24"/>
      <c r="E828" s="16" t="s">
        <v>1056</v>
      </c>
      <c r="F828" s="15" t="s">
        <v>82</v>
      </c>
      <c r="G828" s="24"/>
      <c r="H828" s="24" t="s">
        <v>1459</v>
      </c>
      <c r="I828" s="24" t="s">
        <v>1502</v>
      </c>
      <c r="J828" s="24" t="s">
        <v>1496</v>
      </c>
      <c r="K828" s="36">
        <v>44930</v>
      </c>
      <c r="L828" s="24" t="s">
        <v>84</v>
      </c>
      <c r="M828" s="24" t="s">
        <v>1491</v>
      </c>
      <c r="N828" s="24"/>
      <c r="O828" s="24" t="s">
        <v>1062</v>
      </c>
      <c r="P828" s="36">
        <v>44933</v>
      </c>
      <c r="Q828" s="14">
        <v>44927</v>
      </c>
      <c r="R828" s="18">
        <v>2200</v>
      </c>
      <c r="S828" s="24"/>
      <c r="T828" s="18">
        <f t="shared" si="143"/>
        <v>2200</v>
      </c>
      <c r="U828" s="18"/>
      <c r="V828" s="18"/>
      <c r="W828" s="18">
        <f t="shared" si="144"/>
        <v>2200</v>
      </c>
      <c r="X828" s="18">
        <f t="shared" si="137"/>
        <v>396</v>
      </c>
      <c r="Y828" s="19">
        <v>0.05</v>
      </c>
      <c r="Z828" s="18">
        <f t="shared" si="145"/>
        <v>110</v>
      </c>
      <c r="AA828" s="18">
        <f t="shared" si="146"/>
        <v>2486</v>
      </c>
      <c r="AB828" s="18"/>
      <c r="AC828" s="18">
        <f t="shared" si="147"/>
        <v>2486</v>
      </c>
      <c r="AD828" s="18" t="s">
        <v>87</v>
      </c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24" t="s">
        <v>1533</v>
      </c>
      <c r="AR828" s="24">
        <v>2100</v>
      </c>
      <c r="AS828" s="24"/>
      <c r="AT828" s="24"/>
      <c r="AU828" s="24"/>
      <c r="AV828" s="24"/>
      <c r="AW828" s="18">
        <f t="shared" si="138"/>
        <v>2100</v>
      </c>
      <c r="AX828" s="18"/>
      <c r="AY828" s="19">
        <v>0.05</v>
      </c>
      <c r="AZ828" s="18">
        <f t="shared" si="139"/>
        <v>105</v>
      </c>
      <c r="BA828" s="18">
        <f t="shared" si="140"/>
        <v>1995</v>
      </c>
      <c r="BB828" s="18"/>
      <c r="BC828" s="18">
        <f t="shared" si="141"/>
        <v>-1995</v>
      </c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>
        <f t="shared" si="142"/>
        <v>100</v>
      </c>
    </row>
    <row r="829" spans="1:81" x14ac:dyDescent="0.3">
      <c r="A829" s="20"/>
      <c r="B829" s="20"/>
      <c r="C829" s="14">
        <v>44927</v>
      </c>
      <c r="D829" s="24"/>
      <c r="E829" s="16" t="s">
        <v>1056</v>
      </c>
      <c r="F829" s="15" t="s">
        <v>82</v>
      </c>
      <c r="G829" s="24"/>
      <c r="H829" s="24" t="s">
        <v>1460</v>
      </c>
      <c r="I829" s="24" t="s">
        <v>1503</v>
      </c>
      <c r="J829" s="24" t="s">
        <v>1496</v>
      </c>
      <c r="K829" s="36">
        <v>44930</v>
      </c>
      <c r="L829" s="24" t="s">
        <v>84</v>
      </c>
      <c r="M829" s="24" t="s">
        <v>1490</v>
      </c>
      <c r="N829" s="24"/>
      <c r="O829" s="24" t="s">
        <v>1062</v>
      </c>
      <c r="P829" s="36">
        <v>44930</v>
      </c>
      <c r="Q829" s="14">
        <v>44927</v>
      </c>
      <c r="R829" s="18">
        <v>2200</v>
      </c>
      <c r="S829" s="24"/>
      <c r="T829" s="18">
        <f t="shared" si="143"/>
        <v>2200</v>
      </c>
      <c r="U829" s="18"/>
      <c r="V829" s="18"/>
      <c r="W829" s="18">
        <f t="shared" si="144"/>
        <v>2200</v>
      </c>
      <c r="X829" s="18">
        <f t="shared" si="137"/>
        <v>396</v>
      </c>
      <c r="Y829" s="19">
        <v>0.05</v>
      </c>
      <c r="Z829" s="18">
        <f t="shared" si="145"/>
        <v>110</v>
      </c>
      <c r="AA829" s="18">
        <f t="shared" si="146"/>
        <v>2486</v>
      </c>
      <c r="AB829" s="18"/>
      <c r="AC829" s="18">
        <f t="shared" si="147"/>
        <v>2486</v>
      </c>
      <c r="AD829" s="18" t="s">
        <v>87</v>
      </c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24" t="s">
        <v>1533</v>
      </c>
      <c r="AR829" s="24">
        <v>2100</v>
      </c>
      <c r="AS829" s="24"/>
      <c r="AT829" s="24"/>
      <c r="AU829" s="24"/>
      <c r="AV829" s="24"/>
      <c r="AW829" s="18">
        <f t="shared" si="138"/>
        <v>2100</v>
      </c>
      <c r="AX829" s="18"/>
      <c r="AY829" s="19">
        <v>0.05</v>
      </c>
      <c r="AZ829" s="18">
        <f t="shared" si="139"/>
        <v>105</v>
      </c>
      <c r="BA829" s="18">
        <f t="shared" si="140"/>
        <v>1995</v>
      </c>
      <c r="BB829" s="18"/>
      <c r="BC829" s="18">
        <f t="shared" si="141"/>
        <v>-1995</v>
      </c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>
        <f t="shared" si="142"/>
        <v>100</v>
      </c>
    </row>
    <row r="830" spans="1:81" x14ac:dyDescent="0.3">
      <c r="A830" s="20"/>
      <c r="B830" s="20"/>
      <c r="C830" s="14">
        <v>44927</v>
      </c>
      <c r="D830" s="24"/>
      <c r="E830" s="16" t="s">
        <v>1056</v>
      </c>
      <c r="F830" s="15" t="s">
        <v>82</v>
      </c>
      <c r="G830" s="24"/>
      <c r="H830" s="24" t="s">
        <v>1461</v>
      </c>
      <c r="I830" s="24" t="s">
        <v>1504</v>
      </c>
      <c r="J830" s="24" t="s">
        <v>1496</v>
      </c>
      <c r="K830" s="36">
        <v>44930</v>
      </c>
      <c r="L830" s="24" t="s">
        <v>84</v>
      </c>
      <c r="M830" s="24" t="s">
        <v>1490</v>
      </c>
      <c r="N830" s="24"/>
      <c r="O830" s="24" t="s">
        <v>1062</v>
      </c>
      <c r="P830" s="36">
        <v>44937</v>
      </c>
      <c r="Q830" s="14">
        <v>44927</v>
      </c>
      <c r="R830" s="18">
        <v>2200</v>
      </c>
      <c r="S830" s="24"/>
      <c r="T830" s="18">
        <f t="shared" si="143"/>
        <v>2200</v>
      </c>
      <c r="U830" s="18"/>
      <c r="V830" s="18"/>
      <c r="W830" s="18">
        <f t="shared" si="144"/>
        <v>2200</v>
      </c>
      <c r="X830" s="18">
        <f t="shared" si="137"/>
        <v>396</v>
      </c>
      <c r="Y830" s="19">
        <v>0.05</v>
      </c>
      <c r="Z830" s="18">
        <f t="shared" si="145"/>
        <v>110</v>
      </c>
      <c r="AA830" s="18">
        <f t="shared" si="146"/>
        <v>2486</v>
      </c>
      <c r="AB830" s="18"/>
      <c r="AC830" s="18">
        <f t="shared" si="147"/>
        <v>2486</v>
      </c>
      <c r="AD830" s="18" t="s">
        <v>87</v>
      </c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24" t="s">
        <v>1533</v>
      </c>
      <c r="AR830" s="24">
        <v>2100</v>
      </c>
      <c r="AS830" s="24"/>
      <c r="AT830" s="24"/>
      <c r="AU830" s="24"/>
      <c r="AV830" s="24"/>
      <c r="AW830" s="18">
        <f t="shared" si="138"/>
        <v>2100</v>
      </c>
      <c r="AX830" s="18"/>
      <c r="AY830" s="19">
        <v>0.05</v>
      </c>
      <c r="AZ830" s="18">
        <f t="shared" si="139"/>
        <v>105</v>
      </c>
      <c r="BA830" s="18">
        <f t="shared" si="140"/>
        <v>1995</v>
      </c>
      <c r="BB830" s="18"/>
      <c r="BC830" s="18">
        <f t="shared" si="141"/>
        <v>-1995</v>
      </c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>
        <f t="shared" si="142"/>
        <v>100</v>
      </c>
    </row>
    <row r="831" spans="1:81" x14ac:dyDescent="0.3">
      <c r="A831" s="20"/>
      <c r="B831" s="20"/>
      <c r="C831" s="14">
        <v>44927</v>
      </c>
      <c r="D831" s="24"/>
      <c r="E831" s="16" t="s">
        <v>1056</v>
      </c>
      <c r="F831" s="15" t="s">
        <v>82</v>
      </c>
      <c r="G831" s="24"/>
      <c r="H831" s="24" t="s">
        <v>1462</v>
      </c>
      <c r="I831" s="24" t="s">
        <v>1505</v>
      </c>
      <c r="J831" s="24" t="s">
        <v>1496</v>
      </c>
      <c r="K831" s="36">
        <v>44930</v>
      </c>
      <c r="L831" s="24" t="s">
        <v>84</v>
      </c>
      <c r="M831" s="24" t="s">
        <v>1490</v>
      </c>
      <c r="N831" s="24"/>
      <c r="O831" s="24" t="s">
        <v>1062</v>
      </c>
      <c r="P831" s="36">
        <v>44935</v>
      </c>
      <c r="Q831" s="14">
        <v>44927</v>
      </c>
      <c r="R831" s="18">
        <v>2200</v>
      </c>
      <c r="S831" s="24"/>
      <c r="T831" s="18">
        <f t="shared" si="143"/>
        <v>2200</v>
      </c>
      <c r="U831" s="18"/>
      <c r="V831" s="18"/>
      <c r="W831" s="18">
        <f t="shared" si="144"/>
        <v>2200</v>
      </c>
      <c r="X831" s="18">
        <f t="shared" ref="X831:X894" si="148">W831*18%</f>
        <v>396</v>
      </c>
      <c r="Y831" s="19">
        <v>0.05</v>
      </c>
      <c r="Z831" s="18">
        <f t="shared" si="145"/>
        <v>110</v>
      </c>
      <c r="AA831" s="18">
        <f t="shared" si="146"/>
        <v>2486</v>
      </c>
      <c r="AB831" s="18"/>
      <c r="AC831" s="18">
        <f t="shared" si="147"/>
        <v>2486</v>
      </c>
      <c r="AD831" s="18" t="s">
        <v>87</v>
      </c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24" t="s">
        <v>1533</v>
      </c>
      <c r="AR831" s="24">
        <v>2100</v>
      </c>
      <c r="AS831" s="24"/>
      <c r="AT831" s="24"/>
      <c r="AU831" s="24"/>
      <c r="AV831" s="24"/>
      <c r="AW831" s="18">
        <f t="shared" ref="AW831:AW894" si="149">AR831-AS831+AT831-AU831-AV831</f>
        <v>2100</v>
      </c>
      <c r="AX831" s="18"/>
      <c r="AY831" s="19">
        <v>0.05</v>
      </c>
      <c r="AZ831" s="18">
        <f t="shared" ref="AZ831:AZ894" si="150">AW831*AY831</f>
        <v>105</v>
      </c>
      <c r="BA831" s="18">
        <f t="shared" ref="BA831:BA894" si="151">AW831-AZ831</f>
        <v>1995</v>
      </c>
      <c r="BB831" s="18"/>
      <c r="BC831" s="18">
        <f t="shared" ref="BC831:BC894" si="152">BB831-BA831</f>
        <v>-1995</v>
      </c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>
        <f t="shared" ref="CC831:CC894" si="153">W831-AR831</f>
        <v>100</v>
      </c>
    </row>
    <row r="832" spans="1:81" x14ac:dyDescent="0.3">
      <c r="A832" s="20"/>
      <c r="B832" s="20"/>
      <c r="C832" s="14">
        <v>44927</v>
      </c>
      <c r="D832" s="24"/>
      <c r="E832" s="16" t="s">
        <v>1056</v>
      </c>
      <c r="F832" s="15" t="s">
        <v>82</v>
      </c>
      <c r="G832" s="24"/>
      <c r="H832" s="24" t="s">
        <v>1463</v>
      </c>
      <c r="I832" s="24" t="s">
        <v>1506</v>
      </c>
      <c r="J832" s="24" t="s">
        <v>1496</v>
      </c>
      <c r="K832" s="36">
        <v>44932</v>
      </c>
      <c r="L832" s="24" t="s">
        <v>84</v>
      </c>
      <c r="M832" s="24" t="s">
        <v>1490</v>
      </c>
      <c r="N832" s="24"/>
      <c r="O832" s="24" t="s">
        <v>1062</v>
      </c>
      <c r="P832" s="36">
        <v>44939</v>
      </c>
      <c r="Q832" s="14">
        <v>44927</v>
      </c>
      <c r="R832" s="18">
        <v>2200</v>
      </c>
      <c r="S832" s="24"/>
      <c r="T832" s="18">
        <f t="shared" si="143"/>
        <v>2200</v>
      </c>
      <c r="U832" s="18"/>
      <c r="V832" s="18"/>
      <c r="W832" s="18">
        <f t="shared" si="144"/>
        <v>2200</v>
      </c>
      <c r="X832" s="18">
        <f t="shared" si="148"/>
        <v>396</v>
      </c>
      <c r="Y832" s="19">
        <v>0.05</v>
      </c>
      <c r="Z832" s="18">
        <f t="shared" si="145"/>
        <v>110</v>
      </c>
      <c r="AA832" s="18">
        <f t="shared" si="146"/>
        <v>2486</v>
      </c>
      <c r="AB832" s="18"/>
      <c r="AC832" s="18">
        <f t="shared" si="147"/>
        <v>2486</v>
      </c>
      <c r="AD832" s="18" t="s">
        <v>87</v>
      </c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24" t="s">
        <v>1533</v>
      </c>
      <c r="AR832" s="24">
        <v>2100</v>
      </c>
      <c r="AS832" s="24"/>
      <c r="AT832" s="24"/>
      <c r="AU832" s="24"/>
      <c r="AV832" s="24"/>
      <c r="AW832" s="18">
        <f t="shared" si="149"/>
        <v>2100</v>
      </c>
      <c r="AX832" s="18"/>
      <c r="AY832" s="19">
        <v>0.05</v>
      </c>
      <c r="AZ832" s="18">
        <f t="shared" si="150"/>
        <v>105</v>
      </c>
      <c r="BA832" s="18">
        <f t="shared" si="151"/>
        <v>1995</v>
      </c>
      <c r="BB832" s="18"/>
      <c r="BC832" s="18">
        <f t="shared" si="152"/>
        <v>-1995</v>
      </c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>
        <f t="shared" si="153"/>
        <v>100</v>
      </c>
    </row>
    <row r="833" spans="1:81" x14ac:dyDescent="0.3">
      <c r="A833" s="20"/>
      <c r="B833" s="20"/>
      <c r="C833" s="14">
        <v>44927</v>
      </c>
      <c r="D833" s="24"/>
      <c r="E833" s="16" t="s">
        <v>1056</v>
      </c>
      <c r="F833" s="15" t="s">
        <v>82</v>
      </c>
      <c r="G833" s="24"/>
      <c r="H833" s="24" t="s">
        <v>1464</v>
      </c>
      <c r="I833" s="24" t="s">
        <v>1507</v>
      </c>
      <c r="J833" s="24" t="s">
        <v>1496</v>
      </c>
      <c r="K833" s="36">
        <v>44932</v>
      </c>
      <c r="L833" s="24" t="s">
        <v>84</v>
      </c>
      <c r="M833" s="24" t="s">
        <v>1490</v>
      </c>
      <c r="N833" s="24"/>
      <c r="O833" s="24" t="s">
        <v>1062</v>
      </c>
      <c r="P833" s="36">
        <v>44943</v>
      </c>
      <c r="Q833" s="14">
        <v>44927</v>
      </c>
      <c r="R833" s="18">
        <v>2200</v>
      </c>
      <c r="S833" s="24"/>
      <c r="T833" s="18">
        <f t="shared" si="143"/>
        <v>2200</v>
      </c>
      <c r="U833" s="18"/>
      <c r="V833" s="18"/>
      <c r="W833" s="18">
        <f t="shared" si="144"/>
        <v>2200</v>
      </c>
      <c r="X833" s="18">
        <f t="shared" si="148"/>
        <v>396</v>
      </c>
      <c r="Y833" s="19">
        <v>0.05</v>
      </c>
      <c r="Z833" s="18">
        <f t="shared" si="145"/>
        <v>110</v>
      </c>
      <c r="AA833" s="18">
        <f t="shared" si="146"/>
        <v>2486</v>
      </c>
      <c r="AB833" s="18"/>
      <c r="AC833" s="18">
        <f t="shared" si="147"/>
        <v>2486</v>
      </c>
      <c r="AD833" s="18" t="s">
        <v>87</v>
      </c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24" t="s">
        <v>1533</v>
      </c>
      <c r="AR833" s="24">
        <v>2100</v>
      </c>
      <c r="AS833" s="24"/>
      <c r="AT833" s="24"/>
      <c r="AU833" s="24"/>
      <c r="AV833" s="24"/>
      <c r="AW833" s="18">
        <f t="shared" si="149"/>
        <v>2100</v>
      </c>
      <c r="AX833" s="18"/>
      <c r="AY833" s="19">
        <v>0.05</v>
      </c>
      <c r="AZ833" s="18">
        <f t="shared" si="150"/>
        <v>105</v>
      </c>
      <c r="BA833" s="18">
        <f t="shared" si="151"/>
        <v>1995</v>
      </c>
      <c r="BB833" s="18"/>
      <c r="BC833" s="18">
        <f t="shared" si="152"/>
        <v>-1995</v>
      </c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>
        <f t="shared" si="153"/>
        <v>100</v>
      </c>
    </row>
    <row r="834" spans="1:81" x14ac:dyDescent="0.3">
      <c r="A834" s="20"/>
      <c r="B834" s="20"/>
      <c r="C834" s="14">
        <v>44927</v>
      </c>
      <c r="D834" s="24"/>
      <c r="E834" s="16" t="s">
        <v>1056</v>
      </c>
      <c r="F834" s="15" t="s">
        <v>82</v>
      </c>
      <c r="G834" s="24"/>
      <c r="H834" s="24" t="s">
        <v>1465</v>
      </c>
      <c r="I834" s="24" t="s">
        <v>1508</v>
      </c>
      <c r="J834" s="24" t="s">
        <v>1496</v>
      </c>
      <c r="K834" s="36">
        <v>44933</v>
      </c>
      <c r="L834" s="24" t="s">
        <v>84</v>
      </c>
      <c r="M834" s="24" t="s">
        <v>1490</v>
      </c>
      <c r="N834" s="24"/>
      <c r="O834" s="24" t="s">
        <v>1062</v>
      </c>
      <c r="P834" s="36">
        <v>44938</v>
      </c>
      <c r="Q834" s="14">
        <v>44927</v>
      </c>
      <c r="R834" s="18">
        <v>2200</v>
      </c>
      <c r="S834" s="24"/>
      <c r="T834" s="18">
        <f t="shared" si="143"/>
        <v>2200</v>
      </c>
      <c r="U834" s="18"/>
      <c r="V834" s="18"/>
      <c r="W834" s="18">
        <f t="shared" si="144"/>
        <v>2200</v>
      </c>
      <c r="X834" s="18">
        <f t="shared" si="148"/>
        <v>396</v>
      </c>
      <c r="Y834" s="19">
        <v>0.05</v>
      </c>
      <c r="Z834" s="18">
        <f t="shared" si="145"/>
        <v>110</v>
      </c>
      <c r="AA834" s="18">
        <f t="shared" si="146"/>
        <v>2486</v>
      </c>
      <c r="AB834" s="18"/>
      <c r="AC834" s="18">
        <f t="shared" si="147"/>
        <v>2486</v>
      </c>
      <c r="AD834" s="18" t="s">
        <v>87</v>
      </c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24" t="s">
        <v>1533</v>
      </c>
      <c r="AR834" s="24">
        <v>2100</v>
      </c>
      <c r="AS834" s="24"/>
      <c r="AT834" s="24"/>
      <c r="AU834" s="24"/>
      <c r="AV834" s="24"/>
      <c r="AW834" s="18">
        <f t="shared" si="149"/>
        <v>2100</v>
      </c>
      <c r="AX834" s="18"/>
      <c r="AY834" s="19">
        <v>0.05</v>
      </c>
      <c r="AZ834" s="18">
        <f t="shared" si="150"/>
        <v>105</v>
      </c>
      <c r="BA834" s="18">
        <f t="shared" si="151"/>
        <v>1995</v>
      </c>
      <c r="BB834" s="18"/>
      <c r="BC834" s="18">
        <f t="shared" si="152"/>
        <v>-1995</v>
      </c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>
        <f t="shared" si="153"/>
        <v>100</v>
      </c>
    </row>
    <row r="835" spans="1:81" x14ac:dyDescent="0.3">
      <c r="A835" s="20"/>
      <c r="B835" s="20"/>
      <c r="C835" s="14">
        <v>44927</v>
      </c>
      <c r="D835" s="24"/>
      <c r="E835" s="16" t="s">
        <v>1056</v>
      </c>
      <c r="F835" s="15" t="s">
        <v>82</v>
      </c>
      <c r="G835" s="24"/>
      <c r="H835" s="24" t="s">
        <v>1466</v>
      </c>
      <c r="I835" s="24" t="s">
        <v>1509</v>
      </c>
      <c r="J835" s="24" t="s">
        <v>1496</v>
      </c>
      <c r="K835" s="36">
        <v>44933</v>
      </c>
      <c r="L835" s="24" t="s">
        <v>84</v>
      </c>
      <c r="M835" s="24" t="s">
        <v>1490</v>
      </c>
      <c r="N835" s="24"/>
      <c r="O835" s="24" t="s">
        <v>1062</v>
      </c>
      <c r="P835" s="36">
        <v>44937</v>
      </c>
      <c r="Q835" s="14">
        <v>44927</v>
      </c>
      <c r="R835" s="18">
        <v>2200</v>
      </c>
      <c r="S835" s="24"/>
      <c r="T835" s="18">
        <f t="shared" si="143"/>
        <v>2200</v>
      </c>
      <c r="U835" s="18"/>
      <c r="V835" s="18"/>
      <c r="W835" s="18">
        <f t="shared" si="144"/>
        <v>2200</v>
      </c>
      <c r="X835" s="18">
        <f t="shared" si="148"/>
        <v>396</v>
      </c>
      <c r="Y835" s="19">
        <v>0.05</v>
      </c>
      <c r="Z835" s="18">
        <f t="shared" si="145"/>
        <v>110</v>
      </c>
      <c r="AA835" s="18">
        <f t="shared" si="146"/>
        <v>2486</v>
      </c>
      <c r="AB835" s="18"/>
      <c r="AC835" s="18">
        <f t="shared" si="147"/>
        <v>2486</v>
      </c>
      <c r="AD835" s="18" t="s">
        <v>87</v>
      </c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24" t="s">
        <v>1533</v>
      </c>
      <c r="AR835" s="24">
        <v>2100</v>
      </c>
      <c r="AS835" s="24"/>
      <c r="AT835" s="24"/>
      <c r="AU835" s="24"/>
      <c r="AV835" s="24"/>
      <c r="AW835" s="18">
        <f t="shared" si="149"/>
        <v>2100</v>
      </c>
      <c r="AX835" s="18"/>
      <c r="AY835" s="19">
        <v>0.05</v>
      </c>
      <c r="AZ835" s="18">
        <f t="shared" si="150"/>
        <v>105</v>
      </c>
      <c r="BA835" s="18">
        <f t="shared" si="151"/>
        <v>1995</v>
      </c>
      <c r="BB835" s="18"/>
      <c r="BC835" s="18">
        <f t="shared" si="152"/>
        <v>-1995</v>
      </c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>
        <f t="shared" si="153"/>
        <v>100</v>
      </c>
    </row>
    <row r="836" spans="1:81" x14ac:dyDescent="0.3">
      <c r="A836" s="20"/>
      <c r="B836" s="20"/>
      <c r="C836" s="14">
        <v>44927</v>
      </c>
      <c r="D836" s="24"/>
      <c r="E836" s="16" t="s">
        <v>1056</v>
      </c>
      <c r="F836" s="15" t="s">
        <v>82</v>
      </c>
      <c r="G836" s="24"/>
      <c r="H836" s="24" t="s">
        <v>1467</v>
      </c>
      <c r="I836" s="24" t="s">
        <v>1510</v>
      </c>
      <c r="J836" s="24" t="s">
        <v>1496</v>
      </c>
      <c r="K836" s="36">
        <v>44938</v>
      </c>
      <c r="L836" s="24" t="s">
        <v>84</v>
      </c>
      <c r="M836" s="24" t="s">
        <v>1490</v>
      </c>
      <c r="N836" s="24"/>
      <c r="O836" s="24" t="s">
        <v>1062</v>
      </c>
      <c r="P836" s="36">
        <v>44945</v>
      </c>
      <c r="Q836" s="14">
        <v>44927</v>
      </c>
      <c r="R836" s="18">
        <v>2200</v>
      </c>
      <c r="S836" s="24"/>
      <c r="T836" s="18">
        <f t="shared" si="143"/>
        <v>2200</v>
      </c>
      <c r="U836" s="18"/>
      <c r="V836" s="18"/>
      <c r="W836" s="18">
        <f t="shared" si="144"/>
        <v>2200</v>
      </c>
      <c r="X836" s="18">
        <f t="shared" si="148"/>
        <v>396</v>
      </c>
      <c r="Y836" s="19">
        <v>0.05</v>
      </c>
      <c r="Z836" s="18">
        <f t="shared" si="145"/>
        <v>110</v>
      </c>
      <c r="AA836" s="18">
        <f t="shared" si="146"/>
        <v>2486</v>
      </c>
      <c r="AB836" s="18"/>
      <c r="AC836" s="18">
        <f t="shared" si="147"/>
        <v>2486</v>
      </c>
      <c r="AD836" s="18" t="s">
        <v>87</v>
      </c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24" t="s">
        <v>1533</v>
      </c>
      <c r="AR836" s="24">
        <v>2100</v>
      </c>
      <c r="AS836" s="24"/>
      <c r="AT836" s="24"/>
      <c r="AU836" s="24"/>
      <c r="AV836" s="24"/>
      <c r="AW836" s="18">
        <f t="shared" si="149"/>
        <v>2100</v>
      </c>
      <c r="AX836" s="18"/>
      <c r="AY836" s="19">
        <v>0.05</v>
      </c>
      <c r="AZ836" s="18">
        <f t="shared" si="150"/>
        <v>105</v>
      </c>
      <c r="BA836" s="18">
        <f t="shared" si="151"/>
        <v>1995</v>
      </c>
      <c r="BB836" s="18"/>
      <c r="BC836" s="18">
        <f t="shared" si="152"/>
        <v>-1995</v>
      </c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>
        <f t="shared" si="153"/>
        <v>100</v>
      </c>
    </row>
    <row r="837" spans="1:81" x14ac:dyDescent="0.3">
      <c r="A837" s="20"/>
      <c r="B837" s="20"/>
      <c r="C837" s="14">
        <v>44927</v>
      </c>
      <c r="D837" s="24"/>
      <c r="E837" s="16" t="s">
        <v>1056</v>
      </c>
      <c r="F837" s="15" t="s">
        <v>82</v>
      </c>
      <c r="G837" s="24"/>
      <c r="H837" s="24" t="s">
        <v>1468</v>
      </c>
      <c r="I837" s="24" t="s">
        <v>1511</v>
      </c>
      <c r="J837" s="24" t="s">
        <v>1496</v>
      </c>
      <c r="K837" s="36">
        <v>44938</v>
      </c>
      <c r="L837" s="24" t="s">
        <v>84</v>
      </c>
      <c r="M837" s="24" t="s">
        <v>1490</v>
      </c>
      <c r="N837" s="24"/>
      <c r="O837" s="24" t="s">
        <v>1062</v>
      </c>
      <c r="P837" s="36">
        <v>44941</v>
      </c>
      <c r="Q837" s="14">
        <v>44927</v>
      </c>
      <c r="R837" s="18">
        <v>2200</v>
      </c>
      <c r="S837" s="24"/>
      <c r="T837" s="18">
        <f t="shared" si="143"/>
        <v>2200</v>
      </c>
      <c r="U837" s="18"/>
      <c r="V837" s="18"/>
      <c r="W837" s="18">
        <f t="shared" si="144"/>
        <v>2200</v>
      </c>
      <c r="X837" s="18">
        <f t="shared" si="148"/>
        <v>396</v>
      </c>
      <c r="Y837" s="19">
        <v>0.05</v>
      </c>
      <c r="Z837" s="18">
        <f t="shared" si="145"/>
        <v>110</v>
      </c>
      <c r="AA837" s="18">
        <f t="shared" si="146"/>
        <v>2486</v>
      </c>
      <c r="AB837" s="18"/>
      <c r="AC837" s="18">
        <f t="shared" si="147"/>
        <v>2486</v>
      </c>
      <c r="AD837" s="18" t="s">
        <v>87</v>
      </c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24" t="s">
        <v>1045</v>
      </c>
      <c r="AR837" s="24">
        <v>2100</v>
      </c>
      <c r="AS837" s="24"/>
      <c r="AT837" s="24"/>
      <c r="AU837" s="24"/>
      <c r="AV837" s="24"/>
      <c r="AW837" s="18">
        <f t="shared" si="149"/>
        <v>2100</v>
      </c>
      <c r="AX837" s="18"/>
      <c r="AY837" s="19">
        <v>0.05</v>
      </c>
      <c r="AZ837" s="18">
        <f t="shared" si="150"/>
        <v>105</v>
      </c>
      <c r="BA837" s="18">
        <f t="shared" si="151"/>
        <v>1995</v>
      </c>
      <c r="BB837" s="18"/>
      <c r="BC837" s="18">
        <f t="shared" si="152"/>
        <v>-1995</v>
      </c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>
        <f t="shared" si="153"/>
        <v>100</v>
      </c>
    </row>
    <row r="838" spans="1:81" x14ac:dyDescent="0.3">
      <c r="A838" s="20"/>
      <c r="B838" s="20"/>
      <c r="C838" s="14">
        <v>44927</v>
      </c>
      <c r="D838" s="24"/>
      <c r="E838" s="16" t="s">
        <v>1056</v>
      </c>
      <c r="F838" s="15" t="s">
        <v>82</v>
      </c>
      <c r="G838" s="24"/>
      <c r="H838" s="24" t="s">
        <v>1469</v>
      </c>
      <c r="I838" s="24" t="s">
        <v>1512</v>
      </c>
      <c r="J838" s="24" t="s">
        <v>1496</v>
      </c>
      <c r="K838" s="36">
        <v>44938</v>
      </c>
      <c r="L838" s="24" t="s">
        <v>84</v>
      </c>
      <c r="M838" s="24" t="s">
        <v>1490</v>
      </c>
      <c r="N838" s="24"/>
      <c r="O838" s="24" t="s">
        <v>1062</v>
      </c>
      <c r="P838" s="36">
        <v>44942</v>
      </c>
      <c r="Q838" s="14">
        <v>44927</v>
      </c>
      <c r="R838" s="18">
        <v>2200</v>
      </c>
      <c r="S838" s="24"/>
      <c r="T838" s="18">
        <f t="shared" si="143"/>
        <v>2200</v>
      </c>
      <c r="U838" s="18"/>
      <c r="V838" s="18"/>
      <c r="W838" s="18">
        <f t="shared" si="144"/>
        <v>2200</v>
      </c>
      <c r="X838" s="18">
        <f t="shared" si="148"/>
        <v>396</v>
      </c>
      <c r="Y838" s="19">
        <v>0.05</v>
      </c>
      <c r="Z838" s="18">
        <f t="shared" si="145"/>
        <v>110</v>
      </c>
      <c r="AA838" s="18">
        <f t="shared" si="146"/>
        <v>2486</v>
      </c>
      <c r="AB838" s="18"/>
      <c r="AC838" s="18">
        <f t="shared" si="147"/>
        <v>2486</v>
      </c>
      <c r="AD838" s="18" t="s">
        <v>87</v>
      </c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24" t="s">
        <v>1533</v>
      </c>
      <c r="AR838" s="24">
        <v>2100</v>
      </c>
      <c r="AS838" s="24"/>
      <c r="AT838" s="24"/>
      <c r="AU838" s="24"/>
      <c r="AV838" s="24"/>
      <c r="AW838" s="18">
        <f t="shared" si="149"/>
        <v>2100</v>
      </c>
      <c r="AX838" s="18"/>
      <c r="AY838" s="19">
        <v>0.05</v>
      </c>
      <c r="AZ838" s="18">
        <f t="shared" si="150"/>
        <v>105</v>
      </c>
      <c r="BA838" s="18">
        <f t="shared" si="151"/>
        <v>1995</v>
      </c>
      <c r="BB838" s="18"/>
      <c r="BC838" s="18">
        <f t="shared" si="152"/>
        <v>-1995</v>
      </c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>
        <f t="shared" si="153"/>
        <v>100</v>
      </c>
    </row>
    <row r="839" spans="1:81" x14ac:dyDescent="0.3">
      <c r="A839" s="20"/>
      <c r="B839" s="20"/>
      <c r="C839" s="14">
        <v>44927</v>
      </c>
      <c r="D839" s="24"/>
      <c r="E839" s="16" t="s">
        <v>1056</v>
      </c>
      <c r="F839" s="15" t="s">
        <v>82</v>
      </c>
      <c r="G839" s="24"/>
      <c r="H839" s="24" t="s">
        <v>1470</v>
      </c>
      <c r="I839" s="24" t="s">
        <v>1513</v>
      </c>
      <c r="J839" s="24" t="s">
        <v>1496</v>
      </c>
      <c r="K839" s="36">
        <v>44939</v>
      </c>
      <c r="L839" s="24" t="s">
        <v>84</v>
      </c>
      <c r="M839" s="24" t="s">
        <v>1490</v>
      </c>
      <c r="N839" s="24"/>
      <c r="O839" s="24" t="s">
        <v>1062</v>
      </c>
      <c r="P839" s="36">
        <v>44956</v>
      </c>
      <c r="Q839" s="14">
        <v>44927</v>
      </c>
      <c r="R839" s="18">
        <v>2200</v>
      </c>
      <c r="S839" s="24"/>
      <c r="T839" s="18">
        <f t="shared" si="143"/>
        <v>2200</v>
      </c>
      <c r="U839" s="18"/>
      <c r="V839" s="18"/>
      <c r="W839" s="18">
        <f t="shared" si="144"/>
        <v>2200</v>
      </c>
      <c r="X839" s="18">
        <f t="shared" si="148"/>
        <v>396</v>
      </c>
      <c r="Y839" s="19">
        <v>0.05</v>
      </c>
      <c r="Z839" s="18">
        <f t="shared" si="145"/>
        <v>110</v>
      </c>
      <c r="AA839" s="18">
        <f t="shared" si="146"/>
        <v>2486</v>
      </c>
      <c r="AB839" s="18"/>
      <c r="AC839" s="18">
        <f t="shared" si="147"/>
        <v>2486</v>
      </c>
      <c r="AD839" s="18" t="s">
        <v>87</v>
      </c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24" t="s">
        <v>1533</v>
      </c>
      <c r="AR839" s="24">
        <v>2100</v>
      </c>
      <c r="AS839" s="24"/>
      <c r="AT839" s="24"/>
      <c r="AU839" s="24"/>
      <c r="AV839" s="24"/>
      <c r="AW839" s="18">
        <f t="shared" si="149"/>
        <v>2100</v>
      </c>
      <c r="AX839" s="18"/>
      <c r="AY839" s="19">
        <v>0.05</v>
      </c>
      <c r="AZ839" s="18">
        <f t="shared" si="150"/>
        <v>105</v>
      </c>
      <c r="BA839" s="18">
        <f t="shared" si="151"/>
        <v>1995</v>
      </c>
      <c r="BB839" s="18"/>
      <c r="BC839" s="18">
        <f t="shared" si="152"/>
        <v>-1995</v>
      </c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>
        <f t="shared" si="153"/>
        <v>100</v>
      </c>
    </row>
    <row r="840" spans="1:81" x14ac:dyDescent="0.3">
      <c r="A840" s="20"/>
      <c r="B840" s="20"/>
      <c r="C840" s="14">
        <v>44927</v>
      </c>
      <c r="D840" s="24"/>
      <c r="E840" s="16" t="s">
        <v>1056</v>
      </c>
      <c r="F840" s="15" t="s">
        <v>82</v>
      </c>
      <c r="G840" s="24"/>
      <c r="H840" s="24" t="s">
        <v>1471</v>
      </c>
      <c r="I840" s="24" t="s">
        <v>1514</v>
      </c>
      <c r="J840" s="24" t="s">
        <v>1496</v>
      </c>
      <c r="K840" s="36">
        <v>44942</v>
      </c>
      <c r="L840" s="24" t="s">
        <v>84</v>
      </c>
      <c r="M840" s="24" t="s">
        <v>1490</v>
      </c>
      <c r="N840" s="24"/>
      <c r="O840" s="24" t="s">
        <v>1062</v>
      </c>
      <c r="P840" s="36">
        <v>44950</v>
      </c>
      <c r="Q840" s="14">
        <v>44927</v>
      </c>
      <c r="R840" s="18">
        <v>2200</v>
      </c>
      <c r="S840" s="24"/>
      <c r="T840" s="18">
        <f t="shared" si="143"/>
        <v>2200</v>
      </c>
      <c r="U840" s="18"/>
      <c r="V840" s="18"/>
      <c r="W840" s="18">
        <f t="shared" si="144"/>
        <v>2200</v>
      </c>
      <c r="X840" s="18">
        <f t="shared" si="148"/>
        <v>396</v>
      </c>
      <c r="Y840" s="19">
        <v>0.05</v>
      </c>
      <c r="Z840" s="18">
        <f t="shared" si="145"/>
        <v>110</v>
      </c>
      <c r="AA840" s="18">
        <f t="shared" si="146"/>
        <v>2486</v>
      </c>
      <c r="AB840" s="18"/>
      <c r="AC840" s="18">
        <f t="shared" si="147"/>
        <v>2486</v>
      </c>
      <c r="AD840" s="18" t="s">
        <v>87</v>
      </c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24" t="s">
        <v>1533</v>
      </c>
      <c r="AR840" s="24">
        <v>2100</v>
      </c>
      <c r="AS840" s="24"/>
      <c r="AT840" s="24"/>
      <c r="AU840" s="24"/>
      <c r="AV840" s="24"/>
      <c r="AW840" s="18">
        <f t="shared" si="149"/>
        <v>2100</v>
      </c>
      <c r="AX840" s="18"/>
      <c r="AY840" s="19">
        <v>0.05</v>
      </c>
      <c r="AZ840" s="18">
        <f t="shared" si="150"/>
        <v>105</v>
      </c>
      <c r="BA840" s="18">
        <f t="shared" si="151"/>
        <v>1995</v>
      </c>
      <c r="BB840" s="18"/>
      <c r="BC840" s="18">
        <f t="shared" si="152"/>
        <v>-1995</v>
      </c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>
        <f t="shared" si="153"/>
        <v>100</v>
      </c>
    </row>
    <row r="841" spans="1:81" x14ac:dyDescent="0.3">
      <c r="A841" s="20"/>
      <c r="B841" s="20"/>
      <c r="C841" s="14">
        <v>44927</v>
      </c>
      <c r="D841" s="24"/>
      <c r="E841" s="16" t="s">
        <v>1056</v>
      </c>
      <c r="F841" s="15" t="s">
        <v>82</v>
      </c>
      <c r="G841" s="24"/>
      <c r="H841" s="24" t="s">
        <v>1472</v>
      </c>
      <c r="I841" s="24" t="s">
        <v>1515</v>
      </c>
      <c r="J841" s="24" t="s">
        <v>1496</v>
      </c>
      <c r="K841" s="36">
        <v>44942</v>
      </c>
      <c r="L841" s="24" t="s">
        <v>84</v>
      </c>
      <c r="M841" s="24" t="s">
        <v>1490</v>
      </c>
      <c r="N841" s="24"/>
      <c r="O841" s="24" t="s">
        <v>1062</v>
      </c>
      <c r="P841" s="36">
        <v>44943</v>
      </c>
      <c r="Q841" s="14">
        <v>44927</v>
      </c>
      <c r="R841" s="18">
        <v>2200</v>
      </c>
      <c r="S841" s="24"/>
      <c r="T841" s="18">
        <f t="shared" si="143"/>
        <v>2200</v>
      </c>
      <c r="U841" s="18"/>
      <c r="V841" s="18"/>
      <c r="W841" s="18">
        <f t="shared" si="144"/>
        <v>2200</v>
      </c>
      <c r="X841" s="18">
        <f t="shared" si="148"/>
        <v>396</v>
      </c>
      <c r="Y841" s="19">
        <v>0.05</v>
      </c>
      <c r="Z841" s="18">
        <f t="shared" si="145"/>
        <v>110</v>
      </c>
      <c r="AA841" s="18">
        <f t="shared" si="146"/>
        <v>2486</v>
      </c>
      <c r="AB841" s="18"/>
      <c r="AC841" s="18">
        <f t="shared" si="147"/>
        <v>2486</v>
      </c>
      <c r="AD841" s="18" t="s">
        <v>87</v>
      </c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24" t="s">
        <v>1533</v>
      </c>
      <c r="AR841" s="24">
        <v>2100</v>
      </c>
      <c r="AS841" s="24"/>
      <c r="AT841" s="24"/>
      <c r="AU841" s="24"/>
      <c r="AV841" s="24"/>
      <c r="AW841" s="18">
        <f t="shared" si="149"/>
        <v>2100</v>
      </c>
      <c r="AX841" s="18"/>
      <c r="AY841" s="19">
        <v>0.05</v>
      </c>
      <c r="AZ841" s="18">
        <f t="shared" si="150"/>
        <v>105</v>
      </c>
      <c r="BA841" s="18">
        <f t="shared" si="151"/>
        <v>1995</v>
      </c>
      <c r="BB841" s="18"/>
      <c r="BC841" s="18">
        <f t="shared" si="152"/>
        <v>-1995</v>
      </c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>
        <f t="shared" si="153"/>
        <v>100</v>
      </c>
    </row>
    <row r="842" spans="1:81" x14ac:dyDescent="0.3">
      <c r="A842" s="20"/>
      <c r="B842" s="20"/>
      <c r="C842" s="14">
        <v>44927</v>
      </c>
      <c r="D842" s="24"/>
      <c r="E842" s="16" t="s">
        <v>1056</v>
      </c>
      <c r="F842" s="15" t="s">
        <v>82</v>
      </c>
      <c r="G842" s="24"/>
      <c r="H842" s="24" t="s">
        <v>1473</v>
      </c>
      <c r="I842" s="24" t="s">
        <v>1516</v>
      </c>
      <c r="J842" s="24" t="s">
        <v>1496</v>
      </c>
      <c r="K842" s="36">
        <v>44945</v>
      </c>
      <c r="L842" s="24" t="s">
        <v>84</v>
      </c>
      <c r="M842" s="24" t="s">
        <v>1490</v>
      </c>
      <c r="N842" s="24"/>
      <c r="O842" s="24" t="s">
        <v>1062</v>
      </c>
      <c r="P842" s="36">
        <v>44953</v>
      </c>
      <c r="Q842" s="14">
        <v>44927</v>
      </c>
      <c r="R842" s="18">
        <v>2200</v>
      </c>
      <c r="S842" s="24"/>
      <c r="T842" s="18">
        <f t="shared" si="143"/>
        <v>2200</v>
      </c>
      <c r="U842" s="18"/>
      <c r="V842" s="18"/>
      <c r="W842" s="18">
        <f t="shared" si="144"/>
        <v>2200</v>
      </c>
      <c r="X842" s="18">
        <f t="shared" si="148"/>
        <v>396</v>
      </c>
      <c r="Y842" s="19">
        <v>0.05</v>
      </c>
      <c r="Z842" s="18">
        <f t="shared" si="145"/>
        <v>110</v>
      </c>
      <c r="AA842" s="18">
        <f t="shared" si="146"/>
        <v>2486</v>
      </c>
      <c r="AB842" s="18"/>
      <c r="AC842" s="18">
        <f t="shared" si="147"/>
        <v>2486</v>
      </c>
      <c r="AD842" s="18" t="s">
        <v>87</v>
      </c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24" t="s">
        <v>1533</v>
      </c>
      <c r="AR842" s="24">
        <v>2100</v>
      </c>
      <c r="AS842" s="24"/>
      <c r="AT842" s="24"/>
      <c r="AU842" s="24"/>
      <c r="AV842" s="24"/>
      <c r="AW842" s="18">
        <f t="shared" si="149"/>
        <v>2100</v>
      </c>
      <c r="AX842" s="18"/>
      <c r="AY842" s="19">
        <v>0.05</v>
      </c>
      <c r="AZ842" s="18">
        <f t="shared" si="150"/>
        <v>105</v>
      </c>
      <c r="BA842" s="18">
        <f t="shared" si="151"/>
        <v>1995</v>
      </c>
      <c r="BB842" s="18"/>
      <c r="BC842" s="18">
        <f t="shared" si="152"/>
        <v>-1995</v>
      </c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>
        <f t="shared" si="153"/>
        <v>100</v>
      </c>
    </row>
    <row r="843" spans="1:81" x14ac:dyDescent="0.3">
      <c r="A843" s="20"/>
      <c r="B843" s="20"/>
      <c r="C843" s="14">
        <v>44927</v>
      </c>
      <c r="D843" s="24"/>
      <c r="E843" s="16" t="s">
        <v>1056</v>
      </c>
      <c r="F843" s="15" t="s">
        <v>82</v>
      </c>
      <c r="G843" s="24"/>
      <c r="H843" s="24" t="s">
        <v>1474</v>
      </c>
      <c r="I843" s="24" t="s">
        <v>1517</v>
      </c>
      <c r="J843" s="24" t="s">
        <v>1496</v>
      </c>
      <c r="K843" s="36">
        <v>44945</v>
      </c>
      <c r="L843" s="24" t="s">
        <v>84</v>
      </c>
      <c r="M843" s="24" t="s">
        <v>1490</v>
      </c>
      <c r="N843" s="24"/>
      <c r="O843" s="24" t="s">
        <v>1062</v>
      </c>
      <c r="P843" s="36">
        <v>44947</v>
      </c>
      <c r="Q843" s="14">
        <v>44927</v>
      </c>
      <c r="R843" s="18">
        <v>2200</v>
      </c>
      <c r="S843" s="24"/>
      <c r="T843" s="18">
        <f t="shared" si="143"/>
        <v>2200</v>
      </c>
      <c r="U843" s="18"/>
      <c r="V843" s="18"/>
      <c r="W843" s="18">
        <f t="shared" si="144"/>
        <v>2200</v>
      </c>
      <c r="X843" s="18">
        <f t="shared" si="148"/>
        <v>396</v>
      </c>
      <c r="Y843" s="19">
        <v>0.05</v>
      </c>
      <c r="Z843" s="18">
        <f t="shared" si="145"/>
        <v>110</v>
      </c>
      <c r="AA843" s="18">
        <f t="shared" si="146"/>
        <v>2486</v>
      </c>
      <c r="AB843" s="18"/>
      <c r="AC843" s="18">
        <f t="shared" si="147"/>
        <v>2486</v>
      </c>
      <c r="AD843" s="18" t="s">
        <v>87</v>
      </c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24" t="s">
        <v>1356</v>
      </c>
      <c r="AR843" s="24">
        <v>1900</v>
      </c>
      <c r="AS843" s="24"/>
      <c r="AT843" s="24"/>
      <c r="AU843" s="24"/>
      <c r="AV843" s="24"/>
      <c r="AW843" s="18">
        <f t="shared" si="149"/>
        <v>1900</v>
      </c>
      <c r="AX843" s="18"/>
      <c r="AY843" s="19">
        <v>0.05</v>
      </c>
      <c r="AZ843" s="18">
        <f t="shared" si="150"/>
        <v>95</v>
      </c>
      <c r="BA843" s="18">
        <f t="shared" si="151"/>
        <v>1805</v>
      </c>
      <c r="BB843" s="18"/>
      <c r="BC843" s="18">
        <f t="shared" si="152"/>
        <v>-1805</v>
      </c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>
        <f t="shared" si="153"/>
        <v>300</v>
      </c>
    </row>
    <row r="844" spans="1:81" x14ac:dyDescent="0.3">
      <c r="A844" s="20"/>
      <c r="B844" s="20"/>
      <c r="C844" s="14">
        <v>44927</v>
      </c>
      <c r="D844" s="24"/>
      <c r="E844" s="16" t="s">
        <v>1056</v>
      </c>
      <c r="F844" s="15" t="s">
        <v>82</v>
      </c>
      <c r="G844" s="24"/>
      <c r="H844" s="24" t="s">
        <v>1475</v>
      </c>
      <c r="I844" s="24" t="s">
        <v>1518</v>
      </c>
      <c r="J844" s="24" t="s">
        <v>1496</v>
      </c>
      <c r="K844" s="36">
        <v>44946</v>
      </c>
      <c r="L844" s="24" t="s">
        <v>84</v>
      </c>
      <c r="M844" s="24" t="s">
        <v>1490</v>
      </c>
      <c r="N844" s="24"/>
      <c r="O844" s="24" t="s">
        <v>1062</v>
      </c>
      <c r="P844" s="36">
        <v>44951</v>
      </c>
      <c r="Q844" s="14">
        <v>44927</v>
      </c>
      <c r="R844" s="18">
        <v>2200</v>
      </c>
      <c r="S844" s="24"/>
      <c r="T844" s="18">
        <f t="shared" si="143"/>
        <v>2200</v>
      </c>
      <c r="U844" s="18"/>
      <c r="V844" s="18"/>
      <c r="W844" s="18">
        <f t="shared" si="144"/>
        <v>2200</v>
      </c>
      <c r="X844" s="18">
        <f t="shared" si="148"/>
        <v>396</v>
      </c>
      <c r="Y844" s="19">
        <v>0.05</v>
      </c>
      <c r="Z844" s="18">
        <f t="shared" si="145"/>
        <v>110</v>
      </c>
      <c r="AA844" s="18">
        <f t="shared" si="146"/>
        <v>2486</v>
      </c>
      <c r="AB844" s="18"/>
      <c r="AC844" s="18">
        <f t="shared" si="147"/>
        <v>2486</v>
      </c>
      <c r="AD844" s="18" t="s">
        <v>87</v>
      </c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24" t="s">
        <v>1063</v>
      </c>
      <c r="AR844" s="24">
        <v>0</v>
      </c>
      <c r="AS844" s="24"/>
      <c r="AT844" s="24"/>
      <c r="AU844" s="24"/>
      <c r="AV844" s="24"/>
      <c r="AW844" s="18">
        <f t="shared" si="149"/>
        <v>0</v>
      </c>
      <c r="AX844" s="18"/>
      <c r="AY844" s="19">
        <v>0.05</v>
      </c>
      <c r="AZ844" s="18">
        <f t="shared" si="150"/>
        <v>0</v>
      </c>
      <c r="BA844" s="18">
        <f t="shared" si="151"/>
        <v>0</v>
      </c>
      <c r="BB844" s="18"/>
      <c r="BC844" s="18">
        <f t="shared" si="152"/>
        <v>0</v>
      </c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>
        <f t="shared" si="153"/>
        <v>2200</v>
      </c>
    </row>
    <row r="845" spans="1:81" x14ac:dyDescent="0.3">
      <c r="A845" s="20"/>
      <c r="B845" s="20"/>
      <c r="C845" s="14">
        <v>44927</v>
      </c>
      <c r="D845" s="24"/>
      <c r="E845" s="16" t="s">
        <v>1056</v>
      </c>
      <c r="F845" s="15" t="s">
        <v>82</v>
      </c>
      <c r="G845" s="24"/>
      <c r="H845" s="24" t="s">
        <v>1476</v>
      </c>
      <c r="I845" s="24" t="s">
        <v>1519</v>
      </c>
      <c r="J845" s="24" t="s">
        <v>1496</v>
      </c>
      <c r="K845" s="36">
        <v>44953</v>
      </c>
      <c r="L845" s="24" t="s">
        <v>84</v>
      </c>
      <c r="M845" s="24" t="s">
        <v>1490</v>
      </c>
      <c r="N845" s="24"/>
      <c r="O845" s="24" t="s">
        <v>1062</v>
      </c>
      <c r="P845" s="36">
        <v>44953</v>
      </c>
      <c r="Q845" s="14">
        <v>44927</v>
      </c>
      <c r="R845" s="18">
        <v>2200</v>
      </c>
      <c r="S845" s="24"/>
      <c r="T845" s="18">
        <f t="shared" si="143"/>
        <v>2200</v>
      </c>
      <c r="U845" s="18"/>
      <c r="V845" s="18"/>
      <c r="W845" s="18">
        <f t="shared" si="144"/>
        <v>2200</v>
      </c>
      <c r="X845" s="18">
        <f t="shared" si="148"/>
        <v>396</v>
      </c>
      <c r="Y845" s="19">
        <v>0.05</v>
      </c>
      <c r="Z845" s="18">
        <f t="shared" si="145"/>
        <v>110</v>
      </c>
      <c r="AA845" s="18">
        <f t="shared" si="146"/>
        <v>2486</v>
      </c>
      <c r="AB845" s="18"/>
      <c r="AC845" s="18">
        <f t="shared" si="147"/>
        <v>2486</v>
      </c>
      <c r="AD845" s="18" t="s">
        <v>87</v>
      </c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24" t="s">
        <v>1533</v>
      </c>
      <c r="AR845" s="24">
        <v>2100</v>
      </c>
      <c r="AS845" s="24"/>
      <c r="AT845" s="24"/>
      <c r="AU845" s="24"/>
      <c r="AV845" s="24"/>
      <c r="AW845" s="18">
        <f t="shared" si="149"/>
        <v>2100</v>
      </c>
      <c r="AX845" s="18"/>
      <c r="AY845" s="19">
        <v>0.05</v>
      </c>
      <c r="AZ845" s="18">
        <f t="shared" si="150"/>
        <v>105</v>
      </c>
      <c r="BA845" s="18">
        <f t="shared" si="151"/>
        <v>1995</v>
      </c>
      <c r="BB845" s="18"/>
      <c r="BC845" s="18">
        <f t="shared" si="152"/>
        <v>-1995</v>
      </c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>
        <f t="shared" si="153"/>
        <v>100</v>
      </c>
    </row>
    <row r="846" spans="1:81" x14ac:dyDescent="0.3">
      <c r="A846" s="20"/>
      <c r="B846" s="20"/>
      <c r="C846" s="14">
        <v>44927</v>
      </c>
      <c r="D846" s="24"/>
      <c r="E846" s="16" t="s">
        <v>1056</v>
      </c>
      <c r="F846" s="15" t="s">
        <v>82</v>
      </c>
      <c r="G846" s="24"/>
      <c r="H846" s="24" t="s">
        <v>1477</v>
      </c>
      <c r="I846" s="24" t="s">
        <v>1520</v>
      </c>
      <c r="J846" s="24" t="s">
        <v>1496</v>
      </c>
      <c r="K846" s="36">
        <v>44954</v>
      </c>
      <c r="L846" s="24" t="s">
        <v>84</v>
      </c>
      <c r="M846" s="24" t="s">
        <v>1490</v>
      </c>
      <c r="N846" s="24"/>
      <c r="O846" s="24" t="s">
        <v>1062</v>
      </c>
      <c r="P846" s="36">
        <v>44955</v>
      </c>
      <c r="Q846" s="14">
        <v>44927</v>
      </c>
      <c r="R846" s="18">
        <v>2200</v>
      </c>
      <c r="S846" s="24"/>
      <c r="T846" s="18">
        <f t="shared" si="143"/>
        <v>2200</v>
      </c>
      <c r="U846" s="18"/>
      <c r="V846" s="18"/>
      <c r="W846" s="18">
        <f t="shared" si="144"/>
        <v>2200</v>
      </c>
      <c r="X846" s="18">
        <f t="shared" si="148"/>
        <v>396</v>
      </c>
      <c r="Y846" s="19">
        <v>0.05</v>
      </c>
      <c r="Z846" s="18">
        <f t="shared" si="145"/>
        <v>110</v>
      </c>
      <c r="AA846" s="18">
        <f t="shared" si="146"/>
        <v>2486</v>
      </c>
      <c r="AB846" s="18"/>
      <c r="AC846" s="18">
        <f t="shared" si="147"/>
        <v>2486</v>
      </c>
      <c r="AD846" s="18" t="s">
        <v>87</v>
      </c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24" t="s">
        <v>1063</v>
      </c>
      <c r="AR846" s="24">
        <v>0</v>
      </c>
      <c r="AS846" s="24"/>
      <c r="AT846" s="24"/>
      <c r="AU846" s="24"/>
      <c r="AV846" s="24"/>
      <c r="AW846" s="18">
        <f t="shared" si="149"/>
        <v>0</v>
      </c>
      <c r="AX846" s="18"/>
      <c r="AY846" s="19">
        <v>0.05</v>
      </c>
      <c r="AZ846" s="18">
        <f t="shared" si="150"/>
        <v>0</v>
      </c>
      <c r="BA846" s="18">
        <f t="shared" si="151"/>
        <v>0</v>
      </c>
      <c r="BB846" s="18"/>
      <c r="BC846" s="18">
        <f t="shared" si="152"/>
        <v>0</v>
      </c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>
        <f t="shared" si="153"/>
        <v>2200</v>
      </c>
    </row>
    <row r="847" spans="1:81" x14ac:dyDescent="0.3">
      <c r="A847" s="20"/>
      <c r="B847" s="20"/>
      <c r="C847" s="14">
        <v>44927</v>
      </c>
      <c r="D847" s="24"/>
      <c r="E847" s="16" t="s">
        <v>1056</v>
      </c>
      <c r="F847" s="15" t="s">
        <v>82</v>
      </c>
      <c r="G847" s="24"/>
      <c r="H847" s="24" t="s">
        <v>1478</v>
      </c>
      <c r="I847" s="24" t="s">
        <v>1521</v>
      </c>
      <c r="J847" s="24" t="s">
        <v>1496</v>
      </c>
      <c r="K847" s="36">
        <v>44901</v>
      </c>
      <c r="L847" s="24" t="s">
        <v>84</v>
      </c>
      <c r="M847" s="24" t="s">
        <v>1492</v>
      </c>
      <c r="N847" s="24"/>
      <c r="O847" s="24" t="s">
        <v>1062</v>
      </c>
      <c r="P847" s="36">
        <v>44949</v>
      </c>
      <c r="Q847" s="14">
        <v>44927</v>
      </c>
      <c r="R847" s="18">
        <v>2200</v>
      </c>
      <c r="S847" s="24"/>
      <c r="T847" s="18">
        <f t="shared" si="143"/>
        <v>2200</v>
      </c>
      <c r="U847" s="18"/>
      <c r="V847" s="18"/>
      <c r="W847" s="18">
        <f t="shared" si="144"/>
        <v>2200</v>
      </c>
      <c r="X847" s="18">
        <f t="shared" si="148"/>
        <v>396</v>
      </c>
      <c r="Y847" s="19">
        <v>0.05</v>
      </c>
      <c r="Z847" s="18">
        <f t="shared" si="145"/>
        <v>110</v>
      </c>
      <c r="AA847" s="18">
        <f t="shared" si="146"/>
        <v>2486</v>
      </c>
      <c r="AB847" s="18"/>
      <c r="AC847" s="18">
        <f t="shared" si="147"/>
        <v>2486</v>
      </c>
      <c r="AD847" s="18" t="s">
        <v>87</v>
      </c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24" t="s">
        <v>1533</v>
      </c>
      <c r="AR847" s="24">
        <v>2100</v>
      </c>
      <c r="AS847" s="24"/>
      <c r="AT847" s="24"/>
      <c r="AU847" s="24"/>
      <c r="AV847" s="24"/>
      <c r="AW847" s="18">
        <f t="shared" si="149"/>
        <v>2100</v>
      </c>
      <c r="AX847" s="18"/>
      <c r="AY847" s="19">
        <v>0.05</v>
      </c>
      <c r="AZ847" s="18">
        <f t="shared" si="150"/>
        <v>105</v>
      </c>
      <c r="BA847" s="18">
        <f t="shared" si="151"/>
        <v>1995</v>
      </c>
      <c r="BB847" s="18"/>
      <c r="BC847" s="18">
        <f t="shared" si="152"/>
        <v>-1995</v>
      </c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>
        <f t="shared" si="153"/>
        <v>100</v>
      </c>
    </row>
    <row r="848" spans="1:81" x14ac:dyDescent="0.3">
      <c r="A848" s="20"/>
      <c r="B848" s="20"/>
      <c r="C848" s="14">
        <v>44927</v>
      </c>
      <c r="D848" s="24"/>
      <c r="E848" s="16" t="s">
        <v>1056</v>
      </c>
      <c r="F848" s="15" t="s">
        <v>82</v>
      </c>
      <c r="G848" s="24"/>
      <c r="H848" s="24" t="s">
        <v>1479</v>
      </c>
      <c r="I848" s="24" t="s">
        <v>1522</v>
      </c>
      <c r="J848" s="24" t="s">
        <v>1496</v>
      </c>
      <c r="K848" s="36">
        <v>44903</v>
      </c>
      <c r="L848" s="24" t="s">
        <v>84</v>
      </c>
      <c r="M848" s="24" t="s">
        <v>1490</v>
      </c>
      <c r="N848" s="24"/>
      <c r="O848" s="24" t="s">
        <v>1062</v>
      </c>
      <c r="P848" s="36">
        <v>44933</v>
      </c>
      <c r="Q848" s="14">
        <v>44927</v>
      </c>
      <c r="R848" s="18">
        <v>2200</v>
      </c>
      <c r="S848" s="24"/>
      <c r="T848" s="18">
        <f t="shared" si="143"/>
        <v>2200</v>
      </c>
      <c r="U848" s="18"/>
      <c r="V848" s="18"/>
      <c r="W848" s="18">
        <f t="shared" si="144"/>
        <v>2200</v>
      </c>
      <c r="X848" s="18">
        <f t="shared" si="148"/>
        <v>396</v>
      </c>
      <c r="Y848" s="19">
        <v>0.05</v>
      </c>
      <c r="Z848" s="18">
        <f t="shared" si="145"/>
        <v>110</v>
      </c>
      <c r="AA848" s="18">
        <f t="shared" si="146"/>
        <v>2486</v>
      </c>
      <c r="AB848" s="18"/>
      <c r="AC848" s="18">
        <f t="shared" si="147"/>
        <v>2486</v>
      </c>
      <c r="AD848" s="18" t="s">
        <v>87</v>
      </c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24" t="s">
        <v>1533</v>
      </c>
      <c r="AR848" s="24">
        <v>2100</v>
      </c>
      <c r="AS848" s="24"/>
      <c r="AT848" s="24"/>
      <c r="AU848" s="24"/>
      <c r="AV848" s="24"/>
      <c r="AW848" s="18">
        <f t="shared" si="149"/>
        <v>2100</v>
      </c>
      <c r="AX848" s="18"/>
      <c r="AY848" s="19">
        <v>0.05</v>
      </c>
      <c r="AZ848" s="18">
        <f t="shared" si="150"/>
        <v>105</v>
      </c>
      <c r="BA848" s="18">
        <f t="shared" si="151"/>
        <v>1995</v>
      </c>
      <c r="BB848" s="18"/>
      <c r="BC848" s="18">
        <f t="shared" si="152"/>
        <v>-1995</v>
      </c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>
        <f t="shared" si="153"/>
        <v>100</v>
      </c>
    </row>
    <row r="849" spans="1:81" x14ac:dyDescent="0.3">
      <c r="A849" s="20"/>
      <c r="B849" s="20"/>
      <c r="C849" s="14">
        <v>44927</v>
      </c>
      <c r="D849" s="24"/>
      <c r="E849" s="16" t="s">
        <v>1056</v>
      </c>
      <c r="F849" s="15" t="s">
        <v>82</v>
      </c>
      <c r="G849" s="24"/>
      <c r="H849" s="24" t="s">
        <v>1480</v>
      </c>
      <c r="I849" s="24" t="s">
        <v>1523</v>
      </c>
      <c r="J849" s="24" t="s">
        <v>1496</v>
      </c>
      <c r="K849" s="36">
        <v>44910</v>
      </c>
      <c r="L849" s="24" t="s">
        <v>84</v>
      </c>
      <c r="M849" s="24" t="s">
        <v>1490</v>
      </c>
      <c r="N849" s="24"/>
      <c r="O849" s="24" t="s">
        <v>1062</v>
      </c>
      <c r="P849" s="36">
        <v>44952</v>
      </c>
      <c r="Q849" s="14">
        <v>44927</v>
      </c>
      <c r="R849" s="18">
        <v>2200</v>
      </c>
      <c r="S849" s="24"/>
      <c r="T849" s="18">
        <f t="shared" si="143"/>
        <v>2200</v>
      </c>
      <c r="U849" s="18"/>
      <c r="V849" s="18"/>
      <c r="W849" s="18">
        <f t="shared" si="144"/>
        <v>2200</v>
      </c>
      <c r="X849" s="18">
        <f t="shared" si="148"/>
        <v>396</v>
      </c>
      <c r="Y849" s="19">
        <v>0.05</v>
      </c>
      <c r="Z849" s="18">
        <f t="shared" si="145"/>
        <v>110</v>
      </c>
      <c r="AA849" s="18">
        <f t="shared" si="146"/>
        <v>2486</v>
      </c>
      <c r="AB849" s="18"/>
      <c r="AC849" s="18">
        <f t="shared" si="147"/>
        <v>2486</v>
      </c>
      <c r="AD849" s="18" t="s">
        <v>87</v>
      </c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24" t="s">
        <v>1533</v>
      </c>
      <c r="AR849" s="24">
        <v>2100</v>
      </c>
      <c r="AS849" s="24"/>
      <c r="AT849" s="24"/>
      <c r="AU849" s="24"/>
      <c r="AV849" s="24"/>
      <c r="AW849" s="18">
        <f t="shared" si="149"/>
        <v>2100</v>
      </c>
      <c r="AX849" s="18"/>
      <c r="AY849" s="19">
        <v>0.05</v>
      </c>
      <c r="AZ849" s="18">
        <f t="shared" si="150"/>
        <v>105</v>
      </c>
      <c r="BA849" s="18">
        <f t="shared" si="151"/>
        <v>1995</v>
      </c>
      <c r="BB849" s="18"/>
      <c r="BC849" s="18">
        <f t="shared" si="152"/>
        <v>-1995</v>
      </c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>
        <f t="shared" si="153"/>
        <v>100</v>
      </c>
    </row>
    <row r="850" spans="1:81" x14ac:dyDescent="0.3">
      <c r="A850" s="20"/>
      <c r="B850" s="20"/>
      <c r="C850" s="14">
        <v>44927</v>
      </c>
      <c r="D850" s="24"/>
      <c r="E850" s="16" t="s">
        <v>1056</v>
      </c>
      <c r="F850" s="15" t="s">
        <v>82</v>
      </c>
      <c r="G850" s="24"/>
      <c r="H850" s="24" t="s">
        <v>1481</v>
      </c>
      <c r="I850" s="24" t="s">
        <v>1524</v>
      </c>
      <c r="J850" s="24" t="s">
        <v>1496</v>
      </c>
      <c r="K850" s="36">
        <v>44881</v>
      </c>
      <c r="L850" s="24" t="s">
        <v>84</v>
      </c>
      <c r="M850" s="24" t="s">
        <v>1493</v>
      </c>
      <c r="N850" s="24"/>
      <c r="O850" s="24" t="s">
        <v>1062</v>
      </c>
      <c r="P850" s="36">
        <v>44957</v>
      </c>
      <c r="Q850" s="14">
        <v>44927</v>
      </c>
      <c r="R850" s="18">
        <v>2200</v>
      </c>
      <c r="S850" s="24"/>
      <c r="T850" s="18">
        <f t="shared" si="143"/>
        <v>2200</v>
      </c>
      <c r="U850" s="18"/>
      <c r="V850" s="18"/>
      <c r="W850" s="18">
        <f t="shared" si="144"/>
        <v>2200</v>
      </c>
      <c r="X850" s="18">
        <f t="shared" si="148"/>
        <v>396</v>
      </c>
      <c r="Y850" s="19">
        <v>0.05</v>
      </c>
      <c r="Z850" s="18">
        <f t="shared" si="145"/>
        <v>110</v>
      </c>
      <c r="AA850" s="18">
        <f t="shared" si="146"/>
        <v>2486</v>
      </c>
      <c r="AB850" s="18"/>
      <c r="AC850" s="18">
        <f t="shared" si="147"/>
        <v>2486</v>
      </c>
      <c r="AD850" s="18" t="s">
        <v>87</v>
      </c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24" t="s">
        <v>1533</v>
      </c>
      <c r="AR850" s="24">
        <v>2100</v>
      </c>
      <c r="AS850" s="24"/>
      <c r="AT850" s="24"/>
      <c r="AU850" s="24"/>
      <c r="AV850" s="24"/>
      <c r="AW850" s="18">
        <f t="shared" si="149"/>
        <v>2100</v>
      </c>
      <c r="AX850" s="18"/>
      <c r="AY850" s="19">
        <v>0.05</v>
      </c>
      <c r="AZ850" s="18">
        <f t="shared" si="150"/>
        <v>105</v>
      </c>
      <c r="BA850" s="18">
        <f t="shared" si="151"/>
        <v>1995</v>
      </c>
      <c r="BB850" s="18"/>
      <c r="BC850" s="18">
        <f t="shared" si="152"/>
        <v>-1995</v>
      </c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>
        <f t="shared" si="153"/>
        <v>100</v>
      </c>
    </row>
    <row r="851" spans="1:81" x14ac:dyDescent="0.3">
      <c r="A851" s="20"/>
      <c r="B851" s="20"/>
      <c r="C851" s="14">
        <v>44927</v>
      </c>
      <c r="D851" s="24"/>
      <c r="E851" s="16" t="s">
        <v>1056</v>
      </c>
      <c r="F851" s="15" t="s">
        <v>82</v>
      </c>
      <c r="G851" s="24"/>
      <c r="H851" s="24" t="s">
        <v>1482</v>
      </c>
      <c r="I851" s="24" t="s">
        <v>1525</v>
      </c>
      <c r="J851" s="24" t="s">
        <v>1496</v>
      </c>
      <c r="K851" s="36">
        <v>44891</v>
      </c>
      <c r="L851" s="24" t="s">
        <v>84</v>
      </c>
      <c r="M851" s="24" t="s">
        <v>1493</v>
      </c>
      <c r="N851" s="24"/>
      <c r="O851" s="24" t="s">
        <v>1062</v>
      </c>
      <c r="P851" s="36">
        <v>44931</v>
      </c>
      <c r="Q851" s="14">
        <v>44927</v>
      </c>
      <c r="R851" s="18">
        <v>2200</v>
      </c>
      <c r="S851" s="24"/>
      <c r="T851" s="18">
        <f t="shared" si="143"/>
        <v>2200</v>
      </c>
      <c r="U851" s="18"/>
      <c r="V851" s="18"/>
      <c r="W851" s="18">
        <f t="shared" si="144"/>
        <v>2200</v>
      </c>
      <c r="X851" s="18">
        <f t="shared" si="148"/>
        <v>396</v>
      </c>
      <c r="Y851" s="19">
        <v>0.05</v>
      </c>
      <c r="Z851" s="18">
        <f t="shared" si="145"/>
        <v>110</v>
      </c>
      <c r="AA851" s="18">
        <f t="shared" si="146"/>
        <v>2486</v>
      </c>
      <c r="AB851" s="18"/>
      <c r="AC851" s="18">
        <f t="shared" si="147"/>
        <v>2486</v>
      </c>
      <c r="AD851" s="18" t="s">
        <v>87</v>
      </c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24" t="s">
        <v>1533</v>
      </c>
      <c r="AR851" s="24">
        <v>2100</v>
      </c>
      <c r="AS851" s="24"/>
      <c r="AT851" s="24"/>
      <c r="AU851" s="24"/>
      <c r="AV851" s="24"/>
      <c r="AW851" s="18">
        <f t="shared" si="149"/>
        <v>2100</v>
      </c>
      <c r="AX851" s="18"/>
      <c r="AY851" s="19">
        <v>0.05</v>
      </c>
      <c r="AZ851" s="18">
        <f t="shared" si="150"/>
        <v>105</v>
      </c>
      <c r="BA851" s="18">
        <f t="shared" si="151"/>
        <v>1995</v>
      </c>
      <c r="BB851" s="18"/>
      <c r="BC851" s="18">
        <f t="shared" si="152"/>
        <v>-1995</v>
      </c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>
        <f t="shared" si="153"/>
        <v>100</v>
      </c>
    </row>
    <row r="852" spans="1:81" x14ac:dyDescent="0.3">
      <c r="A852" s="20"/>
      <c r="B852" s="20"/>
      <c r="C852" s="14">
        <v>44927</v>
      </c>
      <c r="D852" s="24"/>
      <c r="E852" s="16" t="s">
        <v>1056</v>
      </c>
      <c r="F852" s="15" t="s">
        <v>82</v>
      </c>
      <c r="G852" s="24"/>
      <c r="H852" s="24" t="s">
        <v>1483</v>
      </c>
      <c r="I852" s="24" t="s">
        <v>1526</v>
      </c>
      <c r="J852" s="24" t="s">
        <v>1496</v>
      </c>
      <c r="K852" s="36">
        <v>44921</v>
      </c>
      <c r="L852" s="24" t="s">
        <v>84</v>
      </c>
      <c r="M852" s="24" t="s">
        <v>1490</v>
      </c>
      <c r="N852" s="24"/>
      <c r="O852" s="24" t="s">
        <v>1062</v>
      </c>
      <c r="P852" s="36">
        <v>44929</v>
      </c>
      <c r="Q852" s="14">
        <v>44927</v>
      </c>
      <c r="R852" s="18">
        <v>2200</v>
      </c>
      <c r="S852" s="24"/>
      <c r="T852" s="18">
        <f t="shared" si="143"/>
        <v>2200</v>
      </c>
      <c r="U852" s="18"/>
      <c r="V852" s="18"/>
      <c r="W852" s="18">
        <f t="shared" si="144"/>
        <v>2200</v>
      </c>
      <c r="X852" s="18">
        <f t="shared" si="148"/>
        <v>396</v>
      </c>
      <c r="Y852" s="19">
        <v>0.05</v>
      </c>
      <c r="Z852" s="18">
        <f t="shared" si="145"/>
        <v>110</v>
      </c>
      <c r="AA852" s="18">
        <f t="shared" si="146"/>
        <v>2486</v>
      </c>
      <c r="AB852" s="18"/>
      <c r="AC852" s="18">
        <f t="shared" si="147"/>
        <v>2486</v>
      </c>
      <c r="AD852" s="18" t="s">
        <v>87</v>
      </c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24" t="s">
        <v>1533</v>
      </c>
      <c r="AR852" s="24">
        <v>2100</v>
      </c>
      <c r="AS852" s="24"/>
      <c r="AT852" s="24"/>
      <c r="AU852" s="24"/>
      <c r="AV852" s="24"/>
      <c r="AW852" s="18">
        <f t="shared" si="149"/>
        <v>2100</v>
      </c>
      <c r="AX852" s="18"/>
      <c r="AY852" s="19">
        <v>0.05</v>
      </c>
      <c r="AZ852" s="18">
        <f t="shared" si="150"/>
        <v>105</v>
      </c>
      <c r="BA852" s="18">
        <f t="shared" si="151"/>
        <v>1995</v>
      </c>
      <c r="BB852" s="18"/>
      <c r="BC852" s="18">
        <f t="shared" si="152"/>
        <v>-1995</v>
      </c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>
        <f t="shared" si="153"/>
        <v>100</v>
      </c>
    </row>
    <row r="853" spans="1:81" x14ac:dyDescent="0.3">
      <c r="A853" s="20"/>
      <c r="B853" s="20"/>
      <c r="C853" s="14">
        <v>44927</v>
      </c>
      <c r="D853" s="24"/>
      <c r="E853" s="16" t="s">
        <v>1056</v>
      </c>
      <c r="F853" s="15" t="s">
        <v>82</v>
      </c>
      <c r="G853" s="24"/>
      <c r="H853" s="24" t="s">
        <v>1484</v>
      </c>
      <c r="I853" s="24" t="s">
        <v>1527</v>
      </c>
      <c r="J853" s="24" t="s">
        <v>1496</v>
      </c>
      <c r="K853" s="36">
        <v>44923</v>
      </c>
      <c r="L853" s="24" t="s">
        <v>84</v>
      </c>
      <c r="M853" s="24" t="s">
        <v>1490</v>
      </c>
      <c r="N853" s="24"/>
      <c r="O853" s="24" t="s">
        <v>1062</v>
      </c>
      <c r="P853" s="36">
        <v>44946</v>
      </c>
      <c r="Q853" s="14">
        <v>44927</v>
      </c>
      <c r="R853" s="18">
        <v>2200</v>
      </c>
      <c r="S853" s="24"/>
      <c r="T853" s="18">
        <f t="shared" si="143"/>
        <v>2200</v>
      </c>
      <c r="U853" s="18"/>
      <c r="V853" s="18"/>
      <c r="W853" s="18">
        <f t="shared" si="144"/>
        <v>2200</v>
      </c>
      <c r="X853" s="18">
        <f t="shared" si="148"/>
        <v>396</v>
      </c>
      <c r="Y853" s="19">
        <v>0.05</v>
      </c>
      <c r="Z853" s="18">
        <f t="shared" si="145"/>
        <v>110</v>
      </c>
      <c r="AA853" s="18">
        <f t="shared" si="146"/>
        <v>2486</v>
      </c>
      <c r="AB853" s="18"/>
      <c r="AC853" s="18">
        <f t="shared" si="147"/>
        <v>2486</v>
      </c>
      <c r="AD853" s="18" t="s">
        <v>87</v>
      </c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24" t="s">
        <v>1045</v>
      </c>
      <c r="AR853" s="24">
        <v>2100</v>
      </c>
      <c r="AS853" s="24"/>
      <c r="AT853" s="24"/>
      <c r="AU853" s="24"/>
      <c r="AV853" s="24"/>
      <c r="AW853" s="18">
        <f t="shared" si="149"/>
        <v>2100</v>
      </c>
      <c r="AX853" s="18"/>
      <c r="AY853" s="19">
        <v>0.05</v>
      </c>
      <c r="AZ853" s="18">
        <f t="shared" si="150"/>
        <v>105</v>
      </c>
      <c r="BA853" s="18">
        <f t="shared" si="151"/>
        <v>1995</v>
      </c>
      <c r="BB853" s="18"/>
      <c r="BC853" s="18">
        <f t="shared" si="152"/>
        <v>-1995</v>
      </c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>
        <f t="shared" si="153"/>
        <v>100</v>
      </c>
    </row>
    <row r="854" spans="1:81" x14ac:dyDescent="0.3">
      <c r="A854" s="20"/>
      <c r="B854" s="20"/>
      <c r="C854" s="14">
        <v>44927</v>
      </c>
      <c r="D854" s="24"/>
      <c r="E854" s="16" t="s">
        <v>1056</v>
      </c>
      <c r="F854" s="15" t="s">
        <v>82</v>
      </c>
      <c r="G854" s="24"/>
      <c r="H854" s="24" t="s">
        <v>1485</v>
      </c>
      <c r="I854" s="24" t="s">
        <v>1528</v>
      </c>
      <c r="J854" s="24" t="s">
        <v>1496</v>
      </c>
      <c r="K854" s="36">
        <v>44923</v>
      </c>
      <c r="L854" s="24" t="s">
        <v>84</v>
      </c>
      <c r="M854" s="24" t="s">
        <v>1490</v>
      </c>
      <c r="N854" s="24"/>
      <c r="O854" s="24" t="s">
        <v>1062</v>
      </c>
      <c r="P854" s="36">
        <v>44930</v>
      </c>
      <c r="Q854" s="14">
        <v>44927</v>
      </c>
      <c r="R854" s="18">
        <v>2200</v>
      </c>
      <c r="S854" s="24"/>
      <c r="T854" s="18">
        <f t="shared" si="143"/>
        <v>2200</v>
      </c>
      <c r="U854" s="18"/>
      <c r="V854" s="18"/>
      <c r="W854" s="18">
        <f t="shared" si="144"/>
        <v>2200</v>
      </c>
      <c r="X854" s="18">
        <f t="shared" si="148"/>
        <v>396</v>
      </c>
      <c r="Y854" s="19">
        <v>0.05</v>
      </c>
      <c r="Z854" s="18">
        <f t="shared" si="145"/>
        <v>110</v>
      </c>
      <c r="AA854" s="18">
        <f t="shared" si="146"/>
        <v>2486</v>
      </c>
      <c r="AB854" s="18"/>
      <c r="AC854" s="18">
        <f t="shared" si="147"/>
        <v>2486</v>
      </c>
      <c r="AD854" s="18" t="s">
        <v>87</v>
      </c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24" t="s">
        <v>1045</v>
      </c>
      <c r="AR854" s="24">
        <v>2100</v>
      </c>
      <c r="AS854" s="24"/>
      <c r="AT854" s="24"/>
      <c r="AU854" s="24"/>
      <c r="AV854" s="24"/>
      <c r="AW854" s="18">
        <f t="shared" si="149"/>
        <v>2100</v>
      </c>
      <c r="AX854" s="18"/>
      <c r="AY854" s="19">
        <v>0.05</v>
      </c>
      <c r="AZ854" s="18">
        <f t="shared" si="150"/>
        <v>105</v>
      </c>
      <c r="BA854" s="18">
        <f t="shared" si="151"/>
        <v>1995</v>
      </c>
      <c r="BB854" s="18"/>
      <c r="BC854" s="18">
        <f t="shared" si="152"/>
        <v>-1995</v>
      </c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>
        <f t="shared" si="153"/>
        <v>100</v>
      </c>
    </row>
    <row r="855" spans="1:81" x14ac:dyDescent="0.3">
      <c r="A855" s="20"/>
      <c r="B855" s="20"/>
      <c r="C855" s="14">
        <v>44927</v>
      </c>
      <c r="D855" s="24"/>
      <c r="E855" s="16" t="s">
        <v>1056</v>
      </c>
      <c r="F855" s="15" t="s">
        <v>82</v>
      </c>
      <c r="G855" s="24"/>
      <c r="H855" s="24" t="s">
        <v>1486</v>
      </c>
      <c r="I855" s="24" t="s">
        <v>1529</v>
      </c>
      <c r="J855" s="24" t="s">
        <v>1496</v>
      </c>
      <c r="K855" s="36">
        <v>44894</v>
      </c>
      <c r="L855" s="24" t="s">
        <v>84</v>
      </c>
      <c r="M855" s="24" t="s">
        <v>1494</v>
      </c>
      <c r="N855" s="24"/>
      <c r="O855" s="24" t="s">
        <v>1062</v>
      </c>
      <c r="P855" s="36">
        <v>44933</v>
      </c>
      <c r="Q855" s="14">
        <v>44927</v>
      </c>
      <c r="R855" s="18">
        <v>2200</v>
      </c>
      <c r="S855" s="24"/>
      <c r="T855" s="18">
        <f t="shared" si="143"/>
        <v>2200</v>
      </c>
      <c r="U855" s="18"/>
      <c r="V855" s="18"/>
      <c r="W855" s="18">
        <f t="shared" si="144"/>
        <v>2200</v>
      </c>
      <c r="X855" s="18">
        <f t="shared" si="148"/>
        <v>396</v>
      </c>
      <c r="Y855" s="19">
        <v>0.05</v>
      </c>
      <c r="Z855" s="18">
        <f t="shared" si="145"/>
        <v>110</v>
      </c>
      <c r="AA855" s="18">
        <f t="shared" si="146"/>
        <v>2486</v>
      </c>
      <c r="AB855" s="18"/>
      <c r="AC855" s="18">
        <f t="shared" si="147"/>
        <v>2486</v>
      </c>
      <c r="AD855" s="18" t="s">
        <v>87</v>
      </c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24" t="s">
        <v>1045</v>
      </c>
      <c r="AR855" s="24">
        <v>2100</v>
      </c>
      <c r="AS855" s="24"/>
      <c r="AT855" s="24"/>
      <c r="AU855" s="24"/>
      <c r="AV855" s="24"/>
      <c r="AW855" s="18">
        <f t="shared" si="149"/>
        <v>2100</v>
      </c>
      <c r="AX855" s="18"/>
      <c r="AY855" s="19">
        <v>0.05</v>
      </c>
      <c r="AZ855" s="18">
        <f t="shared" si="150"/>
        <v>105</v>
      </c>
      <c r="BA855" s="18">
        <f t="shared" si="151"/>
        <v>1995</v>
      </c>
      <c r="BB855" s="18"/>
      <c r="BC855" s="18">
        <f t="shared" si="152"/>
        <v>-1995</v>
      </c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>
        <f t="shared" si="153"/>
        <v>100</v>
      </c>
    </row>
    <row r="856" spans="1:81" x14ac:dyDescent="0.3">
      <c r="A856" s="20"/>
      <c r="B856" s="20"/>
      <c r="C856" s="14">
        <v>44927</v>
      </c>
      <c r="D856" s="24"/>
      <c r="E856" s="16" t="s">
        <v>1056</v>
      </c>
      <c r="F856" s="15" t="s">
        <v>82</v>
      </c>
      <c r="G856" s="24"/>
      <c r="H856" s="24" t="s">
        <v>1487</v>
      </c>
      <c r="I856" s="24" t="s">
        <v>1530</v>
      </c>
      <c r="J856" s="24" t="s">
        <v>1496</v>
      </c>
      <c r="K856" s="36">
        <v>44924</v>
      </c>
      <c r="L856" s="24" t="s">
        <v>84</v>
      </c>
      <c r="M856" s="24" t="s">
        <v>1495</v>
      </c>
      <c r="N856" s="24"/>
      <c r="O856" s="24" t="s">
        <v>1062</v>
      </c>
      <c r="P856" s="36">
        <v>44950</v>
      </c>
      <c r="Q856" s="14">
        <v>44927</v>
      </c>
      <c r="R856" s="18">
        <v>2200</v>
      </c>
      <c r="S856" s="24"/>
      <c r="T856" s="18">
        <f t="shared" si="143"/>
        <v>2200</v>
      </c>
      <c r="U856" s="18"/>
      <c r="V856" s="18"/>
      <c r="W856" s="18">
        <f t="shared" si="144"/>
        <v>2200</v>
      </c>
      <c r="X856" s="18">
        <f t="shared" si="148"/>
        <v>396</v>
      </c>
      <c r="Y856" s="19">
        <v>0.05</v>
      </c>
      <c r="Z856" s="18">
        <f t="shared" si="145"/>
        <v>110</v>
      </c>
      <c r="AA856" s="18">
        <f t="shared" si="146"/>
        <v>2486</v>
      </c>
      <c r="AB856" s="18"/>
      <c r="AC856" s="18">
        <f t="shared" si="147"/>
        <v>2486</v>
      </c>
      <c r="AD856" s="18" t="s">
        <v>87</v>
      </c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24" t="s">
        <v>1063</v>
      </c>
      <c r="AR856" s="24">
        <v>0</v>
      </c>
      <c r="AS856" s="24"/>
      <c r="AT856" s="24"/>
      <c r="AU856" s="24"/>
      <c r="AV856" s="24"/>
      <c r="AW856" s="18">
        <f t="shared" si="149"/>
        <v>0</v>
      </c>
      <c r="AX856" s="18"/>
      <c r="AY856" s="19">
        <v>0.05</v>
      </c>
      <c r="AZ856" s="18">
        <f t="shared" si="150"/>
        <v>0</v>
      </c>
      <c r="BA856" s="18">
        <f t="shared" si="151"/>
        <v>0</v>
      </c>
      <c r="BB856" s="18"/>
      <c r="BC856" s="18">
        <f t="shared" si="152"/>
        <v>0</v>
      </c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>
        <f t="shared" si="153"/>
        <v>2200</v>
      </c>
    </row>
    <row r="857" spans="1:81" x14ac:dyDescent="0.3">
      <c r="A857" s="20"/>
      <c r="B857" s="20"/>
      <c r="C857" s="14">
        <v>44927</v>
      </c>
      <c r="D857" s="24"/>
      <c r="E857" s="16" t="s">
        <v>1056</v>
      </c>
      <c r="F857" s="15" t="s">
        <v>82</v>
      </c>
      <c r="G857" s="24"/>
      <c r="H857" s="24" t="s">
        <v>1488</v>
      </c>
      <c r="I857" s="24" t="s">
        <v>1531</v>
      </c>
      <c r="J857" s="24" t="s">
        <v>1496</v>
      </c>
      <c r="K857" s="36">
        <v>44925</v>
      </c>
      <c r="L857" s="24" t="s">
        <v>84</v>
      </c>
      <c r="M857" s="24" t="s">
        <v>1490</v>
      </c>
      <c r="N857" s="24"/>
      <c r="O857" s="24" t="s">
        <v>1062</v>
      </c>
      <c r="P857" s="36">
        <v>44936</v>
      </c>
      <c r="Q857" s="14">
        <v>44927</v>
      </c>
      <c r="R857" s="18">
        <v>2200</v>
      </c>
      <c r="S857" s="24"/>
      <c r="T857" s="18">
        <f t="shared" si="143"/>
        <v>2200</v>
      </c>
      <c r="U857" s="18"/>
      <c r="V857" s="18"/>
      <c r="W857" s="18">
        <f t="shared" si="144"/>
        <v>2200</v>
      </c>
      <c r="X857" s="18">
        <f t="shared" si="148"/>
        <v>396</v>
      </c>
      <c r="Y857" s="19">
        <v>0.05</v>
      </c>
      <c r="Z857" s="18">
        <f t="shared" si="145"/>
        <v>110</v>
      </c>
      <c r="AA857" s="18">
        <f t="shared" si="146"/>
        <v>2486</v>
      </c>
      <c r="AB857" s="18"/>
      <c r="AC857" s="18">
        <f t="shared" si="147"/>
        <v>2486</v>
      </c>
      <c r="AD857" s="18" t="s">
        <v>87</v>
      </c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24" t="s">
        <v>1533</v>
      </c>
      <c r="AR857" s="24">
        <v>2100</v>
      </c>
      <c r="AS857" s="24"/>
      <c r="AT857" s="24"/>
      <c r="AU857" s="24"/>
      <c r="AV857" s="24"/>
      <c r="AW857" s="18">
        <f t="shared" si="149"/>
        <v>2100</v>
      </c>
      <c r="AX857" s="18"/>
      <c r="AY857" s="19">
        <v>0.05</v>
      </c>
      <c r="AZ857" s="18">
        <f t="shared" si="150"/>
        <v>105</v>
      </c>
      <c r="BA857" s="18">
        <f t="shared" si="151"/>
        <v>1995</v>
      </c>
      <c r="BB857" s="18"/>
      <c r="BC857" s="18">
        <f t="shared" si="152"/>
        <v>-1995</v>
      </c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>
        <f t="shared" si="153"/>
        <v>100</v>
      </c>
    </row>
    <row r="858" spans="1:81" x14ac:dyDescent="0.3">
      <c r="A858" s="20"/>
      <c r="B858" s="20"/>
      <c r="C858" s="14">
        <v>44927</v>
      </c>
      <c r="D858" s="24"/>
      <c r="E858" s="16" t="s">
        <v>1056</v>
      </c>
      <c r="F858" s="15" t="s">
        <v>82</v>
      </c>
      <c r="G858" s="24"/>
      <c r="H858" s="24" t="s">
        <v>1489</v>
      </c>
      <c r="I858" s="24" t="s">
        <v>1532</v>
      </c>
      <c r="J858" s="24" t="s">
        <v>1496</v>
      </c>
      <c r="K858" s="36">
        <v>44926</v>
      </c>
      <c r="L858" s="24" t="s">
        <v>84</v>
      </c>
      <c r="M858" s="24" t="s">
        <v>1490</v>
      </c>
      <c r="N858" s="24"/>
      <c r="O858" s="24" t="s">
        <v>1062</v>
      </c>
      <c r="P858" s="36">
        <v>44929</v>
      </c>
      <c r="Q858" s="14">
        <v>44927</v>
      </c>
      <c r="R858" s="18">
        <v>2200</v>
      </c>
      <c r="S858" s="24"/>
      <c r="T858" s="18">
        <f t="shared" si="143"/>
        <v>2200</v>
      </c>
      <c r="U858" s="18"/>
      <c r="V858" s="18"/>
      <c r="W858" s="18">
        <f t="shared" si="144"/>
        <v>2200</v>
      </c>
      <c r="X858" s="18">
        <f t="shared" si="148"/>
        <v>396</v>
      </c>
      <c r="Y858" s="19">
        <v>0.05</v>
      </c>
      <c r="Z858" s="18">
        <f t="shared" si="145"/>
        <v>110</v>
      </c>
      <c r="AA858" s="18">
        <f t="shared" si="146"/>
        <v>2486</v>
      </c>
      <c r="AB858" s="18"/>
      <c r="AC858" s="18">
        <f t="shared" si="147"/>
        <v>2486</v>
      </c>
      <c r="AD858" s="18" t="s">
        <v>87</v>
      </c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24" t="s">
        <v>1534</v>
      </c>
      <c r="AR858" s="24">
        <v>1900</v>
      </c>
      <c r="AS858" s="24"/>
      <c r="AT858" s="24"/>
      <c r="AU858" s="24"/>
      <c r="AV858" s="24"/>
      <c r="AW858" s="18">
        <f t="shared" si="149"/>
        <v>1900</v>
      </c>
      <c r="AX858" s="18"/>
      <c r="AY858" s="19">
        <v>0.05</v>
      </c>
      <c r="AZ858" s="18">
        <f t="shared" si="150"/>
        <v>95</v>
      </c>
      <c r="BA858" s="18">
        <f t="shared" si="151"/>
        <v>1805</v>
      </c>
      <c r="BB858" s="18"/>
      <c r="BC858" s="18">
        <f t="shared" si="152"/>
        <v>-1805</v>
      </c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>
        <f t="shared" si="153"/>
        <v>300</v>
      </c>
    </row>
    <row r="859" spans="1:81" x14ac:dyDescent="0.3">
      <c r="A859" s="20"/>
      <c r="B859" s="20"/>
      <c r="C859" s="14">
        <v>44927</v>
      </c>
      <c r="D859" s="24"/>
      <c r="E859" s="16" t="s">
        <v>1056</v>
      </c>
      <c r="F859" s="15" t="s">
        <v>82</v>
      </c>
      <c r="G859" s="24"/>
      <c r="H859" s="22" t="s">
        <v>1536</v>
      </c>
      <c r="I859" s="22" t="s">
        <v>1576</v>
      </c>
      <c r="J859" s="24" t="s">
        <v>1496</v>
      </c>
      <c r="K859" s="28">
        <v>44925</v>
      </c>
      <c r="L859" s="22" t="s">
        <v>84</v>
      </c>
      <c r="M859" s="22" t="s">
        <v>1490</v>
      </c>
      <c r="N859" s="24"/>
      <c r="O859" s="24" t="s">
        <v>1062</v>
      </c>
      <c r="P859" s="28">
        <v>44930</v>
      </c>
      <c r="Q859" s="14">
        <v>44927</v>
      </c>
      <c r="R859" s="18">
        <v>2200</v>
      </c>
      <c r="S859" s="24"/>
      <c r="T859" s="18">
        <f t="shared" si="143"/>
        <v>2200</v>
      </c>
      <c r="U859" s="18"/>
      <c r="V859" s="18"/>
      <c r="W859" s="18">
        <f t="shared" si="144"/>
        <v>2200</v>
      </c>
      <c r="X859" s="18">
        <f t="shared" si="148"/>
        <v>396</v>
      </c>
      <c r="Y859" s="19">
        <v>0.05</v>
      </c>
      <c r="Z859" s="18">
        <f t="shared" si="145"/>
        <v>110</v>
      </c>
      <c r="AA859" s="18">
        <f t="shared" si="146"/>
        <v>2486</v>
      </c>
      <c r="AB859" s="18"/>
      <c r="AC859" s="18">
        <f t="shared" si="147"/>
        <v>2486</v>
      </c>
      <c r="AD859" s="18" t="s">
        <v>87</v>
      </c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24" t="s">
        <v>1356</v>
      </c>
      <c r="AR859" s="24">
        <v>1900</v>
      </c>
      <c r="AS859" s="24"/>
      <c r="AT859" s="24"/>
      <c r="AU859" s="24"/>
      <c r="AV859" s="24"/>
      <c r="AW859" s="18">
        <f t="shared" si="149"/>
        <v>1900</v>
      </c>
      <c r="AX859" s="18"/>
      <c r="AY859" s="19">
        <v>0.05</v>
      </c>
      <c r="AZ859" s="18">
        <f t="shared" si="150"/>
        <v>95</v>
      </c>
      <c r="BA859" s="18">
        <f t="shared" si="151"/>
        <v>1805</v>
      </c>
      <c r="BB859" s="18"/>
      <c r="BC859" s="18">
        <f t="shared" si="152"/>
        <v>-1805</v>
      </c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>
        <f t="shared" si="153"/>
        <v>300</v>
      </c>
    </row>
    <row r="860" spans="1:81" x14ac:dyDescent="0.3">
      <c r="A860" s="20"/>
      <c r="B860" s="20"/>
      <c r="C860" s="14">
        <v>44927</v>
      </c>
      <c r="D860" s="24"/>
      <c r="E860" s="16" t="s">
        <v>1056</v>
      </c>
      <c r="F860" s="15" t="s">
        <v>82</v>
      </c>
      <c r="G860" s="24"/>
      <c r="H860" s="24" t="s">
        <v>1537</v>
      </c>
      <c r="I860" s="24" t="s">
        <v>1577</v>
      </c>
      <c r="J860" s="24" t="s">
        <v>1496</v>
      </c>
      <c r="K860" s="29">
        <v>44925</v>
      </c>
      <c r="L860" s="24" t="s">
        <v>84</v>
      </c>
      <c r="M860" s="24" t="s">
        <v>1490</v>
      </c>
      <c r="N860" s="24"/>
      <c r="O860" s="24" t="s">
        <v>1062</v>
      </c>
      <c r="P860" s="29">
        <v>44930</v>
      </c>
      <c r="Q860" s="14">
        <v>44927</v>
      </c>
      <c r="R860" s="18">
        <v>2200</v>
      </c>
      <c r="S860" s="24"/>
      <c r="T860" s="18">
        <f t="shared" si="143"/>
        <v>2200</v>
      </c>
      <c r="U860" s="18"/>
      <c r="V860" s="18"/>
      <c r="W860" s="18">
        <f t="shared" si="144"/>
        <v>2200</v>
      </c>
      <c r="X860" s="18">
        <f t="shared" si="148"/>
        <v>396</v>
      </c>
      <c r="Y860" s="19">
        <v>0.05</v>
      </c>
      <c r="Z860" s="18">
        <f t="shared" si="145"/>
        <v>110</v>
      </c>
      <c r="AA860" s="18">
        <f t="shared" si="146"/>
        <v>2486</v>
      </c>
      <c r="AB860" s="18"/>
      <c r="AC860" s="18">
        <f t="shared" si="147"/>
        <v>2486</v>
      </c>
      <c r="AD860" s="18" t="s">
        <v>87</v>
      </c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24" t="s">
        <v>1046</v>
      </c>
      <c r="AR860" s="24">
        <v>1900</v>
      </c>
      <c r="AS860" s="24"/>
      <c r="AT860" s="24"/>
      <c r="AU860" s="24"/>
      <c r="AV860" s="24"/>
      <c r="AW860" s="18">
        <f t="shared" si="149"/>
        <v>1900</v>
      </c>
      <c r="AX860" s="18"/>
      <c r="AY860" s="19">
        <v>0.05</v>
      </c>
      <c r="AZ860" s="18">
        <f t="shared" si="150"/>
        <v>95</v>
      </c>
      <c r="BA860" s="18">
        <f t="shared" si="151"/>
        <v>1805</v>
      </c>
      <c r="BB860" s="18"/>
      <c r="BC860" s="18">
        <f t="shared" si="152"/>
        <v>-1805</v>
      </c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>
        <f t="shared" si="153"/>
        <v>300</v>
      </c>
    </row>
    <row r="861" spans="1:81" x14ac:dyDescent="0.3">
      <c r="A861" s="20"/>
      <c r="B861" s="20"/>
      <c r="C861" s="14">
        <v>44927</v>
      </c>
      <c r="D861" s="24"/>
      <c r="E861" s="24" t="s">
        <v>1055</v>
      </c>
      <c r="F861" s="15" t="s">
        <v>82</v>
      </c>
      <c r="G861" s="24"/>
      <c r="H861" s="22" t="s">
        <v>1538</v>
      </c>
      <c r="I861" s="22" t="s">
        <v>1578</v>
      </c>
      <c r="J861" s="24" t="s">
        <v>1496</v>
      </c>
      <c r="K861" s="28">
        <v>44924</v>
      </c>
      <c r="L861" s="22" t="s">
        <v>84</v>
      </c>
      <c r="M861" s="22" t="s">
        <v>1490</v>
      </c>
      <c r="N861" s="24"/>
      <c r="O861" s="24" t="s">
        <v>1062</v>
      </c>
      <c r="P861" s="28">
        <v>44949</v>
      </c>
      <c r="Q861" s="14">
        <v>44927</v>
      </c>
      <c r="R861" s="18">
        <v>2200</v>
      </c>
      <c r="S861" s="24"/>
      <c r="T861" s="18">
        <f t="shared" ref="T861:T924" si="154">R861-S861</f>
        <v>2200</v>
      </c>
      <c r="U861" s="18"/>
      <c r="V861" s="18"/>
      <c r="W861" s="18">
        <f t="shared" ref="W861:W924" si="155">R861+U861-V861</f>
        <v>2200</v>
      </c>
      <c r="X861" s="18">
        <f t="shared" si="148"/>
        <v>396</v>
      </c>
      <c r="Y861" s="19">
        <v>0.05</v>
      </c>
      <c r="Z861" s="18">
        <f t="shared" ref="Z861:Z924" si="156">W861*Y861</f>
        <v>110</v>
      </c>
      <c r="AA861" s="18">
        <f t="shared" ref="AA861:AA924" si="157">W861+X861-Z861</f>
        <v>2486</v>
      </c>
      <c r="AB861" s="18"/>
      <c r="AC861" s="18">
        <f t="shared" ref="AC861:AC924" si="158">AA861-AB861</f>
        <v>2486</v>
      </c>
      <c r="AD861" s="18" t="s">
        <v>87</v>
      </c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22" t="s">
        <v>1618</v>
      </c>
      <c r="AR861" s="24">
        <v>2200</v>
      </c>
      <c r="AS861" s="24"/>
      <c r="AT861" s="24"/>
      <c r="AU861" s="24"/>
      <c r="AV861" s="24"/>
      <c r="AW861" s="18">
        <f t="shared" si="149"/>
        <v>2200</v>
      </c>
      <c r="AX861" s="18"/>
      <c r="AY861" s="19">
        <v>0.05</v>
      </c>
      <c r="AZ861" s="18">
        <f t="shared" si="150"/>
        <v>110</v>
      </c>
      <c r="BA861" s="18">
        <f t="shared" si="151"/>
        <v>2090</v>
      </c>
      <c r="BB861" s="18"/>
      <c r="BC861" s="18">
        <f t="shared" si="152"/>
        <v>-2090</v>
      </c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>
        <f t="shared" si="153"/>
        <v>0</v>
      </c>
    </row>
    <row r="862" spans="1:81" x14ac:dyDescent="0.3">
      <c r="A862" s="20"/>
      <c r="B862" s="20"/>
      <c r="C862" s="14">
        <v>44927</v>
      </c>
      <c r="D862" s="24"/>
      <c r="E862" s="16" t="s">
        <v>1056</v>
      </c>
      <c r="F862" s="15" t="s">
        <v>82</v>
      </c>
      <c r="G862" s="24"/>
      <c r="H862" s="24" t="s">
        <v>1539</v>
      </c>
      <c r="I862" s="24" t="s">
        <v>1579</v>
      </c>
      <c r="J862" s="24" t="s">
        <v>1496</v>
      </c>
      <c r="K862" s="29">
        <v>44923</v>
      </c>
      <c r="L862" s="24" t="s">
        <v>84</v>
      </c>
      <c r="M862" s="24" t="s">
        <v>1490</v>
      </c>
      <c r="N862" s="24"/>
      <c r="O862" s="24" t="s">
        <v>1062</v>
      </c>
      <c r="P862" s="29">
        <v>44930</v>
      </c>
      <c r="Q862" s="14">
        <v>44927</v>
      </c>
      <c r="R862" s="18">
        <v>2200</v>
      </c>
      <c r="S862" s="24"/>
      <c r="T862" s="18">
        <f t="shared" si="154"/>
        <v>2200</v>
      </c>
      <c r="U862" s="18"/>
      <c r="V862" s="18"/>
      <c r="W862" s="18">
        <f t="shared" si="155"/>
        <v>2200</v>
      </c>
      <c r="X862" s="18">
        <f t="shared" si="148"/>
        <v>396</v>
      </c>
      <c r="Y862" s="19">
        <v>0.05</v>
      </c>
      <c r="Z862" s="18">
        <f t="shared" si="156"/>
        <v>110</v>
      </c>
      <c r="AA862" s="18">
        <f t="shared" si="157"/>
        <v>2486</v>
      </c>
      <c r="AB862" s="18"/>
      <c r="AC862" s="18">
        <f t="shared" si="158"/>
        <v>2486</v>
      </c>
      <c r="AD862" s="18" t="s">
        <v>87</v>
      </c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24" t="s">
        <v>1356</v>
      </c>
      <c r="AR862" s="24">
        <v>1900</v>
      </c>
      <c r="AS862" s="24"/>
      <c r="AT862" s="24"/>
      <c r="AU862" s="24"/>
      <c r="AV862" s="24"/>
      <c r="AW862" s="18">
        <f t="shared" si="149"/>
        <v>1900</v>
      </c>
      <c r="AX862" s="18"/>
      <c r="AY862" s="19">
        <v>0.05</v>
      </c>
      <c r="AZ862" s="18">
        <f t="shared" si="150"/>
        <v>95</v>
      </c>
      <c r="BA862" s="18">
        <f t="shared" si="151"/>
        <v>1805</v>
      </c>
      <c r="BB862" s="18"/>
      <c r="BC862" s="18">
        <f t="shared" si="152"/>
        <v>-1805</v>
      </c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>
        <f t="shared" si="153"/>
        <v>300</v>
      </c>
    </row>
    <row r="863" spans="1:81" x14ac:dyDescent="0.3">
      <c r="A863" s="20"/>
      <c r="B863" s="20"/>
      <c r="C863" s="14">
        <v>44927</v>
      </c>
      <c r="D863" s="24"/>
      <c r="E863" s="16" t="s">
        <v>1056</v>
      </c>
      <c r="F863" s="15" t="s">
        <v>82</v>
      </c>
      <c r="G863" s="24"/>
      <c r="H863" s="22" t="s">
        <v>1540</v>
      </c>
      <c r="I863" s="22" t="s">
        <v>1580</v>
      </c>
      <c r="J863" s="24" t="s">
        <v>1496</v>
      </c>
      <c r="K863" s="28">
        <v>44922</v>
      </c>
      <c r="L863" s="22" t="s">
        <v>84</v>
      </c>
      <c r="M863" s="22" t="s">
        <v>1490</v>
      </c>
      <c r="N863" s="24"/>
      <c r="O863" s="24" t="s">
        <v>1062</v>
      </c>
      <c r="P863" s="28">
        <v>44944</v>
      </c>
      <c r="Q863" s="14">
        <v>44927</v>
      </c>
      <c r="R863" s="18">
        <v>2200</v>
      </c>
      <c r="S863" s="24"/>
      <c r="T863" s="18">
        <f t="shared" si="154"/>
        <v>2200</v>
      </c>
      <c r="U863" s="18"/>
      <c r="V863" s="18"/>
      <c r="W863" s="18">
        <f t="shared" si="155"/>
        <v>2200</v>
      </c>
      <c r="X863" s="18">
        <f t="shared" si="148"/>
        <v>396</v>
      </c>
      <c r="Y863" s="19">
        <v>0.05</v>
      </c>
      <c r="Z863" s="18">
        <f t="shared" si="156"/>
        <v>110</v>
      </c>
      <c r="AA863" s="18">
        <f t="shared" si="157"/>
        <v>2486</v>
      </c>
      <c r="AB863" s="18"/>
      <c r="AC863" s="18">
        <f t="shared" si="158"/>
        <v>2486</v>
      </c>
      <c r="AD863" s="18" t="s">
        <v>87</v>
      </c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24" t="s">
        <v>1356</v>
      </c>
      <c r="AR863" s="24">
        <v>1900</v>
      </c>
      <c r="AS863" s="24"/>
      <c r="AT863" s="24"/>
      <c r="AU863" s="24"/>
      <c r="AV863" s="24"/>
      <c r="AW863" s="18">
        <f t="shared" si="149"/>
        <v>1900</v>
      </c>
      <c r="AX863" s="18"/>
      <c r="AY863" s="19">
        <v>0.05</v>
      </c>
      <c r="AZ863" s="18">
        <f t="shared" si="150"/>
        <v>95</v>
      </c>
      <c r="BA863" s="18">
        <f t="shared" si="151"/>
        <v>1805</v>
      </c>
      <c r="BB863" s="18"/>
      <c r="BC863" s="18">
        <f t="shared" si="152"/>
        <v>-1805</v>
      </c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>
        <f t="shared" si="153"/>
        <v>300</v>
      </c>
    </row>
    <row r="864" spans="1:81" x14ac:dyDescent="0.3">
      <c r="A864" s="20"/>
      <c r="B864" s="20"/>
      <c r="C864" s="14">
        <v>44927</v>
      </c>
      <c r="D864" s="24"/>
      <c r="E864" s="16" t="s">
        <v>1056</v>
      </c>
      <c r="F864" s="15" t="s">
        <v>82</v>
      </c>
      <c r="G864" s="24"/>
      <c r="H864" s="24" t="s">
        <v>1541</v>
      </c>
      <c r="I864" s="24" t="s">
        <v>1581</v>
      </c>
      <c r="J864" s="24" t="s">
        <v>1496</v>
      </c>
      <c r="K864" s="29">
        <v>44919</v>
      </c>
      <c r="L864" s="24" t="s">
        <v>84</v>
      </c>
      <c r="M864" s="24" t="s">
        <v>1490</v>
      </c>
      <c r="N864" s="24"/>
      <c r="O864" s="24" t="s">
        <v>1062</v>
      </c>
      <c r="P864" s="29">
        <v>44930</v>
      </c>
      <c r="Q864" s="14">
        <v>44927</v>
      </c>
      <c r="R864" s="18">
        <v>2200</v>
      </c>
      <c r="S864" s="24"/>
      <c r="T864" s="18">
        <f t="shared" si="154"/>
        <v>2200</v>
      </c>
      <c r="U864" s="18"/>
      <c r="V864" s="18"/>
      <c r="W864" s="18">
        <f t="shared" si="155"/>
        <v>2200</v>
      </c>
      <c r="X864" s="18">
        <f t="shared" si="148"/>
        <v>396</v>
      </c>
      <c r="Y864" s="19">
        <v>0.05</v>
      </c>
      <c r="Z864" s="18">
        <f t="shared" si="156"/>
        <v>110</v>
      </c>
      <c r="AA864" s="18">
        <f t="shared" si="157"/>
        <v>2486</v>
      </c>
      <c r="AB864" s="18"/>
      <c r="AC864" s="18">
        <f t="shared" si="158"/>
        <v>2486</v>
      </c>
      <c r="AD864" s="18" t="s">
        <v>87</v>
      </c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24" t="s">
        <v>1356</v>
      </c>
      <c r="AR864" s="24">
        <v>1900</v>
      </c>
      <c r="AS864" s="24"/>
      <c r="AT864" s="24"/>
      <c r="AU864" s="24"/>
      <c r="AV864" s="24"/>
      <c r="AW864" s="18">
        <f t="shared" si="149"/>
        <v>1900</v>
      </c>
      <c r="AX864" s="18"/>
      <c r="AY864" s="19">
        <v>0.05</v>
      </c>
      <c r="AZ864" s="18">
        <f t="shared" si="150"/>
        <v>95</v>
      </c>
      <c r="BA864" s="18">
        <f t="shared" si="151"/>
        <v>1805</v>
      </c>
      <c r="BB864" s="18"/>
      <c r="BC864" s="18">
        <f t="shared" si="152"/>
        <v>-1805</v>
      </c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>
        <f t="shared" si="153"/>
        <v>300</v>
      </c>
    </row>
    <row r="865" spans="1:81" x14ac:dyDescent="0.3">
      <c r="A865" s="20"/>
      <c r="B865" s="20"/>
      <c r="C865" s="14">
        <v>44927</v>
      </c>
      <c r="D865" s="24"/>
      <c r="E865" s="16" t="s">
        <v>1056</v>
      </c>
      <c r="F865" s="15" t="s">
        <v>82</v>
      </c>
      <c r="G865" s="24"/>
      <c r="H865" s="22" t="s">
        <v>1542</v>
      </c>
      <c r="I865" s="22" t="s">
        <v>1582</v>
      </c>
      <c r="J865" s="24" t="s">
        <v>1496</v>
      </c>
      <c r="K865" s="28">
        <v>44916</v>
      </c>
      <c r="L865" s="22" t="s">
        <v>84</v>
      </c>
      <c r="M865" s="22" t="s">
        <v>1495</v>
      </c>
      <c r="N865" s="24"/>
      <c r="O865" s="24" t="s">
        <v>1062</v>
      </c>
      <c r="P865" s="28">
        <v>44932</v>
      </c>
      <c r="Q865" s="14">
        <v>44927</v>
      </c>
      <c r="R865" s="18">
        <v>2200</v>
      </c>
      <c r="S865" s="24"/>
      <c r="T865" s="18">
        <f t="shared" si="154"/>
        <v>2200</v>
      </c>
      <c r="U865" s="18"/>
      <c r="V865" s="18"/>
      <c r="W865" s="18">
        <f t="shared" si="155"/>
        <v>2200</v>
      </c>
      <c r="X865" s="18">
        <f t="shared" si="148"/>
        <v>396</v>
      </c>
      <c r="Y865" s="19">
        <v>0.05</v>
      </c>
      <c r="Z865" s="18">
        <f t="shared" si="156"/>
        <v>110</v>
      </c>
      <c r="AA865" s="18">
        <f t="shared" si="157"/>
        <v>2486</v>
      </c>
      <c r="AB865" s="18"/>
      <c r="AC865" s="18">
        <f t="shared" si="158"/>
        <v>2486</v>
      </c>
      <c r="AD865" s="18" t="s">
        <v>87</v>
      </c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24" t="s">
        <v>1619</v>
      </c>
      <c r="AR865" s="24">
        <v>1900</v>
      </c>
      <c r="AS865" s="24"/>
      <c r="AT865" s="24"/>
      <c r="AU865" s="24"/>
      <c r="AV865" s="24"/>
      <c r="AW865" s="18">
        <f t="shared" si="149"/>
        <v>1900</v>
      </c>
      <c r="AX865" s="18"/>
      <c r="AY865" s="19">
        <v>0.05</v>
      </c>
      <c r="AZ865" s="18">
        <f t="shared" si="150"/>
        <v>95</v>
      </c>
      <c r="BA865" s="18">
        <f t="shared" si="151"/>
        <v>1805</v>
      </c>
      <c r="BB865" s="18"/>
      <c r="BC865" s="18">
        <f t="shared" si="152"/>
        <v>-1805</v>
      </c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>
        <f t="shared" si="153"/>
        <v>300</v>
      </c>
    </row>
    <row r="866" spans="1:81" x14ac:dyDescent="0.3">
      <c r="A866" s="20"/>
      <c r="B866" s="20"/>
      <c r="C866" s="14">
        <v>44927</v>
      </c>
      <c r="D866" s="24"/>
      <c r="E866" s="16" t="s">
        <v>1056</v>
      </c>
      <c r="F866" s="15" t="s">
        <v>82</v>
      </c>
      <c r="G866" s="24"/>
      <c r="H866" s="24" t="s">
        <v>1543</v>
      </c>
      <c r="I866" s="24" t="s">
        <v>1583</v>
      </c>
      <c r="J866" s="24" t="s">
        <v>1496</v>
      </c>
      <c r="K866" s="29">
        <v>44916</v>
      </c>
      <c r="L866" s="24" t="s">
        <v>84</v>
      </c>
      <c r="M866" s="24" t="s">
        <v>1490</v>
      </c>
      <c r="N866" s="24"/>
      <c r="O866" s="24" t="s">
        <v>1062</v>
      </c>
      <c r="P866" s="29">
        <v>44936</v>
      </c>
      <c r="Q866" s="14">
        <v>44927</v>
      </c>
      <c r="R866" s="18">
        <v>2200</v>
      </c>
      <c r="S866" s="24"/>
      <c r="T866" s="18">
        <f t="shared" si="154"/>
        <v>2200</v>
      </c>
      <c r="U866" s="18"/>
      <c r="V866" s="18"/>
      <c r="W866" s="18">
        <f t="shared" si="155"/>
        <v>2200</v>
      </c>
      <c r="X866" s="18">
        <f t="shared" si="148"/>
        <v>396</v>
      </c>
      <c r="Y866" s="19">
        <v>0.05</v>
      </c>
      <c r="Z866" s="18">
        <f t="shared" si="156"/>
        <v>110</v>
      </c>
      <c r="AA866" s="18">
        <f t="shared" si="157"/>
        <v>2486</v>
      </c>
      <c r="AB866" s="18"/>
      <c r="AC866" s="18">
        <f t="shared" si="158"/>
        <v>2486</v>
      </c>
      <c r="AD866" s="18" t="s">
        <v>87</v>
      </c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24" t="s">
        <v>1063</v>
      </c>
      <c r="AR866" s="24">
        <v>0</v>
      </c>
      <c r="AS866" s="24"/>
      <c r="AT866" s="24"/>
      <c r="AU866" s="24"/>
      <c r="AV866" s="24"/>
      <c r="AW866" s="18">
        <f t="shared" si="149"/>
        <v>0</v>
      </c>
      <c r="AX866" s="18"/>
      <c r="AY866" s="19">
        <v>0.05</v>
      </c>
      <c r="AZ866" s="18">
        <f t="shared" si="150"/>
        <v>0</v>
      </c>
      <c r="BA866" s="18">
        <f t="shared" si="151"/>
        <v>0</v>
      </c>
      <c r="BB866" s="18"/>
      <c r="BC866" s="18">
        <f t="shared" si="152"/>
        <v>0</v>
      </c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>
        <f t="shared" si="153"/>
        <v>2200</v>
      </c>
    </row>
    <row r="867" spans="1:81" x14ac:dyDescent="0.3">
      <c r="A867" s="20"/>
      <c r="B867" s="20"/>
      <c r="C867" s="14">
        <v>44927</v>
      </c>
      <c r="D867" s="24"/>
      <c r="E867" s="16" t="s">
        <v>1056</v>
      </c>
      <c r="F867" s="15" t="s">
        <v>82</v>
      </c>
      <c r="G867" s="24"/>
      <c r="H867" s="22" t="s">
        <v>1544</v>
      </c>
      <c r="I867" s="22" t="s">
        <v>1584</v>
      </c>
      <c r="J867" s="24" t="s">
        <v>1496</v>
      </c>
      <c r="K867" s="28">
        <v>44914</v>
      </c>
      <c r="L867" s="22" t="s">
        <v>84</v>
      </c>
      <c r="M867" s="22" t="s">
        <v>1490</v>
      </c>
      <c r="N867" s="24"/>
      <c r="O867" s="24" t="s">
        <v>1062</v>
      </c>
      <c r="P867" s="28">
        <v>44930</v>
      </c>
      <c r="Q867" s="14">
        <v>44927</v>
      </c>
      <c r="R867" s="18">
        <v>2200</v>
      </c>
      <c r="S867" s="24"/>
      <c r="T867" s="18">
        <f t="shared" si="154"/>
        <v>2200</v>
      </c>
      <c r="U867" s="18"/>
      <c r="V867" s="18"/>
      <c r="W867" s="18">
        <f t="shared" si="155"/>
        <v>2200</v>
      </c>
      <c r="X867" s="18">
        <f t="shared" si="148"/>
        <v>396</v>
      </c>
      <c r="Y867" s="19">
        <v>0.05</v>
      </c>
      <c r="Z867" s="18">
        <f t="shared" si="156"/>
        <v>110</v>
      </c>
      <c r="AA867" s="18">
        <f t="shared" si="157"/>
        <v>2486</v>
      </c>
      <c r="AB867" s="18"/>
      <c r="AC867" s="18">
        <f t="shared" si="158"/>
        <v>2486</v>
      </c>
      <c r="AD867" s="18" t="s">
        <v>87</v>
      </c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22" t="s">
        <v>1046</v>
      </c>
      <c r="AR867" s="24">
        <v>1900</v>
      </c>
      <c r="AS867" s="24"/>
      <c r="AT867" s="24"/>
      <c r="AU867" s="24"/>
      <c r="AV867" s="24"/>
      <c r="AW867" s="18">
        <f t="shared" si="149"/>
        <v>1900</v>
      </c>
      <c r="AX867" s="18"/>
      <c r="AY867" s="19">
        <v>0.05</v>
      </c>
      <c r="AZ867" s="18">
        <f t="shared" si="150"/>
        <v>95</v>
      </c>
      <c r="BA867" s="18">
        <f t="shared" si="151"/>
        <v>1805</v>
      </c>
      <c r="BB867" s="18"/>
      <c r="BC867" s="18">
        <f t="shared" si="152"/>
        <v>-1805</v>
      </c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>
        <f t="shared" si="153"/>
        <v>300</v>
      </c>
    </row>
    <row r="868" spans="1:81" x14ac:dyDescent="0.3">
      <c r="A868" s="20"/>
      <c r="B868" s="20"/>
      <c r="C868" s="14">
        <v>44927</v>
      </c>
      <c r="D868" s="24"/>
      <c r="E868" s="24" t="s">
        <v>1055</v>
      </c>
      <c r="F868" s="15" t="s">
        <v>82</v>
      </c>
      <c r="G868" s="24"/>
      <c r="H868" s="24" t="s">
        <v>1545</v>
      </c>
      <c r="I868" s="24" t="s">
        <v>1585</v>
      </c>
      <c r="J868" s="24" t="s">
        <v>1496</v>
      </c>
      <c r="K868" s="29">
        <v>44910</v>
      </c>
      <c r="L868" s="24" t="s">
        <v>84</v>
      </c>
      <c r="M868" s="24" t="s">
        <v>1490</v>
      </c>
      <c r="N868" s="24"/>
      <c r="O868" s="24" t="s">
        <v>1062</v>
      </c>
      <c r="P868" s="29">
        <v>44939</v>
      </c>
      <c r="Q868" s="14">
        <v>44927</v>
      </c>
      <c r="R868" s="18">
        <v>2200</v>
      </c>
      <c r="S868" s="24"/>
      <c r="T868" s="18">
        <f t="shared" si="154"/>
        <v>2200</v>
      </c>
      <c r="U868" s="18"/>
      <c r="V868" s="18"/>
      <c r="W868" s="18">
        <f t="shared" si="155"/>
        <v>2200</v>
      </c>
      <c r="X868" s="18">
        <f t="shared" si="148"/>
        <v>396</v>
      </c>
      <c r="Y868" s="19">
        <v>0.05</v>
      </c>
      <c r="Z868" s="18">
        <f t="shared" si="156"/>
        <v>110</v>
      </c>
      <c r="AA868" s="18">
        <f t="shared" si="157"/>
        <v>2486</v>
      </c>
      <c r="AB868" s="18"/>
      <c r="AC868" s="18">
        <f t="shared" si="158"/>
        <v>2486</v>
      </c>
      <c r="AD868" s="18" t="s">
        <v>87</v>
      </c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22" t="s">
        <v>1618</v>
      </c>
      <c r="AR868" s="24">
        <v>2200</v>
      </c>
      <c r="AS868" s="24"/>
      <c r="AT868" s="24"/>
      <c r="AU868" s="24"/>
      <c r="AV868" s="24"/>
      <c r="AW868" s="18">
        <f t="shared" si="149"/>
        <v>2200</v>
      </c>
      <c r="AX868" s="18"/>
      <c r="AY868" s="19">
        <v>0.05</v>
      </c>
      <c r="AZ868" s="18">
        <f t="shared" si="150"/>
        <v>110</v>
      </c>
      <c r="BA868" s="18">
        <f t="shared" si="151"/>
        <v>2090</v>
      </c>
      <c r="BB868" s="18"/>
      <c r="BC868" s="18">
        <f t="shared" si="152"/>
        <v>-2090</v>
      </c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>
        <f t="shared" si="153"/>
        <v>0</v>
      </c>
    </row>
    <row r="869" spans="1:81" x14ac:dyDescent="0.3">
      <c r="A869" s="20"/>
      <c r="B869" s="20"/>
      <c r="C869" s="14">
        <v>44927</v>
      </c>
      <c r="D869" s="24"/>
      <c r="E869" s="16" t="s">
        <v>1056</v>
      </c>
      <c r="F869" s="15" t="s">
        <v>82</v>
      </c>
      <c r="G869" s="24"/>
      <c r="H869" s="22" t="s">
        <v>1546</v>
      </c>
      <c r="I869" s="22" t="s">
        <v>1586</v>
      </c>
      <c r="J869" s="24" t="s">
        <v>1496</v>
      </c>
      <c r="K869" s="28">
        <v>44956</v>
      </c>
      <c r="L869" s="22" t="s">
        <v>84</v>
      </c>
      <c r="M869" s="22" t="s">
        <v>1490</v>
      </c>
      <c r="N869" s="24"/>
      <c r="O869" s="24" t="s">
        <v>1062</v>
      </c>
      <c r="P869" s="28">
        <v>44957</v>
      </c>
      <c r="Q869" s="14">
        <v>44927</v>
      </c>
      <c r="R869" s="18">
        <v>2200</v>
      </c>
      <c r="S869" s="24"/>
      <c r="T869" s="18">
        <f t="shared" si="154"/>
        <v>2200</v>
      </c>
      <c r="U869" s="18"/>
      <c r="V869" s="18"/>
      <c r="W869" s="18">
        <f t="shared" si="155"/>
        <v>2200</v>
      </c>
      <c r="X869" s="18">
        <f t="shared" si="148"/>
        <v>396</v>
      </c>
      <c r="Y869" s="19">
        <v>0.05</v>
      </c>
      <c r="Z869" s="18">
        <f t="shared" si="156"/>
        <v>110</v>
      </c>
      <c r="AA869" s="18">
        <f t="shared" si="157"/>
        <v>2486</v>
      </c>
      <c r="AB869" s="18"/>
      <c r="AC869" s="18">
        <f t="shared" si="158"/>
        <v>2486</v>
      </c>
      <c r="AD869" s="18" t="s">
        <v>87</v>
      </c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22" t="s">
        <v>1071</v>
      </c>
      <c r="AR869" s="24">
        <v>2850</v>
      </c>
      <c r="AS869" s="24"/>
      <c r="AT869" s="24"/>
      <c r="AU869" s="24"/>
      <c r="AV869" s="24"/>
      <c r="AW869" s="18">
        <f t="shared" si="149"/>
        <v>2850</v>
      </c>
      <c r="AX869" s="18"/>
      <c r="AY869" s="19">
        <v>0.05</v>
      </c>
      <c r="AZ869" s="18">
        <f t="shared" si="150"/>
        <v>142.5</v>
      </c>
      <c r="BA869" s="18">
        <f t="shared" si="151"/>
        <v>2707.5</v>
      </c>
      <c r="BB869" s="18"/>
      <c r="BC869" s="18">
        <f t="shared" si="152"/>
        <v>-2707.5</v>
      </c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>
        <f t="shared" si="153"/>
        <v>-650</v>
      </c>
    </row>
    <row r="870" spans="1:81" x14ac:dyDescent="0.3">
      <c r="A870" s="20"/>
      <c r="B870" s="20"/>
      <c r="C870" s="14">
        <v>44927</v>
      </c>
      <c r="D870" s="24"/>
      <c r="E870" s="16" t="s">
        <v>1056</v>
      </c>
      <c r="F870" s="15" t="s">
        <v>82</v>
      </c>
      <c r="G870" s="24"/>
      <c r="H870" s="24" t="s">
        <v>1547</v>
      </c>
      <c r="I870" s="24" t="s">
        <v>1587</v>
      </c>
      <c r="J870" s="24" t="s">
        <v>1496</v>
      </c>
      <c r="K870" s="29">
        <v>44955</v>
      </c>
      <c r="L870" s="24" t="s">
        <v>84</v>
      </c>
      <c r="M870" s="24" t="s">
        <v>1490</v>
      </c>
      <c r="N870" s="24"/>
      <c r="O870" s="24" t="s">
        <v>1062</v>
      </c>
      <c r="P870" s="29">
        <v>44957</v>
      </c>
      <c r="Q870" s="14">
        <v>44927</v>
      </c>
      <c r="R870" s="18">
        <v>2200</v>
      </c>
      <c r="S870" s="24"/>
      <c r="T870" s="18">
        <f t="shared" si="154"/>
        <v>2200</v>
      </c>
      <c r="U870" s="18"/>
      <c r="V870" s="18"/>
      <c r="W870" s="18">
        <f t="shared" si="155"/>
        <v>2200</v>
      </c>
      <c r="X870" s="18">
        <f t="shared" si="148"/>
        <v>396</v>
      </c>
      <c r="Y870" s="19">
        <v>0.05</v>
      </c>
      <c r="Z870" s="18">
        <f t="shared" si="156"/>
        <v>110</v>
      </c>
      <c r="AA870" s="18">
        <f t="shared" si="157"/>
        <v>2486</v>
      </c>
      <c r="AB870" s="18"/>
      <c r="AC870" s="18">
        <f t="shared" si="158"/>
        <v>2486</v>
      </c>
      <c r="AD870" s="18" t="s">
        <v>87</v>
      </c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24" t="s">
        <v>1046</v>
      </c>
      <c r="AR870" s="24">
        <v>1900</v>
      </c>
      <c r="AS870" s="24"/>
      <c r="AT870" s="24"/>
      <c r="AU870" s="24"/>
      <c r="AV870" s="24"/>
      <c r="AW870" s="18">
        <f t="shared" si="149"/>
        <v>1900</v>
      </c>
      <c r="AX870" s="18"/>
      <c r="AY870" s="19">
        <v>0.05</v>
      </c>
      <c r="AZ870" s="18">
        <f t="shared" si="150"/>
        <v>95</v>
      </c>
      <c r="BA870" s="18">
        <f t="shared" si="151"/>
        <v>1805</v>
      </c>
      <c r="BB870" s="18"/>
      <c r="BC870" s="18">
        <f t="shared" si="152"/>
        <v>-1805</v>
      </c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>
        <f t="shared" si="153"/>
        <v>300</v>
      </c>
    </row>
    <row r="871" spans="1:81" x14ac:dyDescent="0.3">
      <c r="A871" s="20"/>
      <c r="B871" s="20"/>
      <c r="C871" s="14">
        <v>44927</v>
      </c>
      <c r="D871" s="24"/>
      <c r="E871" s="16" t="s">
        <v>1056</v>
      </c>
      <c r="F871" s="15" t="s">
        <v>82</v>
      </c>
      <c r="G871" s="24"/>
      <c r="H871" s="22" t="s">
        <v>1548</v>
      </c>
      <c r="I871" s="22" t="s">
        <v>1588</v>
      </c>
      <c r="J871" s="24" t="s">
        <v>1496</v>
      </c>
      <c r="K871" s="28">
        <v>44954</v>
      </c>
      <c r="L871" s="22" t="s">
        <v>84</v>
      </c>
      <c r="M871" s="22" t="s">
        <v>1490</v>
      </c>
      <c r="N871" s="24"/>
      <c r="O871" s="24" t="s">
        <v>1062</v>
      </c>
      <c r="P871" s="28">
        <v>44955</v>
      </c>
      <c r="Q871" s="14">
        <v>44927</v>
      </c>
      <c r="R871" s="18">
        <v>2200</v>
      </c>
      <c r="S871" s="24"/>
      <c r="T871" s="18">
        <f t="shared" si="154"/>
        <v>2200</v>
      </c>
      <c r="U871" s="18"/>
      <c r="V871" s="18"/>
      <c r="W871" s="18">
        <f t="shared" si="155"/>
        <v>2200</v>
      </c>
      <c r="X871" s="18">
        <f t="shared" si="148"/>
        <v>396</v>
      </c>
      <c r="Y871" s="19">
        <v>0.05</v>
      </c>
      <c r="Z871" s="18">
        <f t="shared" si="156"/>
        <v>110</v>
      </c>
      <c r="AA871" s="18">
        <f t="shared" si="157"/>
        <v>2486</v>
      </c>
      <c r="AB871" s="18"/>
      <c r="AC871" s="18">
        <f t="shared" si="158"/>
        <v>2486</v>
      </c>
      <c r="AD871" s="18" t="s">
        <v>87</v>
      </c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24" t="s">
        <v>1063</v>
      </c>
      <c r="AR871" s="24">
        <v>0</v>
      </c>
      <c r="AS871" s="24"/>
      <c r="AT871" s="24"/>
      <c r="AU871" s="24"/>
      <c r="AV871" s="24"/>
      <c r="AW871" s="18">
        <f t="shared" si="149"/>
        <v>0</v>
      </c>
      <c r="AX871" s="18"/>
      <c r="AY871" s="19">
        <v>0.05</v>
      </c>
      <c r="AZ871" s="18">
        <f t="shared" si="150"/>
        <v>0</v>
      </c>
      <c r="BA871" s="18">
        <f t="shared" si="151"/>
        <v>0</v>
      </c>
      <c r="BB871" s="18"/>
      <c r="BC871" s="18">
        <f t="shared" si="152"/>
        <v>0</v>
      </c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>
        <f t="shared" si="153"/>
        <v>2200</v>
      </c>
    </row>
    <row r="872" spans="1:81" x14ac:dyDescent="0.3">
      <c r="A872" s="20"/>
      <c r="B872" s="20"/>
      <c r="C872" s="14">
        <v>44927</v>
      </c>
      <c r="D872" s="24"/>
      <c r="E872" s="16" t="s">
        <v>1056</v>
      </c>
      <c r="F872" s="15" t="s">
        <v>82</v>
      </c>
      <c r="G872" s="24"/>
      <c r="H872" s="24" t="s">
        <v>1549</v>
      </c>
      <c r="I872" s="24" t="s">
        <v>1589</v>
      </c>
      <c r="J872" s="24" t="s">
        <v>1496</v>
      </c>
      <c r="K872" s="29">
        <v>44954</v>
      </c>
      <c r="L872" s="24" t="s">
        <v>84</v>
      </c>
      <c r="M872" s="24" t="s">
        <v>1490</v>
      </c>
      <c r="N872" s="24"/>
      <c r="O872" s="24" t="s">
        <v>1062</v>
      </c>
      <c r="P872" s="29">
        <v>44957</v>
      </c>
      <c r="Q872" s="14">
        <v>44927</v>
      </c>
      <c r="R872" s="18">
        <v>2200</v>
      </c>
      <c r="S872" s="24"/>
      <c r="T872" s="18">
        <f t="shared" si="154"/>
        <v>2200</v>
      </c>
      <c r="U872" s="18"/>
      <c r="V872" s="18"/>
      <c r="W872" s="18">
        <f t="shared" si="155"/>
        <v>2200</v>
      </c>
      <c r="X872" s="18">
        <f t="shared" si="148"/>
        <v>396</v>
      </c>
      <c r="Y872" s="19">
        <v>0.05</v>
      </c>
      <c r="Z872" s="18">
        <f t="shared" si="156"/>
        <v>110</v>
      </c>
      <c r="AA872" s="18">
        <f t="shared" si="157"/>
        <v>2486</v>
      </c>
      <c r="AB872" s="18"/>
      <c r="AC872" s="18">
        <f t="shared" si="158"/>
        <v>2486</v>
      </c>
      <c r="AD872" s="18" t="s">
        <v>87</v>
      </c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24" t="s">
        <v>1620</v>
      </c>
      <c r="AR872" s="24">
        <v>1900</v>
      </c>
      <c r="AS872" s="24"/>
      <c r="AT872" s="24"/>
      <c r="AU872" s="24"/>
      <c r="AV872" s="24"/>
      <c r="AW872" s="18">
        <f t="shared" si="149"/>
        <v>1900</v>
      </c>
      <c r="AX872" s="18"/>
      <c r="AY872" s="19">
        <v>0.05</v>
      </c>
      <c r="AZ872" s="18">
        <f t="shared" si="150"/>
        <v>95</v>
      </c>
      <c r="BA872" s="18">
        <f t="shared" si="151"/>
        <v>1805</v>
      </c>
      <c r="BB872" s="18"/>
      <c r="BC872" s="18">
        <f t="shared" si="152"/>
        <v>-1805</v>
      </c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>
        <f t="shared" si="153"/>
        <v>300</v>
      </c>
    </row>
    <row r="873" spans="1:81" x14ac:dyDescent="0.3">
      <c r="A873" s="20"/>
      <c r="B873" s="20"/>
      <c r="C873" s="14">
        <v>44927</v>
      </c>
      <c r="D873" s="24"/>
      <c r="E873" s="16" t="s">
        <v>1056</v>
      </c>
      <c r="F873" s="15" t="s">
        <v>82</v>
      </c>
      <c r="G873" s="24"/>
      <c r="H873" s="22" t="s">
        <v>1550</v>
      </c>
      <c r="I873" s="22" t="s">
        <v>1590</v>
      </c>
      <c r="J873" s="24" t="s">
        <v>1496</v>
      </c>
      <c r="K873" s="28">
        <v>44928</v>
      </c>
      <c r="L873" s="22" t="s">
        <v>84</v>
      </c>
      <c r="M873" s="22" t="s">
        <v>1490</v>
      </c>
      <c r="N873" s="24"/>
      <c r="O873" s="24" t="s">
        <v>1062</v>
      </c>
      <c r="P873" s="28">
        <v>44939</v>
      </c>
      <c r="Q873" s="14">
        <v>44927</v>
      </c>
      <c r="R873" s="18">
        <v>2200</v>
      </c>
      <c r="S873" s="24"/>
      <c r="T873" s="18">
        <f t="shared" si="154"/>
        <v>2200</v>
      </c>
      <c r="U873" s="18"/>
      <c r="V873" s="18"/>
      <c r="W873" s="18">
        <f t="shared" si="155"/>
        <v>2200</v>
      </c>
      <c r="X873" s="18">
        <f t="shared" si="148"/>
        <v>396</v>
      </c>
      <c r="Y873" s="19">
        <v>0.05</v>
      </c>
      <c r="Z873" s="18">
        <f t="shared" si="156"/>
        <v>110</v>
      </c>
      <c r="AA873" s="18">
        <f t="shared" si="157"/>
        <v>2486</v>
      </c>
      <c r="AB873" s="18"/>
      <c r="AC873" s="18">
        <f t="shared" si="158"/>
        <v>2486</v>
      </c>
      <c r="AD873" s="18" t="s">
        <v>87</v>
      </c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24" t="s">
        <v>1063</v>
      </c>
      <c r="AR873" s="24">
        <v>0</v>
      </c>
      <c r="AS873" s="24"/>
      <c r="AT873" s="24"/>
      <c r="AU873" s="24"/>
      <c r="AV873" s="24"/>
      <c r="AW873" s="18">
        <f t="shared" si="149"/>
        <v>0</v>
      </c>
      <c r="AX873" s="18"/>
      <c r="AY873" s="19">
        <v>0.05</v>
      </c>
      <c r="AZ873" s="18">
        <f t="shared" si="150"/>
        <v>0</v>
      </c>
      <c r="BA873" s="18">
        <f t="shared" si="151"/>
        <v>0</v>
      </c>
      <c r="BB873" s="18"/>
      <c r="BC873" s="18">
        <f t="shared" si="152"/>
        <v>0</v>
      </c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>
        <f t="shared" si="153"/>
        <v>2200</v>
      </c>
    </row>
    <row r="874" spans="1:81" x14ac:dyDescent="0.3">
      <c r="A874" s="20"/>
      <c r="B874" s="20"/>
      <c r="C874" s="14">
        <v>44927</v>
      </c>
      <c r="D874" s="24"/>
      <c r="E874" s="16" t="s">
        <v>1056</v>
      </c>
      <c r="F874" s="15" t="s">
        <v>82</v>
      </c>
      <c r="G874" s="24"/>
      <c r="H874" s="24" t="s">
        <v>1551</v>
      </c>
      <c r="I874" s="24" t="s">
        <v>1591</v>
      </c>
      <c r="J874" s="24" t="s">
        <v>1496</v>
      </c>
      <c r="K874" s="29">
        <v>44952</v>
      </c>
      <c r="L874" s="24" t="s">
        <v>84</v>
      </c>
      <c r="M874" s="24" t="s">
        <v>1615</v>
      </c>
      <c r="N874" s="24"/>
      <c r="O874" s="24" t="s">
        <v>1062</v>
      </c>
      <c r="P874" s="29">
        <v>44953</v>
      </c>
      <c r="Q874" s="14">
        <v>44927</v>
      </c>
      <c r="R874" s="18">
        <v>2200</v>
      </c>
      <c r="S874" s="24"/>
      <c r="T874" s="18">
        <f t="shared" si="154"/>
        <v>2200</v>
      </c>
      <c r="U874" s="18"/>
      <c r="V874" s="18"/>
      <c r="W874" s="18">
        <f t="shared" si="155"/>
        <v>2200</v>
      </c>
      <c r="X874" s="18">
        <f t="shared" si="148"/>
        <v>396</v>
      </c>
      <c r="Y874" s="19">
        <v>0.05</v>
      </c>
      <c r="Z874" s="18">
        <f t="shared" si="156"/>
        <v>110</v>
      </c>
      <c r="AA874" s="18">
        <f t="shared" si="157"/>
        <v>2486</v>
      </c>
      <c r="AB874" s="18"/>
      <c r="AC874" s="18">
        <f t="shared" si="158"/>
        <v>2486</v>
      </c>
      <c r="AD874" s="18" t="s">
        <v>87</v>
      </c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22" t="s">
        <v>1071</v>
      </c>
      <c r="AR874" s="24">
        <v>2850</v>
      </c>
      <c r="AS874" s="24"/>
      <c r="AT874" s="24"/>
      <c r="AU874" s="24"/>
      <c r="AV874" s="24"/>
      <c r="AW874" s="18">
        <f t="shared" si="149"/>
        <v>2850</v>
      </c>
      <c r="AX874" s="18"/>
      <c r="AY874" s="19">
        <v>0.05</v>
      </c>
      <c r="AZ874" s="18">
        <f t="shared" si="150"/>
        <v>142.5</v>
      </c>
      <c r="BA874" s="18">
        <f t="shared" si="151"/>
        <v>2707.5</v>
      </c>
      <c r="BB874" s="18"/>
      <c r="BC874" s="18">
        <f t="shared" si="152"/>
        <v>-2707.5</v>
      </c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>
        <f t="shared" si="153"/>
        <v>-650</v>
      </c>
    </row>
    <row r="875" spans="1:81" x14ac:dyDescent="0.3">
      <c r="A875" s="20"/>
      <c r="B875" s="20"/>
      <c r="C875" s="14">
        <v>44927</v>
      </c>
      <c r="D875" s="24"/>
      <c r="E875" s="16" t="s">
        <v>1056</v>
      </c>
      <c r="F875" s="15" t="s">
        <v>82</v>
      </c>
      <c r="G875" s="24"/>
      <c r="H875" s="22" t="s">
        <v>1552</v>
      </c>
      <c r="I875" s="22" t="s">
        <v>1592</v>
      </c>
      <c r="J875" s="24" t="s">
        <v>1496</v>
      </c>
      <c r="K875" s="28">
        <v>44928</v>
      </c>
      <c r="L875" s="22" t="s">
        <v>84</v>
      </c>
      <c r="M875" s="22" t="s">
        <v>1490</v>
      </c>
      <c r="N875" s="24"/>
      <c r="O875" s="24" t="s">
        <v>1062</v>
      </c>
      <c r="P875" s="28">
        <v>44935</v>
      </c>
      <c r="Q875" s="14">
        <v>44927</v>
      </c>
      <c r="R875" s="18">
        <v>2200</v>
      </c>
      <c r="S875" s="24"/>
      <c r="T875" s="18">
        <f t="shared" si="154"/>
        <v>2200</v>
      </c>
      <c r="U875" s="18"/>
      <c r="V875" s="18"/>
      <c r="W875" s="18">
        <f t="shared" si="155"/>
        <v>2200</v>
      </c>
      <c r="X875" s="18">
        <f t="shared" si="148"/>
        <v>396</v>
      </c>
      <c r="Y875" s="19">
        <v>0.05</v>
      </c>
      <c r="Z875" s="18">
        <f t="shared" si="156"/>
        <v>110</v>
      </c>
      <c r="AA875" s="18">
        <f t="shared" si="157"/>
        <v>2486</v>
      </c>
      <c r="AB875" s="18"/>
      <c r="AC875" s="18">
        <f t="shared" si="158"/>
        <v>2486</v>
      </c>
      <c r="AD875" s="18" t="s">
        <v>87</v>
      </c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24" t="s">
        <v>1356</v>
      </c>
      <c r="AR875" s="24">
        <v>1900</v>
      </c>
      <c r="AS875" s="24"/>
      <c r="AT875" s="24"/>
      <c r="AU875" s="24"/>
      <c r="AV875" s="24"/>
      <c r="AW875" s="18">
        <f t="shared" si="149"/>
        <v>1900</v>
      </c>
      <c r="AX875" s="18"/>
      <c r="AY875" s="19">
        <v>0.05</v>
      </c>
      <c r="AZ875" s="18">
        <f t="shared" si="150"/>
        <v>95</v>
      </c>
      <c r="BA875" s="18">
        <f t="shared" si="151"/>
        <v>1805</v>
      </c>
      <c r="BB875" s="18"/>
      <c r="BC875" s="18">
        <f t="shared" si="152"/>
        <v>-1805</v>
      </c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>
        <f t="shared" si="153"/>
        <v>300</v>
      </c>
    </row>
    <row r="876" spans="1:81" x14ac:dyDescent="0.3">
      <c r="A876" s="20"/>
      <c r="B876" s="20"/>
      <c r="C876" s="14">
        <v>44927</v>
      </c>
      <c r="D876" s="24"/>
      <c r="E876" s="16" t="s">
        <v>1056</v>
      </c>
      <c r="F876" s="15" t="s">
        <v>82</v>
      </c>
      <c r="G876" s="24"/>
      <c r="H876" s="24" t="s">
        <v>1553</v>
      </c>
      <c r="I876" s="24" t="s">
        <v>1593</v>
      </c>
      <c r="J876" s="24" t="s">
        <v>1496</v>
      </c>
      <c r="K876" s="29">
        <v>44951</v>
      </c>
      <c r="L876" s="24" t="s">
        <v>84</v>
      </c>
      <c r="M876" s="24" t="s">
        <v>1490</v>
      </c>
      <c r="N876" s="24"/>
      <c r="O876" s="24" t="s">
        <v>1062</v>
      </c>
      <c r="P876" s="29">
        <v>44954</v>
      </c>
      <c r="Q876" s="14">
        <v>44927</v>
      </c>
      <c r="R876" s="18">
        <v>2200</v>
      </c>
      <c r="S876" s="24"/>
      <c r="T876" s="18">
        <f t="shared" si="154"/>
        <v>2200</v>
      </c>
      <c r="U876" s="18"/>
      <c r="V876" s="18"/>
      <c r="W876" s="18">
        <f t="shared" si="155"/>
        <v>2200</v>
      </c>
      <c r="X876" s="18">
        <f t="shared" si="148"/>
        <v>396</v>
      </c>
      <c r="Y876" s="19">
        <v>0.05</v>
      </c>
      <c r="Z876" s="18">
        <f t="shared" si="156"/>
        <v>110</v>
      </c>
      <c r="AA876" s="18">
        <f t="shared" si="157"/>
        <v>2486</v>
      </c>
      <c r="AB876" s="18"/>
      <c r="AC876" s="18">
        <f t="shared" si="158"/>
        <v>2486</v>
      </c>
      <c r="AD876" s="18" t="s">
        <v>87</v>
      </c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24" t="s">
        <v>1063</v>
      </c>
      <c r="AR876" s="24">
        <v>0</v>
      </c>
      <c r="AS876" s="24"/>
      <c r="AT876" s="24"/>
      <c r="AU876" s="24"/>
      <c r="AV876" s="24"/>
      <c r="AW876" s="18">
        <f t="shared" si="149"/>
        <v>0</v>
      </c>
      <c r="AX876" s="18"/>
      <c r="AY876" s="19">
        <v>0.05</v>
      </c>
      <c r="AZ876" s="18">
        <f t="shared" si="150"/>
        <v>0</v>
      </c>
      <c r="BA876" s="18">
        <f t="shared" si="151"/>
        <v>0</v>
      </c>
      <c r="BB876" s="18"/>
      <c r="BC876" s="18">
        <f t="shared" si="152"/>
        <v>0</v>
      </c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>
        <f t="shared" si="153"/>
        <v>2200</v>
      </c>
    </row>
    <row r="877" spans="1:81" x14ac:dyDescent="0.3">
      <c r="A877" s="20"/>
      <c r="B877" s="20"/>
      <c r="C877" s="14">
        <v>44927</v>
      </c>
      <c r="D877" s="24"/>
      <c r="E877" s="16" t="s">
        <v>1056</v>
      </c>
      <c r="F877" s="15" t="s">
        <v>82</v>
      </c>
      <c r="G877" s="24"/>
      <c r="H877" s="22" t="s">
        <v>1554</v>
      </c>
      <c r="I877" s="22" t="s">
        <v>1594</v>
      </c>
      <c r="J877" s="24" t="s">
        <v>1496</v>
      </c>
      <c r="K877" s="28">
        <v>44950</v>
      </c>
      <c r="L877" s="22" t="s">
        <v>84</v>
      </c>
      <c r="M877" s="22" t="s">
        <v>1490</v>
      </c>
      <c r="N877" s="24"/>
      <c r="O877" s="24" t="s">
        <v>1062</v>
      </c>
      <c r="P877" s="28">
        <v>44953</v>
      </c>
      <c r="Q877" s="14">
        <v>44927</v>
      </c>
      <c r="R877" s="18">
        <v>2200</v>
      </c>
      <c r="S877" s="24"/>
      <c r="T877" s="18">
        <f t="shared" si="154"/>
        <v>2200</v>
      </c>
      <c r="U877" s="18"/>
      <c r="V877" s="18"/>
      <c r="W877" s="18">
        <f t="shared" si="155"/>
        <v>2200</v>
      </c>
      <c r="X877" s="18">
        <f t="shared" si="148"/>
        <v>396</v>
      </c>
      <c r="Y877" s="19">
        <v>0.05</v>
      </c>
      <c r="Z877" s="18">
        <f t="shared" si="156"/>
        <v>110</v>
      </c>
      <c r="AA877" s="18">
        <f t="shared" si="157"/>
        <v>2486</v>
      </c>
      <c r="AB877" s="18"/>
      <c r="AC877" s="18">
        <f t="shared" si="158"/>
        <v>2486</v>
      </c>
      <c r="AD877" s="18" t="s">
        <v>87</v>
      </c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22" t="s">
        <v>1071</v>
      </c>
      <c r="AR877" s="24">
        <v>2850</v>
      </c>
      <c r="AS877" s="24"/>
      <c r="AT877" s="24"/>
      <c r="AU877" s="24"/>
      <c r="AV877" s="24"/>
      <c r="AW877" s="18">
        <f t="shared" si="149"/>
        <v>2850</v>
      </c>
      <c r="AX877" s="18"/>
      <c r="AY877" s="19">
        <v>0.05</v>
      </c>
      <c r="AZ877" s="18">
        <f t="shared" si="150"/>
        <v>142.5</v>
      </c>
      <c r="BA877" s="18">
        <f t="shared" si="151"/>
        <v>2707.5</v>
      </c>
      <c r="BB877" s="18"/>
      <c r="BC877" s="18">
        <f t="shared" si="152"/>
        <v>-2707.5</v>
      </c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>
        <f t="shared" si="153"/>
        <v>-650</v>
      </c>
    </row>
    <row r="878" spans="1:81" x14ac:dyDescent="0.3">
      <c r="A878" s="20"/>
      <c r="B878" s="20"/>
      <c r="C878" s="14">
        <v>44927</v>
      </c>
      <c r="D878" s="24"/>
      <c r="E878" s="16" t="s">
        <v>1056</v>
      </c>
      <c r="F878" s="15" t="s">
        <v>82</v>
      </c>
      <c r="G878" s="24"/>
      <c r="H878" s="24" t="s">
        <v>1555</v>
      </c>
      <c r="I878" s="24" t="s">
        <v>1595</v>
      </c>
      <c r="J878" s="24" t="s">
        <v>1496</v>
      </c>
      <c r="K878" s="29">
        <v>44950</v>
      </c>
      <c r="L878" s="24" t="s">
        <v>84</v>
      </c>
      <c r="M878" s="24" t="s">
        <v>1490</v>
      </c>
      <c r="N878" s="24"/>
      <c r="O878" s="24" t="s">
        <v>1062</v>
      </c>
      <c r="P878" s="29">
        <v>44953</v>
      </c>
      <c r="Q878" s="14">
        <v>44927</v>
      </c>
      <c r="R878" s="18">
        <v>2200</v>
      </c>
      <c r="S878" s="24"/>
      <c r="T878" s="18">
        <f t="shared" si="154"/>
        <v>2200</v>
      </c>
      <c r="U878" s="18"/>
      <c r="V878" s="18"/>
      <c r="W878" s="18">
        <f t="shared" si="155"/>
        <v>2200</v>
      </c>
      <c r="X878" s="18">
        <f t="shared" si="148"/>
        <v>396</v>
      </c>
      <c r="Y878" s="19">
        <v>0.05</v>
      </c>
      <c r="Z878" s="18">
        <f t="shared" si="156"/>
        <v>110</v>
      </c>
      <c r="AA878" s="18">
        <f t="shared" si="157"/>
        <v>2486</v>
      </c>
      <c r="AB878" s="18"/>
      <c r="AC878" s="18">
        <f t="shared" si="158"/>
        <v>2486</v>
      </c>
      <c r="AD878" s="18" t="s">
        <v>87</v>
      </c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24" t="s">
        <v>1046</v>
      </c>
      <c r="AR878" s="24">
        <v>1900</v>
      </c>
      <c r="AS878" s="24"/>
      <c r="AT878" s="24"/>
      <c r="AU878" s="24"/>
      <c r="AV878" s="24"/>
      <c r="AW878" s="18">
        <f t="shared" si="149"/>
        <v>1900</v>
      </c>
      <c r="AX878" s="18"/>
      <c r="AY878" s="19">
        <v>0.05</v>
      </c>
      <c r="AZ878" s="18">
        <f t="shared" si="150"/>
        <v>95</v>
      </c>
      <c r="BA878" s="18">
        <f t="shared" si="151"/>
        <v>1805</v>
      </c>
      <c r="BB878" s="18"/>
      <c r="BC878" s="18">
        <f t="shared" si="152"/>
        <v>-1805</v>
      </c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>
        <f t="shared" si="153"/>
        <v>300</v>
      </c>
    </row>
    <row r="879" spans="1:81" x14ac:dyDescent="0.3">
      <c r="A879" s="20"/>
      <c r="B879" s="20"/>
      <c r="C879" s="14">
        <v>44927</v>
      </c>
      <c r="D879" s="24"/>
      <c r="E879" s="16" t="s">
        <v>1056</v>
      </c>
      <c r="F879" s="15" t="s">
        <v>82</v>
      </c>
      <c r="G879" s="24"/>
      <c r="H879" s="22" t="s">
        <v>1556</v>
      </c>
      <c r="I879" s="22" t="s">
        <v>1109</v>
      </c>
      <c r="J879" s="24" t="s">
        <v>1496</v>
      </c>
      <c r="K879" s="28">
        <v>44950</v>
      </c>
      <c r="L879" s="22" t="s">
        <v>84</v>
      </c>
      <c r="M879" s="22" t="s">
        <v>1490</v>
      </c>
      <c r="N879" s="24"/>
      <c r="O879" s="24" t="s">
        <v>1062</v>
      </c>
      <c r="P879" s="28">
        <v>44953</v>
      </c>
      <c r="Q879" s="14">
        <v>44927</v>
      </c>
      <c r="R879" s="18">
        <v>2200</v>
      </c>
      <c r="S879" s="24"/>
      <c r="T879" s="18">
        <f t="shared" si="154"/>
        <v>2200</v>
      </c>
      <c r="U879" s="18"/>
      <c r="V879" s="18"/>
      <c r="W879" s="18">
        <f t="shared" si="155"/>
        <v>2200</v>
      </c>
      <c r="X879" s="18">
        <f t="shared" si="148"/>
        <v>396</v>
      </c>
      <c r="Y879" s="19">
        <v>0.05</v>
      </c>
      <c r="Z879" s="18">
        <f t="shared" si="156"/>
        <v>110</v>
      </c>
      <c r="AA879" s="18">
        <f t="shared" si="157"/>
        <v>2486</v>
      </c>
      <c r="AB879" s="18"/>
      <c r="AC879" s="18">
        <f t="shared" si="158"/>
        <v>2486</v>
      </c>
      <c r="AD879" s="18" t="s">
        <v>87</v>
      </c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24" t="s">
        <v>1046</v>
      </c>
      <c r="AR879" s="24">
        <v>1900</v>
      </c>
      <c r="AS879" s="24"/>
      <c r="AT879" s="24"/>
      <c r="AU879" s="24"/>
      <c r="AV879" s="24"/>
      <c r="AW879" s="18">
        <f t="shared" si="149"/>
        <v>1900</v>
      </c>
      <c r="AX879" s="18"/>
      <c r="AY879" s="19">
        <v>0.05</v>
      </c>
      <c r="AZ879" s="18">
        <f t="shared" si="150"/>
        <v>95</v>
      </c>
      <c r="BA879" s="18">
        <f t="shared" si="151"/>
        <v>1805</v>
      </c>
      <c r="BB879" s="18"/>
      <c r="BC879" s="18">
        <f t="shared" si="152"/>
        <v>-1805</v>
      </c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>
        <f t="shared" si="153"/>
        <v>300</v>
      </c>
    </row>
    <row r="880" spans="1:81" x14ac:dyDescent="0.3">
      <c r="A880" s="20"/>
      <c r="B880" s="20"/>
      <c r="C880" s="14">
        <v>44927</v>
      </c>
      <c r="D880" s="24"/>
      <c r="E880" s="16" t="s">
        <v>1056</v>
      </c>
      <c r="F880" s="15" t="s">
        <v>82</v>
      </c>
      <c r="G880" s="24"/>
      <c r="H880" s="24" t="s">
        <v>1557</v>
      </c>
      <c r="I880" s="24" t="s">
        <v>1596</v>
      </c>
      <c r="J880" s="24" t="s">
        <v>1496</v>
      </c>
      <c r="K880" s="29">
        <v>44946</v>
      </c>
      <c r="L880" s="24" t="s">
        <v>84</v>
      </c>
      <c r="M880" s="24" t="s">
        <v>1615</v>
      </c>
      <c r="N880" s="24"/>
      <c r="O880" s="24" t="s">
        <v>1062</v>
      </c>
      <c r="P880" s="29">
        <v>44947</v>
      </c>
      <c r="Q880" s="14">
        <v>44927</v>
      </c>
      <c r="R880" s="18">
        <v>2200</v>
      </c>
      <c r="S880" s="24"/>
      <c r="T880" s="18">
        <f t="shared" si="154"/>
        <v>2200</v>
      </c>
      <c r="U880" s="18"/>
      <c r="V880" s="18"/>
      <c r="W880" s="18">
        <f t="shared" si="155"/>
        <v>2200</v>
      </c>
      <c r="X880" s="18">
        <f t="shared" si="148"/>
        <v>396</v>
      </c>
      <c r="Y880" s="19">
        <v>0.05</v>
      </c>
      <c r="Z880" s="18">
        <f t="shared" si="156"/>
        <v>110</v>
      </c>
      <c r="AA880" s="18">
        <f t="shared" si="157"/>
        <v>2486</v>
      </c>
      <c r="AB880" s="18"/>
      <c r="AC880" s="18">
        <f t="shared" si="158"/>
        <v>2486</v>
      </c>
      <c r="AD880" s="18" t="s">
        <v>87</v>
      </c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22" t="s">
        <v>1071</v>
      </c>
      <c r="AR880" s="24">
        <v>2850</v>
      </c>
      <c r="AS880" s="24"/>
      <c r="AT880" s="24"/>
      <c r="AU880" s="24"/>
      <c r="AV880" s="24"/>
      <c r="AW880" s="18">
        <f t="shared" si="149"/>
        <v>2850</v>
      </c>
      <c r="AX880" s="18"/>
      <c r="AY880" s="19">
        <v>0.05</v>
      </c>
      <c r="AZ880" s="18">
        <f t="shared" si="150"/>
        <v>142.5</v>
      </c>
      <c r="BA880" s="18">
        <f t="shared" si="151"/>
        <v>2707.5</v>
      </c>
      <c r="BB880" s="18"/>
      <c r="BC880" s="18">
        <f t="shared" si="152"/>
        <v>-2707.5</v>
      </c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>
        <f t="shared" si="153"/>
        <v>-650</v>
      </c>
    </row>
    <row r="881" spans="1:81" x14ac:dyDescent="0.3">
      <c r="A881" s="20"/>
      <c r="B881" s="20"/>
      <c r="C881" s="14">
        <v>44927</v>
      </c>
      <c r="D881" s="24"/>
      <c r="E881" s="16" t="s">
        <v>1056</v>
      </c>
      <c r="F881" s="15" t="s">
        <v>82</v>
      </c>
      <c r="G881" s="24"/>
      <c r="H881" s="22" t="s">
        <v>1558</v>
      </c>
      <c r="I881" s="22" t="s">
        <v>1597</v>
      </c>
      <c r="J881" s="24" t="s">
        <v>1496</v>
      </c>
      <c r="K881" s="28">
        <v>44946</v>
      </c>
      <c r="L881" s="22" t="s">
        <v>84</v>
      </c>
      <c r="M881" s="22" t="s">
        <v>1495</v>
      </c>
      <c r="N881" s="24"/>
      <c r="O881" s="24" t="s">
        <v>1062</v>
      </c>
      <c r="P881" s="28">
        <v>44949</v>
      </c>
      <c r="Q881" s="14">
        <v>44927</v>
      </c>
      <c r="R881" s="18">
        <v>2200</v>
      </c>
      <c r="S881" s="24"/>
      <c r="T881" s="18">
        <f t="shared" si="154"/>
        <v>2200</v>
      </c>
      <c r="U881" s="18"/>
      <c r="V881" s="18"/>
      <c r="W881" s="18">
        <f t="shared" si="155"/>
        <v>2200</v>
      </c>
      <c r="X881" s="18">
        <f t="shared" si="148"/>
        <v>396</v>
      </c>
      <c r="Y881" s="19">
        <v>0.05</v>
      </c>
      <c r="Z881" s="18">
        <f t="shared" si="156"/>
        <v>110</v>
      </c>
      <c r="AA881" s="18">
        <f t="shared" si="157"/>
        <v>2486</v>
      </c>
      <c r="AB881" s="18"/>
      <c r="AC881" s="18">
        <f t="shared" si="158"/>
        <v>2486</v>
      </c>
      <c r="AD881" s="18" t="s">
        <v>87</v>
      </c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22" t="s">
        <v>1071</v>
      </c>
      <c r="AR881" s="24">
        <v>2850</v>
      </c>
      <c r="AS881" s="24"/>
      <c r="AT881" s="24"/>
      <c r="AU881" s="24"/>
      <c r="AV881" s="24"/>
      <c r="AW881" s="18">
        <f t="shared" si="149"/>
        <v>2850</v>
      </c>
      <c r="AX881" s="18"/>
      <c r="AY881" s="19">
        <v>0.05</v>
      </c>
      <c r="AZ881" s="18">
        <f t="shared" si="150"/>
        <v>142.5</v>
      </c>
      <c r="BA881" s="18">
        <f t="shared" si="151"/>
        <v>2707.5</v>
      </c>
      <c r="BB881" s="18"/>
      <c r="BC881" s="18">
        <f t="shared" si="152"/>
        <v>-2707.5</v>
      </c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>
        <f t="shared" si="153"/>
        <v>-650</v>
      </c>
    </row>
    <row r="882" spans="1:81" x14ac:dyDescent="0.3">
      <c r="A882" s="20"/>
      <c r="B882" s="20"/>
      <c r="C882" s="14">
        <v>44927</v>
      </c>
      <c r="D882" s="24"/>
      <c r="E882" s="16" t="s">
        <v>1056</v>
      </c>
      <c r="F882" s="15" t="s">
        <v>82</v>
      </c>
      <c r="G882" s="24"/>
      <c r="H882" s="24" t="s">
        <v>1559</v>
      </c>
      <c r="I882" s="24" t="s">
        <v>1598</v>
      </c>
      <c r="J882" s="24" t="s">
        <v>1496</v>
      </c>
      <c r="K882" s="29">
        <v>44946</v>
      </c>
      <c r="L882" s="24" t="s">
        <v>84</v>
      </c>
      <c r="M882" s="24" t="s">
        <v>1616</v>
      </c>
      <c r="N882" s="24"/>
      <c r="O882" s="24" t="s">
        <v>1062</v>
      </c>
      <c r="P882" s="29">
        <v>44956</v>
      </c>
      <c r="Q882" s="14">
        <v>44927</v>
      </c>
      <c r="R882" s="18">
        <v>2200</v>
      </c>
      <c r="S882" s="24"/>
      <c r="T882" s="18">
        <f t="shared" si="154"/>
        <v>2200</v>
      </c>
      <c r="U882" s="18"/>
      <c r="V882" s="18"/>
      <c r="W882" s="18">
        <f t="shared" si="155"/>
        <v>2200</v>
      </c>
      <c r="X882" s="18">
        <f t="shared" si="148"/>
        <v>396</v>
      </c>
      <c r="Y882" s="19">
        <v>0.05</v>
      </c>
      <c r="Z882" s="18">
        <f t="shared" si="156"/>
        <v>110</v>
      </c>
      <c r="AA882" s="18">
        <f t="shared" si="157"/>
        <v>2486</v>
      </c>
      <c r="AB882" s="18"/>
      <c r="AC882" s="18">
        <f t="shared" si="158"/>
        <v>2486</v>
      </c>
      <c r="AD882" s="18" t="s">
        <v>87</v>
      </c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22" t="s">
        <v>1071</v>
      </c>
      <c r="AR882" s="24">
        <v>2850</v>
      </c>
      <c r="AS882" s="24"/>
      <c r="AT882" s="24"/>
      <c r="AU882" s="24"/>
      <c r="AV882" s="24"/>
      <c r="AW882" s="18">
        <f t="shared" si="149"/>
        <v>2850</v>
      </c>
      <c r="AX882" s="18"/>
      <c r="AY882" s="19">
        <v>0.05</v>
      </c>
      <c r="AZ882" s="18">
        <f t="shared" si="150"/>
        <v>142.5</v>
      </c>
      <c r="BA882" s="18">
        <f t="shared" si="151"/>
        <v>2707.5</v>
      </c>
      <c r="BB882" s="18"/>
      <c r="BC882" s="18">
        <f t="shared" si="152"/>
        <v>-2707.5</v>
      </c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>
        <f t="shared" si="153"/>
        <v>-650</v>
      </c>
    </row>
    <row r="883" spans="1:81" x14ac:dyDescent="0.3">
      <c r="A883" s="20"/>
      <c r="B883" s="20"/>
      <c r="C883" s="14">
        <v>44927</v>
      </c>
      <c r="D883" s="24"/>
      <c r="E883" s="16" t="s">
        <v>1056</v>
      </c>
      <c r="F883" s="15" t="s">
        <v>82</v>
      </c>
      <c r="G883" s="24"/>
      <c r="H883" s="22" t="s">
        <v>1560</v>
      </c>
      <c r="I883" s="22" t="s">
        <v>1599</v>
      </c>
      <c r="J883" s="24" t="s">
        <v>1496</v>
      </c>
      <c r="K883" s="28">
        <v>44945</v>
      </c>
      <c r="L883" s="22" t="s">
        <v>84</v>
      </c>
      <c r="M883" s="22" t="s">
        <v>1617</v>
      </c>
      <c r="N883" s="24"/>
      <c r="O883" s="24" t="s">
        <v>1062</v>
      </c>
      <c r="P883" s="28">
        <v>44951</v>
      </c>
      <c r="Q883" s="14">
        <v>44927</v>
      </c>
      <c r="R883" s="18">
        <v>2200</v>
      </c>
      <c r="S883" s="24"/>
      <c r="T883" s="18">
        <f t="shared" si="154"/>
        <v>2200</v>
      </c>
      <c r="U883" s="18"/>
      <c r="V883" s="18"/>
      <c r="W883" s="18">
        <f t="shared" si="155"/>
        <v>2200</v>
      </c>
      <c r="X883" s="18">
        <f t="shared" si="148"/>
        <v>396</v>
      </c>
      <c r="Y883" s="19">
        <v>0.05</v>
      </c>
      <c r="Z883" s="18">
        <f t="shared" si="156"/>
        <v>110</v>
      </c>
      <c r="AA883" s="18">
        <f t="shared" si="157"/>
        <v>2486</v>
      </c>
      <c r="AB883" s="18"/>
      <c r="AC883" s="18">
        <f t="shared" si="158"/>
        <v>2486</v>
      </c>
      <c r="AD883" s="18" t="s">
        <v>87</v>
      </c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22" t="s">
        <v>1071</v>
      </c>
      <c r="AR883" s="24">
        <v>2850</v>
      </c>
      <c r="AS883" s="24"/>
      <c r="AT883" s="24"/>
      <c r="AU883" s="24"/>
      <c r="AV883" s="24"/>
      <c r="AW883" s="18">
        <f t="shared" si="149"/>
        <v>2850</v>
      </c>
      <c r="AX883" s="18"/>
      <c r="AY883" s="19">
        <v>0.05</v>
      </c>
      <c r="AZ883" s="18">
        <f t="shared" si="150"/>
        <v>142.5</v>
      </c>
      <c r="BA883" s="18">
        <f t="shared" si="151"/>
        <v>2707.5</v>
      </c>
      <c r="BB883" s="18"/>
      <c r="BC883" s="18">
        <f t="shared" si="152"/>
        <v>-2707.5</v>
      </c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>
        <f t="shared" si="153"/>
        <v>-650</v>
      </c>
    </row>
    <row r="884" spans="1:81" x14ac:dyDescent="0.3">
      <c r="A884" s="20"/>
      <c r="B884" s="20"/>
      <c r="C884" s="14">
        <v>44927</v>
      </c>
      <c r="D884" s="24"/>
      <c r="E884" s="16" t="s">
        <v>1056</v>
      </c>
      <c r="F884" s="15" t="s">
        <v>82</v>
      </c>
      <c r="G884" s="24"/>
      <c r="H884" s="24" t="s">
        <v>1561</v>
      </c>
      <c r="I884" s="24" t="s">
        <v>1600</v>
      </c>
      <c r="J884" s="24" t="s">
        <v>1496</v>
      </c>
      <c r="K884" s="29">
        <v>44944</v>
      </c>
      <c r="L884" s="24" t="s">
        <v>84</v>
      </c>
      <c r="M884" s="24" t="s">
        <v>1490</v>
      </c>
      <c r="N884" s="24"/>
      <c r="O884" s="24" t="s">
        <v>1062</v>
      </c>
      <c r="P884" s="29">
        <v>44956</v>
      </c>
      <c r="Q884" s="14">
        <v>44927</v>
      </c>
      <c r="R884" s="18">
        <v>2200</v>
      </c>
      <c r="S884" s="24"/>
      <c r="T884" s="18">
        <f t="shared" si="154"/>
        <v>2200</v>
      </c>
      <c r="U884" s="18"/>
      <c r="V884" s="18"/>
      <c r="W884" s="18">
        <f t="shared" si="155"/>
        <v>2200</v>
      </c>
      <c r="X884" s="18">
        <f t="shared" si="148"/>
        <v>396</v>
      </c>
      <c r="Y884" s="19">
        <v>0.05</v>
      </c>
      <c r="Z884" s="18">
        <f t="shared" si="156"/>
        <v>110</v>
      </c>
      <c r="AA884" s="18">
        <f t="shared" si="157"/>
        <v>2486</v>
      </c>
      <c r="AB884" s="18"/>
      <c r="AC884" s="18">
        <f t="shared" si="158"/>
        <v>2486</v>
      </c>
      <c r="AD884" s="18" t="s">
        <v>87</v>
      </c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24" t="s">
        <v>1356</v>
      </c>
      <c r="AR884" s="24">
        <v>1900</v>
      </c>
      <c r="AS884" s="24"/>
      <c r="AT884" s="24"/>
      <c r="AU884" s="24"/>
      <c r="AV884" s="24"/>
      <c r="AW884" s="18">
        <f t="shared" si="149"/>
        <v>1900</v>
      </c>
      <c r="AX884" s="18"/>
      <c r="AY884" s="19">
        <v>0.05</v>
      </c>
      <c r="AZ884" s="18">
        <f t="shared" si="150"/>
        <v>95</v>
      </c>
      <c r="BA884" s="18">
        <f t="shared" si="151"/>
        <v>1805</v>
      </c>
      <c r="BB884" s="18"/>
      <c r="BC884" s="18">
        <f t="shared" si="152"/>
        <v>-1805</v>
      </c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>
        <f t="shared" si="153"/>
        <v>300</v>
      </c>
    </row>
    <row r="885" spans="1:81" x14ac:dyDescent="0.3">
      <c r="A885" s="20"/>
      <c r="B885" s="20"/>
      <c r="C885" s="14">
        <v>44927</v>
      </c>
      <c r="D885" s="24"/>
      <c r="E885" s="16" t="s">
        <v>1056</v>
      </c>
      <c r="F885" s="15" t="s">
        <v>82</v>
      </c>
      <c r="G885" s="24"/>
      <c r="H885" s="22" t="s">
        <v>1562</v>
      </c>
      <c r="I885" s="22" t="s">
        <v>1601</v>
      </c>
      <c r="J885" s="24" t="s">
        <v>1496</v>
      </c>
      <c r="K885" s="28">
        <v>44943</v>
      </c>
      <c r="L885" s="22" t="s">
        <v>84</v>
      </c>
      <c r="M885" s="22" t="s">
        <v>1490</v>
      </c>
      <c r="N885" s="24"/>
      <c r="O885" s="24" t="s">
        <v>1062</v>
      </c>
      <c r="P885" s="28">
        <v>44955</v>
      </c>
      <c r="Q885" s="14">
        <v>44927</v>
      </c>
      <c r="R885" s="18">
        <v>2200</v>
      </c>
      <c r="S885" s="24"/>
      <c r="T885" s="18">
        <f t="shared" si="154"/>
        <v>2200</v>
      </c>
      <c r="U885" s="18"/>
      <c r="V885" s="18"/>
      <c r="W885" s="18">
        <f t="shared" si="155"/>
        <v>2200</v>
      </c>
      <c r="X885" s="18">
        <f t="shared" si="148"/>
        <v>396</v>
      </c>
      <c r="Y885" s="19">
        <v>0.05</v>
      </c>
      <c r="Z885" s="18">
        <f t="shared" si="156"/>
        <v>110</v>
      </c>
      <c r="AA885" s="18">
        <f t="shared" si="157"/>
        <v>2486</v>
      </c>
      <c r="AB885" s="18"/>
      <c r="AC885" s="18">
        <f t="shared" si="158"/>
        <v>2486</v>
      </c>
      <c r="AD885" s="18" t="s">
        <v>87</v>
      </c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22" t="s">
        <v>1071</v>
      </c>
      <c r="AR885" s="24">
        <v>2850</v>
      </c>
      <c r="AS885" s="24"/>
      <c r="AT885" s="24"/>
      <c r="AU885" s="24"/>
      <c r="AV885" s="24"/>
      <c r="AW885" s="18">
        <f t="shared" si="149"/>
        <v>2850</v>
      </c>
      <c r="AX885" s="18"/>
      <c r="AY885" s="19">
        <v>0.05</v>
      </c>
      <c r="AZ885" s="18">
        <f t="shared" si="150"/>
        <v>142.5</v>
      </c>
      <c r="BA885" s="18">
        <f t="shared" si="151"/>
        <v>2707.5</v>
      </c>
      <c r="BB885" s="18"/>
      <c r="BC885" s="18">
        <f t="shared" si="152"/>
        <v>-2707.5</v>
      </c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>
        <f t="shared" si="153"/>
        <v>-650</v>
      </c>
    </row>
    <row r="886" spans="1:81" x14ac:dyDescent="0.3">
      <c r="A886" s="20"/>
      <c r="B886" s="20"/>
      <c r="C886" s="14">
        <v>44927</v>
      </c>
      <c r="D886" s="24"/>
      <c r="E886" s="16" t="s">
        <v>1056</v>
      </c>
      <c r="F886" s="15" t="s">
        <v>82</v>
      </c>
      <c r="G886" s="24"/>
      <c r="H886" s="24" t="s">
        <v>1563</v>
      </c>
      <c r="I886" s="24" t="s">
        <v>1602</v>
      </c>
      <c r="J886" s="24" t="s">
        <v>1496</v>
      </c>
      <c r="K886" s="29">
        <v>44942</v>
      </c>
      <c r="L886" s="24" t="s">
        <v>84</v>
      </c>
      <c r="M886" s="24" t="s">
        <v>1617</v>
      </c>
      <c r="N886" s="24"/>
      <c r="O886" s="24" t="s">
        <v>1062</v>
      </c>
      <c r="P886" s="29">
        <v>44948</v>
      </c>
      <c r="Q886" s="14">
        <v>44927</v>
      </c>
      <c r="R886" s="18">
        <v>2200</v>
      </c>
      <c r="S886" s="24"/>
      <c r="T886" s="18">
        <f t="shared" si="154"/>
        <v>2200</v>
      </c>
      <c r="U886" s="18"/>
      <c r="V886" s="18"/>
      <c r="W886" s="18">
        <f t="shared" si="155"/>
        <v>2200</v>
      </c>
      <c r="X886" s="18">
        <f t="shared" si="148"/>
        <v>396</v>
      </c>
      <c r="Y886" s="19">
        <v>0.05</v>
      </c>
      <c r="Z886" s="18">
        <f t="shared" si="156"/>
        <v>110</v>
      </c>
      <c r="AA886" s="18">
        <f t="shared" si="157"/>
        <v>2486</v>
      </c>
      <c r="AB886" s="18"/>
      <c r="AC886" s="18">
        <f t="shared" si="158"/>
        <v>2486</v>
      </c>
      <c r="AD886" s="18" t="s">
        <v>87</v>
      </c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22" t="s">
        <v>1071</v>
      </c>
      <c r="AR886" s="24">
        <v>2850</v>
      </c>
      <c r="AS886" s="24"/>
      <c r="AT886" s="24"/>
      <c r="AU886" s="24"/>
      <c r="AV886" s="24"/>
      <c r="AW886" s="18">
        <f t="shared" si="149"/>
        <v>2850</v>
      </c>
      <c r="AX886" s="18"/>
      <c r="AY886" s="19">
        <v>0.05</v>
      </c>
      <c r="AZ886" s="18">
        <f t="shared" si="150"/>
        <v>142.5</v>
      </c>
      <c r="BA886" s="18">
        <f t="shared" si="151"/>
        <v>2707.5</v>
      </c>
      <c r="BB886" s="18"/>
      <c r="BC886" s="18">
        <f t="shared" si="152"/>
        <v>-2707.5</v>
      </c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>
        <f t="shared" si="153"/>
        <v>-650</v>
      </c>
    </row>
    <row r="887" spans="1:81" x14ac:dyDescent="0.3">
      <c r="A887" s="20"/>
      <c r="B887" s="20"/>
      <c r="C887" s="14">
        <v>44927</v>
      </c>
      <c r="D887" s="24"/>
      <c r="E887" s="16" t="s">
        <v>1056</v>
      </c>
      <c r="F887" s="15" t="s">
        <v>82</v>
      </c>
      <c r="G887" s="24"/>
      <c r="H887" s="22" t="s">
        <v>1564</v>
      </c>
      <c r="I887" s="22" t="s">
        <v>1603</v>
      </c>
      <c r="J887" s="24" t="s">
        <v>1496</v>
      </c>
      <c r="K887" s="28">
        <v>44942</v>
      </c>
      <c r="L887" s="22" t="s">
        <v>84</v>
      </c>
      <c r="M887" s="22" t="s">
        <v>1490</v>
      </c>
      <c r="N887" s="24"/>
      <c r="O887" s="24" t="s">
        <v>1062</v>
      </c>
      <c r="P887" s="28">
        <v>44943</v>
      </c>
      <c r="Q887" s="14">
        <v>44927</v>
      </c>
      <c r="R887" s="18">
        <v>2200</v>
      </c>
      <c r="S887" s="24"/>
      <c r="T887" s="18">
        <f t="shared" si="154"/>
        <v>2200</v>
      </c>
      <c r="U887" s="18"/>
      <c r="V887" s="18"/>
      <c r="W887" s="18">
        <f t="shared" si="155"/>
        <v>2200</v>
      </c>
      <c r="X887" s="18">
        <f t="shared" si="148"/>
        <v>396</v>
      </c>
      <c r="Y887" s="19">
        <v>0.05</v>
      </c>
      <c r="Z887" s="18">
        <f t="shared" si="156"/>
        <v>110</v>
      </c>
      <c r="AA887" s="18">
        <f t="shared" si="157"/>
        <v>2486</v>
      </c>
      <c r="AB887" s="18"/>
      <c r="AC887" s="18">
        <f t="shared" si="158"/>
        <v>2486</v>
      </c>
      <c r="AD887" s="18" t="s">
        <v>87</v>
      </c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22" t="s">
        <v>1621</v>
      </c>
      <c r="AR887" s="24">
        <v>2500</v>
      </c>
      <c r="AS887" s="24"/>
      <c r="AT887" s="24"/>
      <c r="AU887" s="24"/>
      <c r="AV887" s="24"/>
      <c r="AW887" s="18">
        <f t="shared" si="149"/>
        <v>2500</v>
      </c>
      <c r="AX887" s="18"/>
      <c r="AY887" s="19">
        <v>0.05</v>
      </c>
      <c r="AZ887" s="18">
        <f t="shared" si="150"/>
        <v>125</v>
      </c>
      <c r="BA887" s="18">
        <f t="shared" si="151"/>
        <v>2375</v>
      </c>
      <c r="BB887" s="18"/>
      <c r="BC887" s="18">
        <f t="shared" si="152"/>
        <v>-2375</v>
      </c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>
        <f t="shared" si="153"/>
        <v>-300</v>
      </c>
    </row>
    <row r="888" spans="1:81" x14ac:dyDescent="0.3">
      <c r="A888" s="20"/>
      <c r="B888" s="20"/>
      <c r="C888" s="14">
        <v>44927</v>
      </c>
      <c r="D888" s="24"/>
      <c r="E888" s="16" t="s">
        <v>1056</v>
      </c>
      <c r="F888" s="15" t="s">
        <v>82</v>
      </c>
      <c r="G888" s="24"/>
      <c r="H888" s="24" t="s">
        <v>1565</v>
      </c>
      <c r="I888" s="24" t="s">
        <v>1604</v>
      </c>
      <c r="J888" s="24" t="s">
        <v>1496</v>
      </c>
      <c r="K888" s="29">
        <v>44942</v>
      </c>
      <c r="L888" s="24" t="s">
        <v>84</v>
      </c>
      <c r="M888" s="24" t="s">
        <v>1490</v>
      </c>
      <c r="N888" s="24"/>
      <c r="O888" s="24" t="s">
        <v>1062</v>
      </c>
      <c r="P888" s="29">
        <v>44947</v>
      </c>
      <c r="Q888" s="14">
        <v>44927</v>
      </c>
      <c r="R888" s="18">
        <v>2200</v>
      </c>
      <c r="S888" s="24"/>
      <c r="T888" s="18">
        <f t="shared" si="154"/>
        <v>2200</v>
      </c>
      <c r="U888" s="18"/>
      <c r="V888" s="18"/>
      <c r="W888" s="18">
        <f t="shared" si="155"/>
        <v>2200</v>
      </c>
      <c r="X888" s="18">
        <f t="shared" si="148"/>
        <v>396</v>
      </c>
      <c r="Y888" s="19">
        <v>0.05</v>
      </c>
      <c r="Z888" s="18">
        <f t="shared" si="156"/>
        <v>110</v>
      </c>
      <c r="AA888" s="18">
        <f t="shared" si="157"/>
        <v>2486</v>
      </c>
      <c r="AB888" s="18"/>
      <c r="AC888" s="18">
        <f t="shared" si="158"/>
        <v>2486</v>
      </c>
      <c r="AD888" s="18" t="s">
        <v>87</v>
      </c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22" t="s">
        <v>1071</v>
      </c>
      <c r="AR888" s="24">
        <v>2850</v>
      </c>
      <c r="AS888" s="24"/>
      <c r="AT888" s="24"/>
      <c r="AU888" s="24"/>
      <c r="AV888" s="24"/>
      <c r="AW888" s="18">
        <f t="shared" si="149"/>
        <v>2850</v>
      </c>
      <c r="AX888" s="18"/>
      <c r="AY888" s="19">
        <v>0.05</v>
      </c>
      <c r="AZ888" s="18">
        <f t="shared" si="150"/>
        <v>142.5</v>
      </c>
      <c r="BA888" s="18">
        <f t="shared" si="151"/>
        <v>2707.5</v>
      </c>
      <c r="BB888" s="18"/>
      <c r="BC888" s="18">
        <f t="shared" si="152"/>
        <v>-2707.5</v>
      </c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>
        <f t="shared" si="153"/>
        <v>-650</v>
      </c>
    </row>
    <row r="889" spans="1:81" x14ac:dyDescent="0.3">
      <c r="A889" s="20"/>
      <c r="B889" s="20"/>
      <c r="C889" s="14">
        <v>44927</v>
      </c>
      <c r="D889" s="24"/>
      <c r="E889" s="16" t="s">
        <v>1056</v>
      </c>
      <c r="F889" s="15" t="s">
        <v>82</v>
      </c>
      <c r="G889" s="24"/>
      <c r="H889" s="22" t="s">
        <v>1566</v>
      </c>
      <c r="I889" s="22" t="s">
        <v>1605</v>
      </c>
      <c r="J889" s="24" t="s">
        <v>1496</v>
      </c>
      <c r="K889" s="28">
        <v>44942</v>
      </c>
      <c r="L889" s="22" t="s">
        <v>84</v>
      </c>
      <c r="M889" s="22" t="s">
        <v>1490</v>
      </c>
      <c r="N889" s="24"/>
      <c r="O889" s="24" t="s">
        <v>1062</v>
      </c>
      <c r="P889" s="28">
        <v>44951</v>
      </c>
      <c r="Q889" s="14">
        <v>44927</v>
      </c>
      <c r="R889" s="18">
        <v>2200</v>
      </c>
      <c r="S889" s="24"/>
      <c r="T889" s="18">
        <f t="shared" si="154"/>
        <v>2200</v>
      </c>
      <c r="U889" s="18"/>
      <c r="V889" s="18"/>
      <c r="W889" s="18">
        <f t="shared" si="155"/>
        <v>2200</v>
      </c>
      <c r="X889" s="18">
        <f t="shared" si="148"/>
        <v>396</v>
      </c>
      <c r="Y889" s="19">
        <v>0.05</v>
      </c>
      <c r="Z889" s="18">
        <f t="shared" si="156"/>
        <v>110</v>
      </c>
      <c r="AA889" s="18">
        <f t="shared" si="157"/>
        <v>2486</v>
      </c>
      <c r="AB889" s="18"/>
      <c r="AC889" s="18">
        <f t="shared" si="158"/>
        <v>2486</v>
      </c>
      <c r="AD889" s="18" t="s">
        <v>87</v>
      </c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22" t="s">
        <v>1071</v>
      </c>
      <c r="AR889" s="24">
        <v>2850</v>
      </c>
      <c r="AS889" s="24"/>
      <c r="AT889" s="24"/>
      <c r="AU889" s="24"/>
      <c r="AV889" s="24"/>
      <c r="AW889" s="18">
        <f t="shared" si="149"/>
        <v>2850</v>
      </c>
      <c r="AX889" s="18"/>
      <c r="AY889" s="19">
        <v>0.05</v>
      </c>
      <c r="AZ889" s="18">
        <f t="shared" si="150"/>
        <v>142.5</v>
      </c>
      <c r="BA889" s="18">
        <f t="shared" si="151"/>
        <v>2707.5</v>
      </c>
      <c r="BB889" s="18"/>
      <c r="BC889" s="18">
        <f t="shared" si="152"/>
        <v>-2707.5</v>
      </c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>
        <f t="shared" si="153"/>
        <v>-650</v>
      </c>
    </row>
    <row r="890" spans="1:81" x14ac:dyDescent="0.3">
      <c r="A890" s="20"/>
      <c r="B890" s="20"/>
      <c r="C890" s="14">
        <v>44927</v>
      </c>
      <c r="D890" s="24"/>
      <c r="E890" s="16" t="s">
        <v>1056</v>
      </c>
      <c r="F890" s="15" t="s">
        <v>82</v>
      </c>
      <c r="G890" s="24"/>
      <c r="H890" s="24" t="s">
        <v>1567</v>
      </c>
      <c r="I890" s="24" t="s">
        <v>1606</v>
      </c>
      <c r="J890" s="24" t="s">
        <v>1496</v>
      </c>
      <c r="K890" s="29">
        <v>44942</v>
      </c>
      <c r="L890" s="24" t="s">
        <v>84</v>
      </c>
      <c r="M890" s="24" t="s">
        <v>1491</v>
      </c>
      <c r="N890" s="24"/>
      <c r="O890" s="24" t="s">
        <v>1062</v>
      </c>
      <c r="P890" s="29">
        <v>44951</v>
      </c>
      <c r="Q890" s="14">
        <v>44927</v>
      </c>
      <c r="R890" s="18">
        <v>2200</v>
      </c>
      <c r="S890" s="24"/>
      <c r="T890" s="18">
        <f t="shared" si="154"/>
        <v>2200</v>
      </c>
      <c r="U890" s="18"/>
      <c r="V890" s="18"/>
      <c r="W890" s="18">
        <f t="shared" si="155"/>
        <v>2200</v>
      </c>
      <c r="X890" s="18">
        <f t="shared" si="148"/>
        <v>396</v>
      </c>
      <c r="Y890" s="19">
        <v>0.05</v>
      </c>
      <c r="Z890" s="18">
        <f t="shared" si="156"/>
        <v>110</v>
      </c>
      <c r="AA890" s="18">
        <f t="shared" si="157"/>
        <v>2486</v>
      </c>
      <c r="AB890" s="18"/>
      <c r="AC890" s="18">
        <f t="shared" si="158"/>
        <v>2486</v>
      </c>
      <c r="AD890" s="18" t="s">
        <v>87</v>
      </c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22" t="s">
        <v>1071</v>
      </c>
      <c r="AR890" s="24">
        <v>2850</v>
      </c>
      <c r="AS890" s="24"/>
      <c r="AT890" s="24"/>
      <c r="AU890" s="24"/>
      <c r="AV890" s="24"/>
      <c r="AW890" s="18">
        <f t="shared" si="149"/>
        <v>2850</v>
      </c>
      <c r="AX890" s="18"/>
      <c r="AY890" s="19">
        <v>0.05</v>
      </c>
      <c r="AZ890" s="18">
        <f t="shared" si="150"/>
        <v>142.5</v>
      </c>
      <c r="BA890" s="18">
        <f t="shared" si="151"/>
        <v>2707.5</v>
      </c>
      <c r="BB890" s="18"/>
      <c r="BC890" s="18">
        <f t="shared" si="152"/>
        <v>-2707.5</v>
      </c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>
        <f t="shared" si="153"/>
        <v>-650</v>
      </c>
    </row>
    <row r="891" spans="1:81" x14ac:dyDescent="0.3">
      <c r="A891" s="20"/>
      <c r="B891" s="20"/>
      <c r="C891" s="14">
        <v>44927</v>
      </c>
      <c r="D891" s="24"/>
      <c r="E891" s="16" t="s">
        <v>1056</v>
      </c>
      <c r="F891" s="15" t="s">
        <v>82</v>
      </c>
      <c r="G891" s="24"/>
      <c r="H891" s="22" t="s">
        <v>1568</v>
      </c>
      <c r="I891" s="22" t="s">
        <v>1607</v>
      </c>
      <c r="J891" s="24" t="s">
        <v>1496</v>
      </c>
      <c r="K891" s="28">
        <v>44939</v>
      </c>
      <c r="L891" s="22" t="s">
        <v>84</v>
      </c>
      <c r="M891" s="22" t="s">
        <v>1490</v>
      </c>
      <c r="N891" s="24"/>
      <c r="O891" s="24" t="s">
        <v>1062</v>
      </c>
      <c r="P891" s="28">
        <v>44946</v>
      </c>
      <c r="Q891" s="14">
        <v>44927</v>
      </c>
      <c r="R891" s="18">
        <v>2200</v>
      </c>
      <c r="S891" s="24"/>
      <c r="T891" s="18">
        <f t="shared" si="154"/>
        <v>2200</v>
      </c>
      <c r="U891" s="18"/>
      <c r="V891" s="18"/>
      <c r="W891" s="18">
        <f t="shared" si="155"/>
        <v>2200</v>
      </c>
      <c r="X891" s="18">
        <f t="shared" si="148"/>
        <v>396</v>
      </c>
      <c r="Y891" s="19">
        <v>0.05</v>
      </c>
      <c r="Z891" s="18">
        <f t="shared" si="156"/>
        <v>110</v>
      </c>
      <c r="AA891" s="18">
        <f t="shared" si="157"/>
        <v>2486</v>
      </c>
      <c r="AB891" s="18"/>
      <c r="AC891" s="18">
        <f t="shared" si="158"/>
        <v>2486</v>
      </c>
      <c r="AD891" s="18" t="s">
        <v>87</v>
      </c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24" t="s">
        <v>1620</v>
      </c>
      <c r="AR891" s="24">
        <v>1900</v>
      </c>
      <c r="AS891" s="24"/>
      <c r="AT891" s="24"/>
      <c r="AU891" s="24"/>
      <c r="AV891" s="24"/>
      <c r="AW891" s="18">
        <f t="shared" si="149"/>
        <v>1900</v>
      </c>
      <c r="AX891" s="18"/>
      <c r="AY891" s="19">
        <v>0.05</v>
      </c>
      <c r="AZ891" s="18">
        <f t="shared" si="150"/>
        <v>95</v>
      </c>
      <c r="BA891" s="18">
        <f t="shared" si="151"/>
        <v>1805</v>
      </c>
      <c r="BB891" s="18"/>
      <c r="BC891" s="18">
        <f t="shared" si="152"/>
        <v>-1805</v>
      </c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>
        <f t="shared" si="153"/>
        <v>300</v>
      </c>
    </row>
    <row r="892" spans="1:81" x14ac:dyDescent="0.3">
      <c r="A892" s="20"/>
      <c r="B892" s="20"/>
      <c r="C892" s="14">
        <v>44927</v>
      </c>
      <c r="D892" s="24"/>
      <c r="E892" s="16" t="s">
        <v>1056</v>
      </c>
      <c r="F892" s="15" t="s">
        <v>82</v>
      </c>
      <c r="G892" s="24"/>
      <c r="H892" s="24" t="s">
        <v>1569</v>
      </c>
      <c r="I892" s="24" t="s">
        <v>1608</v>
      </c>
      <c r="J892" s="24" t="s">
        <v>1496</v>
      </c>
      <c r="K892" s="29">
        <v>44938</v>
      </c>
      <c r="L892" s="24" t="s">
        <v>84</v>
      </c>
      <c r="M892" s="24" t="s">
        <v>1490</v>
      </c>
      <c r="N892" s="24"/>
      <c r="O892" s="24" t="s">
        <v>1062</v>
      </c>
      <c r="P892" s="29">
        <v>44943</v>
      </c>
      <c r="Q892" s="14">
        <v>44927</v>
      </c>
      <c r="R892" s="18">
        <v>2200</v>
      </c>
      <c r="S892" s="24"/>
      <c r="T892" s="18">
        <f t="shared" si="154"/>
        <v>2200</v>
      </c>
      <c r="U892" s="18"/>
      <c r="V892" s="18"/>
      <c r="W892" s="18">
        <f t="shared" si="155"/>
        <v>2200</v>
      </c>
      <c r="X892" s="18">
        <f t="shared" si="148"/>
        <v>396</v>
      </c>
      <c r="Y892" s="19">
        <v>0.05</v>
      </c>
      <c r="Z892" s="18">
        <f t="shared" si="156"/>
        <v>110</v>
      </c>
      <c r="AA892" s="18">
        <f t="shared" si="157"/>
        <v>2486</v>
      </c>
      <c r="AB892" s="18"/>
      <c r="AC892" s="18">
        <f t="shared" si="158"/>
        <v>2486</v>
      </c>
      <c r="AD892" s="18" t="s">
        <v>87</v>
      </c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22" t="s">
        <v>1071</v>
      </c>
      <c r="AR892" s="24">
        <v>2850</v>
      </c>
      <c r="AS892" s="24"/>
      <c r="AT892" s="24"/>
      <c r="AU892" s="24"/>
      <c r="AV892" s="24"/>
      <c r="AW892" s="18">
        <f t="shared" si="149"/>
        <v>2850</v>
      </c>
      <c r="AX892" s="18"/>
      <c r="AY892" s="19">
        <v>0.05</v>
      </c>
      <c r="AZ892" s="18">
        <f t="shared" si="150"/>
        <v>142.5</v>
      </c>
      <c r="BA892" s="18">
        <f t="shared" si="151"/>
        <v>2707.5</v>
      </c>
      <c r="BB892" s="18"/>
      <c r="BC892" s="18">
        <f t="shared" si="152"/>
        <v>-2707.5</v>
      </c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>
        <f t="shared" si="153"/>
        <v>-650</v>
      </c>
    </row>
    <row r="893" spans="1:81" x14ac:dyDescent="0.3">
      <c r="A893" s="20"/>
      <c r="B893" s="20"/>
      <c r="C893" s="14">
        <v>44927</v>
      </c>
      <c r="D893" s="24"/>
      <c r="E893" s="16" t="s">
        <v>1056</v>
      </c>
      <c r="F893" s="15" t="s">
        <v>82</v>
      </c>
      <c r="G893" s="24"/>
      <c r="H893" s="22" t="s">
        <v>1570</v>
      </c>
      <c r="I893" s="22" t="s">
        <v>1609</v>
      </c>
      <c r="J893" s="24" t="s">
        <v>1496</v>
      </c>
      <c r="K893" s="28">
        <v>44937</v>
      </c>
      <c r="L893" s="22" t="s">
        <v>84</v>
      </c>
      <c r="M893" s="22" t="s">
        <v>1490</v>
      </c>
      <c r="N893" s="24"/>
      <c r="O893" s="24" t="s">
        <v>1062</v>
      </c>
      <c r="P893" s="28">
        <v>44938</v>
      </c>
      <c r="Q893" s="14">
        <v>44927</v>
      </c>
      <c r="R893" s="18">
        <v>2200</v>
      </c>
      <c r="S893" s="24"/>
      <c r="T893" s="18">
        <f t="shared" si="154"/>
        <v>2200</v>
      </c>
      <c r="U893" s="18"/>
      <c r="V893" s="18"/>
      <c r="W893" s="18">
        <f t="shared" si="155"/>
        <v>2200</v>
      </c>
      <c r="X893" s="18">
        <f t="shared" si="148"/>
        <v>396</v>
      </c>
      <c r="Y893" s="19">
        <v>0.05</v>
      </c>
      <c r="Z893" s="18">
        <f t="shared" si="156"/>
        <v>110</v>
      </c>
      <c r="AA893" s="18">
        <f t="shared" si="157"/>
        <v>2486</v>
      </c>
      <c r="AB893" s="18"/>
      <c r="AC893" s="18">
        <f t="shared" si="158"/>
        <v>2486</v>
      </c>
      <c r="AD893" s="18" t="s">
        <v>87</v>
      </c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24" t="s">
        <v>1620</v>
      </c>
      <c r="AR893" s="24">
        <v>1900</v>
      </c>
      <c r="AS893" s="24"/>
      <c r="AT893" s="24"/>
      <c r="AU893" s="24"/>
      <c r="AV893" s="24"/>
      <c r="AW893" s="18">
        <f t="shared" si="149"/>
        <v>1900</v>
      </c>
      <c r="AX893" s="18"/>
      <c r="AY893" s="19">
        <v>0.05</v>
      </c>
      <c r="AZ893" s="18">
        <f t="shared" si="150"/>
        <v>95</v>
      </c>
      <c r="BA893" s="18">
        <f t="shared" si="151"/>
        <v>1805</v>
      </c>
      <c r="BB893" s="18"/>
      <c r="BC893" s="18">
        <f t="shared" si="152"/>
        <v>-1805</v>
      </c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>
        <f t="shared" si="153"/>
        <v>300</v>
      </c>
    </row>
    <row r="894" spans="1:81" x14ac:dyDescent="0.3">
      <c r="A894" s="20"/>
      <c r="B894" s="20"/>
      <c r="C894" s="14">
        <v>44927</v>
      </c>
      <c r="D894" s="24"/>
      <c r="E894" s="24" t="s">
        <v>1055</v>
      </c>
      <c r="F894" s="15" t="s">
        <v>82</v>
      </c>
      <c r="G894" s="24"/>
      <c r="H894" s="24" t="s">
        <v>1571</v>
      </c>
      <c r="I894" s="24" t="s">
        <v>1610</v>
      </c>
      <c r="J894" s="24" t="s">
        <v>1496</v>
      </c>
      <c r="K894" s="29">
        <v>44937</v>
      </c>
      <c r="L894" s="24" t="s">
        <v>84</v>
      </c>
      <c r="M894" s="24" t="s">
        <v>1490</v>
      </c>
      <c r="N894" s="24"/>
      <c r="O894" s="24" t="s">
        <v>1062</v>
      </c>
      <c r="P894" s="29">
        <v>44945</v>
      </c>
      <c r="Q894" s="14">
        <v>44927</v>
      </c>
      <c r="R894" s="18">
        <v>2200</v>
      </c>
      <c r="S894" s="24"/>
      <c r="T894" s="18">
        <f t="shared" si="154"/>
        <v>2200</v>
      </c>
      <c r="U894" s="18"/>
      <c r="V894" s="18"/>
      <c r="W894" s="18">
        <f t="shared" si="155"/>
        <v>2200</v>
      </c>
      <c r="X894" s="18">
        <f t="shared" si="148"/>
        <v>396</v>
      </c>
      <c r="Y894" s="19">
        <v>0.05</v>
      </c>
      <c r="Z894" s="18">
        <f t="shared" si="156"/>
        <v>110</v>
      </c>
      <c r="AA894" s="18">
        <f t="shared" si="157"/>
        <v>2486</v>
      </c>
      <c r="AB894" s="18"/>
      <c r="AC894" s="18">
        <f t="shared" si="158"/>
        <v>2486</v>
      </c>
      <c r="AD894" s="18" t="s">
        <v>87</v>
      </c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22" t="s">
        <v>1618</v>
      </c>
      <c r="AR894" s="24">
        <v>2200</v>
      </c>
      <c r="AS894" s="24"/>
      <c r="AT894" s="24"/>
      <c r="AU894" s="24"/>
      <c r="AV894" s="24"/>
      <c r="AW894" s="18">
        <f t="shared" si="149"/>
        <v>2200</v>
      </c>
      <c r="AX894" s="18"/>
      <c r="AY894" s="19">
        <v>0.05</v>
      </c>
      <c r="AZ894" s="18">
        <f t="shared" si="150"/>
        <v>110</v>
      </c>
      <c r="BA894" s="18">
        <f t="shared" si="151"/>
        <v>2090</v>
      </c>
      <c r="BB894" s="18"/>
      <c r="BC894" s="18">
        <f t="shared" si="152"/>
        <v>-2090</v>
      </c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>
        <f t="shared" si="153"/>
        <v>0</v>
      </c>
    </row>
    <row r="895" spans="1:81" x14ac:dyDescent="0.3">
      <c r="A895" s="20"/>
      <c r="B895" s="20"/>
      <c r="C895" s="14">
        <v>44927</v>
      </c>
      <c r="D895" s="24"/>
      <c r="E895" s="16" t="s">
        <v>1056</v>
      </c>
      <c r="F895" s="15" t="s">
        <v>82</v>
      </c>
      <c r="G895" s="24"/>
      <c r="H895" s="22" t="s">
        <v>1572</v>
      </c>
      <c r="I895" s="22" t="s">
        <v>1611</v>
      </c>
      <c r="J895" s="24" t="s">
        <v>1496</v>
      </c>
      <c r="K895" s="28">
        <v>44936</v>
      </c>
      <c r="L895" s="22" t="s">
        <v>84</v>
      </c>
      <c r="M895" s="22" t="s">
        <v>1490</v>
      </c>
      <c r="N895" s="24"/>
      <c r="O895" s="24" t="s">
        <v>1062</v>
      </c>
      <c r="P895" s="28">
        <v>44939</v>
      </c>
      <c r="Q895" s="14">
        <v>44927</v>
      </c>
      <c r="R895" s="18">
        <v>2200</v>
      </c>
      <c r="S895" s="24"/>
      <c r="T895" s="18">
        <f t="shared" si="154"/>
        <v>2200</v>
      </c>
      <c r="U895" s="18"/>
      <c r="V895" s="18"/>
      <c r="W895" s="18">
        <f t="shared" si="155"/>
        <v>2200</v>
      </c>
      <c r="X895" s="18">
        <f t="shared" ref="X895:X958" si="159">W895*18%</f>
        <v>396</v>
      </c>
      <c r="Y895" s="19">
        <v>0.05</v>
      </c>
      <c r="Z895" s="18">
        <f t="shared" si="156"/>
        <v>110</v>
      </c>
      <c r="AA895" s="18">
        <f t="shared" si="157"/>
        <v>2486</v>
      </c>
      <c r="AB895" s="18"/>
      <c r="AC895" s="18">
        <f t="shared" si="158"/>
        <v>2486</v>
      </c>
      <c r="AD895" s="18" t="s">
        <v>87</v>
      </c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24" t="s">
        <v>1063</v>
      </c>
      <c r="AR895" s="24">
        <v>0</v>
      </c>
      <c r="AS895" s="24"/>
      <c r="AT895" s="24"/>
      <c r="AU895" s="24"/>
      <c r="AV895" s="24"/>
      <c r="AW895" s="18">
        <f t="shared" ref="AW895:AW958" si="160">AR895-AS895+AT895-AU895-AV895</f>
        <v>0</v>
      </c>
      <c r="AX895" s="18"/>
      <c r="AY895" s="19">
        <v>0.05</v>
      </c>
      <c r="AZ895" s="18">
        <f t="shared" ref="AZ895:AZ958" si="161">AW895*AY895</f>
        <v>0</v>
      </c>
      <c r="BA895" s="18">
        <f t="shared" ref="BA895:BA958" si="162">AW895-AZ895</f>
        <v>0</v>
      </c>
      <c r="BB895" s="18"/>
      <c r="BC895" s="18">
        <f t="shared" ref="BC895:BC958" si="163">BB895-BA895</f>
        <v>0</v>
      </c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>
        <f t="shared" ref="CC895:CC958" si="164">W895-AR895</f>
        <v>2200</v>
      </c>
    </row>
    <row r="896" spans="1:81" x14ac:dyDescent="0.3">
      <c r="A896" s="20"/>
      <c r="B896" s="20"/>
      <c r="C896" s="14">
        <v>44927</v>
      </c>
      <c r="D896" s="24"/>
      <c r="E896" s="16" t="s">
        <v>1056</v>
      </c>
      <c r="F896" s="15" t="s">
        <v>82</v>
      </c>
      <c r="G896" s="24"/>
      <c r="H896" s="24" t="s">
        <v>1573</v>
      </c>
      <c r="I896" s="24" t="s">
        <v>1612</v>
      </c>
      <c r="J896" s="24" t="s">
        <v>1496</v>
      </c>
      <c r="K896" s="29">
        <v>44933</v>
      </c>
      <c r="L896" s="24" t="s">
        <v>84</v>
      </c>
      <c r="M896" s="24" t="s">
        <v>1490</v>
      </c>
      <c r="N896" s="24"/>
      <c r="O896" s="24" t="s">
        <v>1062</v>
      </c>
      <c r="P896" s="29">
        <v>44937</v>
      </c>
      <c r="Q896" s="14">
        <v>44927</v>
      </c>
      <c r="R896" s="18">
        <v>2200</v>
      </c>
      <c r="S896" s="24"/>
      <c r="T896" s="18">
        <f t="shared" si="154"/>
        <v>2200</v>
      </c>
      <c r="U896" s="18"/>
      <c r="V896" s="18"/>
      <c r="W896" s="18">
        <f t="shared" si="155"/>
        <v>2200</v>
      </c>
      <c r="X896" s="18">
        <f t="shared" si="159"/>
        <v>396</v>
      </c>
      <c r="Y896" s="19">
        <v>0.05</v>
      </c>
      <c r="Z896" s="18">
        <f t="shared" si="156"/>
        <v>110</v>
      </c>
      <c r="AA896" s="18">
        <f t="shared" si="157"/>
        <v>2486</v>
      </c>
      <c r="AB896" s="18"/>
      <c r="AC896" s="18">
        <f t="shared" si="158"/>
        <v>2486</v>
      </c>
      <c r="AD896" s="18" t="s">
        <v>87</v>
      </c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24" t="s">
        <v>1620</v>
      </c>
      <c r="AR896" s="24">
        <v>1900</v>
      </c>
      <c r="AS896" s="24"/>
      <c r="AT896" s="24"/>
      <c r="AU896" s="24"/>
      <c r="AV896" s="24"/>
      <c r="AW896" s="18">
        <f t="shared" si="160"/>
        <v>1900</v>
      </c>
      <c r="AX896" s="18"/>
      <c r="AY896" s="19">
        <v>0.05</v>
      </c>
      <c r="AZ896" s="18">
        <f t="shared" si="161"/>
        <v>95</v>
      </c>
      <c r="BA896" s="18">
        <f t="shared" si="162"/>
        <v>1805</v>
      </c>
      <c r="BB896" s="18"/>
      <c r="BC896" s="18">
        <f t="shared" si="163"/>
        <v>-1805</v>
      </c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>
        <f t="shared" si="164"/>
        <v>300</v>
      </c>
    </row>
    <row r="897" spans="1:81" x14ac:dyDescent="0.3">
      <c r="A897" s="20"/>
      <c r="B897" s="20"/>
      <c r="C897" s="14">
        <v>44927</v>
      </c>
      <c r="D897" s="24"/>
      <c r="E897" s="16" t="s">
        <v>1056</v>
      </c>
      <c r="F897" s="15" t="s">
        <v>82</v>
      </c>
      <c r="G897" s="24"/>
      <c r="H897" s="22" t="s">
        <v>1574</v>
      </c>
      <c r="I897" s="22" t="s">
        <v>1613</v>
      </c>
      <c r="J897" s="24" t="s">
        <v>1496</v>
      </c>
      <c r="K897" s="28">
        <v>44933</v>
      </c>
      <c r="L897" s="22" t="s">
        <v>84</v>
      </c>
      <c r="M897" s="22" t="s">
        <v>1617</v>
      </c>
      <c r="N897" s="24"/>
      <c r="O897" s="24" t="s">
        <v>1062</v>
      </c>
      <c r="P897" s="28">
        <v>44938</v>
      </c>
      <c r="Q897" s="14">
        <v>44927</v>
      </c>
      <c r="R897" s="18">
        <v>2200</v>
      </c>
      <c r="S897" s="24"/>
      <c r="T897" s="18">
        <f t="shared" si="154"/>
        <v>2200</v>
      </c>
      <c r="U897" s="18"/>
      <c r="V897" s="18"/>
      <c r="W897" s="18">
        <f t="shared" si="155"/>
        <v>2200</v>
      </c>
      <c r="X897" s="18">
        <f t="shared" si="159"/>
        <v>396</v>
      </c>
      <c r="Y897" s="19">
        <v>0.05</v>
      </c>
      <c r="Z897" s="18">
        <f t="shared" si="156"/>
        <v>110</v>
      </c>
      <c r="AA897" s="18">
        <f t="shared" si="157"/>
        <v>2486</v>
      </c>
      <c r="AB897" s="18"/>
      <c r="AC897" s="18">
        <f t="shared" si="158"/>
        <v>2486</v>
      </c>
      <c r="AD897" s="18" t="s">
        <v>87</v>
      </c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24" t="s">
        <v>1046</v>
      </c>
      <c r="AR897" s="24">
        <v>1900</v>
      </c>
      <c r="AS897" s="24"/>
      <c r="AT897" s="24"/>
      <c r="AU897" s="24"/>
      <c r="AV897" s="24"/>
      <c r="AW897" s="18">
        <f t="shared" si="160"/>
        <v>1900</v>
      </c>
      <c r="AX897" s="18"/>
      <c r="AY897" s="19">
        <v>0.05</v>
      </c>
      <c r="AZ897" s="18">
        <f t="shared" si="161"/>
        <v>95</v>
      </c>
      <c r="BA897" s="18">
        <f t="shared" si="162"/>
        <v>1805</v>
      </c>
      <c r="BB897" s="18"/>
      <c r="BC897" s="18">
        <f t="shared" si="163"/>
        <v>-1805</v>
      </c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>
        <f t="shared" si="164"/>
        <v>300</v>
      </c>
    </row>
    <row r="898" spans="1:81" x14ac:dyDescent="0.3">
      <c r="A898" s="20"/>
      <c r="B898" s="20"/>
      <c r="C898" s="14">
        <v>44927</v>
      </c>
      <c r="D898" s="24"/>
      <c r="E898" s="16" t="s">
        <v>1056</v>
      </c>
      <c r="F898" s="15" t="s">
        <v>82</v>
      </c>
      <c r="G898" s="24"/>
      <c r="H898" s="24" t="s">
        <v>1575</v>
      </c>
      <c r="I898" s="24" t="s">
        <v>1614</v>
      </c>
      <c r="J898" s="24" t="s">
        <v>1496</v>
      </c>
      <c r="K898" s="29">
        <v>44931</v>
      </c>
      <c r="L898" s="24" t="s">
        <v>84</v>
      </c>
      <c r="M898" s="24" t="s">
        <v>1490</v>
      </c>
      <c r="N898" s="24"/>
      <c r="O898" s="24" t="s">
        <v>1062</v>
      </c>
      <c r="P898" s="29">
        <v>44943</v>
      </c>
      <c r="Q898" s="14">
        <v>44927</v>
      </c>
      <c r="R898" s="18">
        <v>2200</v>
      </c>
      <c r="S898" s="24"/>
      <c r="T898" s="18">
        <f t="shared" si="154"/>
        <v>2200</v>
      </c>
      <c r="U898" s="18"/>
      <c r="V898" s="18"/>
      <c r="W898" s="18">
        <f t="shared" si="155"/>
        <v>2200</v>
      </c>
      <c r="X898" s="18">
        <f t="shared" si="159"/>
        <v>396</v>
      </c>
      <c r="Y898" s="19">
        <v>0.05</v>
      </c>
      <c r="Z898" s="18">
        <f t="shared" si="156"/>
        <v>110</v>
      </c>
      <c r="AA898" s="18">
        <f t="shared" si="157"/>
        <v>2486</v>
      </c>
      <c r="AB898" s="18"/>
      <c r="AC898" s="18">
        <f t="shared" si="158"/>
        <v>2486</v>
      </c>
      <c r="AD898" s="18" t="s">
        <v>87</v>
      </c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24" t="s">
        <v>1356</v>
      </c>
      <c r="AR898" s="24">
        <v>1900</v>
      </c>
      <c r="AS898" s="24"/>
      <c r="AT898" s="24"/>
      <c r="AU898" s="24"/>
      <c r="AV898" s="24"/>
      <c r="AW898" s="18">
        <f t="shared" si="160"/>
        <v>1900</v>
      </c>
      <c r="AX898" s="18"/>
      <c r="AY898" s="19">
        <v>0.05</v>
      </c>
      <c r="AZ898" s="18">
        <f t="shared" si="161"/>
        <v>95</v>
      </c>
      <c r="BA898" s="18">
        <f t="shared" si="162"/>
        <v>1805</v>
      </c>
      <c r="BB898" s="18"/>
      <c r="BC898" s="18">
        <f t="shared" si="163"/>
        <v>-1805</v>
      </c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>
        <f t="shared" si="164"/>
        <v>300</v>
      </c>
    </row>
    <row r="899" spans="1:81" x14ac:dyDescent="0.3">
      <c r="A899" s="20"/>
      <c r="B899" s="20"/>
      <c r="C899" s="14">
        <v>44927</v>
      </c>
      <c r="D899" s="22" t="s">
        <v>1789</v>
      </c>
      <c r="E899" s="16" t="s">
        <v>1056</v>
      </c>
      <c r="F899" s="15" t="s">
        <v>82</v>
      </c>
      <c r="G899" s="24"/>
      <c r="H899" s="24" t="s">
        <v>1817</v>
      </c>
      <c r="I899" s="22" t="s">
        <v>1622</v>
      </c>
      <c r="J899" s="24" t="s">
        <v>2022</v>
      </c>
      <c r="K899" s="23">
        <v>44926</v>
      </c>
      <c r="L899" s="22" t="s">
        <v>2006</v>
      </c>
      <c r="M899" s="22" t="s">
        <v>1995</v>
      </c>
      <c r="N899" s="22" t="s">
        <v>2013</v>
      </c>
      <c r="O899" s="24" t="s">
        <v>2005</v>
      </c>
      <c r="P899" s="23">
        <v>44926</v>
      </c>
      <c r="Q899" s="14">
        <v>44927</v>
      </c>
      <c r="R899" s="30">
        <f>(2800/1.18)*90%</f>
        <v>2135.593220338983</v>
      </c>
      <c r="S899" s="24"/>
      <c r="T899" s="18">
        <f t="shared" si="154"/>
        <v>2135.593220338983</v>
      </c>
      <c r="U899" s="18"/>
      <c r="V899" s="18"/>
      <c r="W899" s="18">
        <f t="shared" si="155"/>
        <v>2135.593220338983</v>
      </c>
      <c r="X899" s="18">
        <f t="shared" si="159"/>
        <v>384.40677966101691</v>
      </c>
      <c r="Y899" s="19">
        <v>0.05</v>
      </c>
      <c r="Z899" s="18">
        <f t="shared" si="156"/>
        <v>106.77966101694915</v>
      </c>
      <c r="AA899" s="18">
        <f t="shared" si="157"/>
        <v>2413.2203389830511</v>
      </c>
      <c r="AB899" s="18"/>
      <c r="AC899" s="18">
        <f t="shared" si="158"/>
        <v>2413.2203389830511</v>
      </c>
      <c r="AD899" s="18" t="s">
        <v>87</v>
      </c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22" t="s">
        <v>2023</v>
      </c>
      <c r="AR899" s="24">
        <v>2600</v>
      </c>
      <c r="AS899" s="24"/>
      <c r="AT899" s="24"/>
      <c r="AU899" s="24"/>
      <c r="AV899" s="24"/>
      <c r="AW899" s="18">
        <f t="shared" si="160"/>
        <v>2600</v>
      </c>
      <c r="AX899" s="18"/>
      <c r="AY899" s="19">
        <v>0.05</v>
      </c>
      <c r="AZ899" s="18">
        <f t="shared" si="161"/>
        <v>130</v>
      </c>
      <c r="BA899" s="18">
        <f t="shared" si="162"/>
        <v>2470</v>
      </c>
      <c r="BB899" s="18"/>
      <c r="BC899" s="18">
        <f t="shared" si="163"/>
        <v>-2470</v>
      </c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>
        <f t="shared" si="164"/>
        <v>-464.40677966101703</v>
      </c>
    </row>
    <row r="900" spans="1:81" x14ac:dyDescent="0.3">
      <c r="A900" s="20"/>
      <c r="B900" s="20"/>
      <c r="C900" s="14">
        <v>44927</v>
      </c>
      <c r="D900" s="24" t="s">
        <v>1790</v>
      </c>
      <c r="E900" s="24" t="s">
        <v>1055</v>
      </c>
      <c r="F900" s="15" t="s">
        <v>82</v>
      </c>
      <c r="G900" s="24"/>
      <c r="H900" s="24" t="s">
        <v>1818</v>
      </c>
      <c r="I900" s="24" t="s">
        <v>1623</v>
      </c>
      <c r="J900" s="24" t="s">
        <v>2022</v>
      </c>
      <c r="K900" s="25">
        <v>44925</v>
      </c>
      <c r="L900" s="24" t="s">
        <v>2007</v>
      </c>
      <c r="M900" s="24" t="s">
        <v>1996</v>
      </c>
      <c r="N900" s="24" t="s">
        <v>2014</v>
      </c>
      <c r="O900" s="24" t="s">
        <v>2005</v>
      </c>
      <c r="P900" s="25">
        <v>44925</v>
      </c>
      <c r="Q900" s="14">
        <v>44927</v>
      </c>
      <c r="R900" s="30">
        <f>(2800/1.18)*90%</f>
        <v>2135.593220338983</v>
      </c>
      <c r="S900" s="24"/>
      <c r="T900" s="18">
        <f t="shared" si="154"/>
        <v>2135.593220338983</v>
      </c>
      <c r="U900" s="18">
        <f>(200/1.18)</f>
        <v>169.49152542372883</v>
      </c>
      <c r="V900" s="18"/>
      <c r="W900" s="18">
        <f t="shared" si="155"/>
        <v>2305.0847457627119</v>
      </c>
      <c r="X900" s="18">
        <f t="shared" si="159"/>
        <v>414.91525423728814</v>
      </c>
      <c r="Y900" s="19">
        <v>0.05</v>
      </c>
      <c r="Z900" s="18">
        <f t="shared" si="156"/>
        <v>115.2542372881356</v>
      </c>
      <c r="AA900" s="18">
        <f t="shared" si="157"/>
        <v>2604.7457627118642</v>
      </c>
      <c r="AB900" s="18"/>
      <c r="AC900" s="18">
        <f t="shared" si="158"/>
        <v>2604.7457627118642</v>
      </c>
      <c r="AD900" s="18" t="s">
        <v>87</v>
      </c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22" t="s">
        <v>88</v>
      </c>
      <c r="AR900" s="24">
        <v>2305</v>
      </c>
      <c r="AS900" s="24"/>
      <c r="AT900" s="24"/>
      <c r="AU900" s="24"/>
      <c r="AV900" s="24"/>
      <c r="AW900" s="18">
        <f t="shared" si="160"/>
        <v>2305</v>
      </c>
      <c r="AX900" s="18"/>
      <c r="AY900" s="19">
        <v>0.05</v>
      </c>
      <c r="AZ900" s="18">
        <f t="shared" si="161"/>
        <v>115.25</v>
      </c>
      <c r="BA900" s="18">
        <f t="shared" si="162"/>
        <v>2189.75</v>
      </c>
      <c r="BB900" s="18"/>
      <c r="BC900" s="18">
        <f t="shared" si="163"/>
        <v>-2189.75</v>
      </c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>
        <f t="shared" si="164"/>
        <v>8.474576271191836E-2</v>
      </c>
    </row>
    <row r="901" spans="1:81" x14ac:dyDescent="0.3">
      <c r="A901" s="20"/>
      <c r="B901" s="20"/>
      <c r="C901" s="14">
        <v>44927</v>
      </c>
      <c r="D901" s="22" t="s">
        <v>1791</v>
      </c>
      <c r="E901" s="16" t="s">
        <v>1056</v>
      </c>
      <c r="F901" s="15" t="s">
        <v>82</v>
      </c>
      <c r="G901" s="24"/>
      <c r="H901" s="24" t="s">
        <v>1819</v>
      </c>
      <c r="I901" s="22" t="s">
        <v>1624</v>
      </c>
      <c r="J901" s="24" t="s">
        <v>2022</v>
      </c>
      <c r="K901" s="23">
        <v>44924</v>
      </c>
      <c r="L901" s="22" t="s">
        <v>2008</v>
      </c>
      <c r="M901" s="22" t="s">
        <v>1997</v>
      </c>
      <c r="N901" s="22" t="s">
        <v>2015</v>
      </c>
      <c r="O901" s="24" t="s">
        <v>2005</v>
      </c>
      <c r="P901" s="23">
        <v>44924</v>
      </c>
      <c r="Q901" s="14">
        <v>44927</v>
      </c>
      <c r="R901" s="30">
        <f>(2800/1.18)*90%</f>
        <v>2135.593220338983</v>
      </c>
      <c r="S901" s="24"/>
      <c r="T901" s="18">
        <f t="shared" si="154"/>
        <v>2135.593220338983</v>
      </c>
      <c r="U901" s="18"/>
      <c r="V901" s="18"/>
      <c r="W901" s="18">
        <f t="shared" si="155"/>
        <v>2135.593220338983</v>
      </c>
      <c r="X901" s="18">
        <f t="shared" si="159"/>
        <v>384.40677966101691</v>
      </c>
      <c r="Y901" s="19">
        <v>0.05</v>
      </c>
      <c r="Z901" s="18">
        <f t="shared" si="156"/>
        <v>106.77966101694915</v>
      </c>
      <c r="AA901" s="18">
        <f t="shared" si="157"/>
        <v>2413.2203389830511</v>
      </c>
      <c r="AB901" s="18"/>
      <c r="AC901" s="18">
        <f t="shared" si="158"/>
        <v>2413.2203389830511</v>
      </c>
      <c r="AD901" s="18" t="s">
        <v>87</v>
      </c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22" t="s">
        <v>1452</v>
      </c>
      <c r="AR901" s="24">
        <v>2600</v>
      </c>
      <c r="AS901" s="24"/>
      <c r="AT901" s="24"/>
      <c r="AU901" s="24"/>
      <c r="AV901" s="24"/>
      <c r="AW901" s="18">
        <f t="shared" si="160"/>
        <v>2600</v>
      </c>
      <c r="AX901" s="18"/>
      <c r="AY901" s="19">
        <v>0.05</v>
      </c>
      <c r="AZ901" s="18">
        <f t="shared" si="161"/>
        <v>130</v>
      </c>
      <c r="BA901" s="18">
        <f t="shared" si="162"/>
        <v>2470</v>
      </c>
      <c r="BB901" s="18"/>
      <c r="BC901" s="18">
        <f t="shared" si="163"/>
        <v>-2470</v>
      </c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>
        <f t="shared" si="164"/>
        <v>-464.40677966101703</v>
      </c>
    </row>
    <row r="902" spans="1:81" x14ac:dyDescent="0.3">
      <c r="A902" s="20"/>
      <c r="B902" s="20"/>
      <c r="C902" s="14">
        <v>44927</v>
      </c>
      <c r="D902" s="22" t="s">
        <v>1792</v>
      </c>
      <c r="E902" s="16" t="s">
        <v>1056</v>
      </c>
      <c r="F902" s="15" t="s">
        <v>82</v>
      </c>
      <c r="G902" s="24"/>
      <c r="H902" s="24" t="s">
        <v>1820</v>
      </c>
      <c r="I902" s="22" t="s">
        <v>1625</v>
      </c>
      <c r="J902" s="24" t="s">
        <v>2022</v>
      </c>
      <c r="K902" s="23">
        <v>44925</v>
      </c>
      <c r="L902" s="22" t="s">
        <v>2009</v>
      </c>
      <c r="M902" s="22" t="s">
        <v>1997</v>
      </c>
      <c r="N902" s="22" t="s">
        <v>2013</v>
      </c>
      <c r="O902" s="24" t="s">
        <v>2005</v>
      </c>
      <c r="P902" s="23">
        <v>44925</v>
      </c>
      <c r="Q902" s="14">
        <v>44927</v>
      </c>
      <c r="R902" s="30">
        <f>(2800/1.18)*90%</f>
        <v>2135.593220338983</v>
      </c>
      <c r="S902" s="24"/>
      <c r="T902" s="18">
        <f t="shared" si="154"/>
        <v>2135.593220338983</v>
      </c>
      <c r="U902" s="18"/>
      <c r="V902" s="18"/>
      <c r="W902" s="18">
        <f t="shared" si="155"/>
        <v>2135.593220338983</v>
      </c>
      <c r="X902" s="18">
        <f t="shared" si="159"/>
        <v>384.40677966101691</v>
      </c>
      <c r="Y902" s="19">
        <v>0.05</v>
      </c>
      <c r="Z902" s="18">
        <f t="shared" si="156"/>
        <v>106.77966101694915</v>
      </c>
      <c r="AA902" s="18">
        <f t="shared" si="157"/>
        <v>2413.2203389830511</v>
      </c>
      <c r="AB902" s="18"/>
      <c r="AC902" s="18">
        <f t="shared" si="158"/>
        <v>2413.2203389830511</v>
      </c>
      <c r="AD902" s="18" t="s">
        <v>87</v>
      </c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22" t="s">
        <v>1452</v>
      </c>
      <c r="AR902" s="24">
        <v>2600</v>
      </c>
      <c r="AS902" s="24"/>
      <c r="AT902" s="24"/>
      <c r="AU902" s="24"/>
      <c r="AV902" s="24"/>
      <c r="AW902" s="18">
        <f t="shared" si="160"/>
        <v>2600</v>
      </c>
      <c r="AX902" s="18"/>
      <c r="AY902" s="19">
        <v>0.05</v>
      </c>
      <c r="AZ902" s="18">
        <f t="shared" si="161"/>
        <v>130</v>
      </c>
      <c r="BA902" s="18">
        <f t="shared" si="162"/>
        <v>2470</v>
      </c>
      <c r="BB902" s="18"/>
      <c r="BC902" s="18">
        <f t="shared" si="163"/>
        <v>-2470</v>
      </c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>
        <f t="shared" si="164"/>
        <v>-464.40677966101703</v>
      </c>
    </row>
    <row r="903" spans="1:81" x14ac:dyDescent="0.3">
      <c r="A903" s="20"/>
      <c r="B903" s="20"/>
      <c r="C903" s="14">
        <v>44927</v>
      </c>
      <c r="D903" s="24" t="s">
        <v>1791</v>
      </c>
      <c r="E903" s="16" t="s">
        <v>1056</v>
      </c>
      <c r="F903" s="15" t="s">
        <v>82</v>
      </c>
      <c r="G903" s="24"/>
      <c r="H903" s="24" t="s">
        <v>1821</v>
      </c>
      <c r="I903" s="24" t="s">
        <v>1626</v>
      </c>
      <c r="J903" s="24" t="s">
        <v>2022</v>
      </c>
      <c r="K903" s="25">
        <v>44924</v>
      </c>
      <c r="L903" s="24" t="s">
        <v>2006</v>
      </c>
      <c r="M903" s="24" t="s">
        <v>1998</v>
      </c>
      <c r="N903" s="24" t="s">
        <v>2016</v>
      </c>
      <c r="O903" s="24" t="s">
        <v>2005</v>
      </c>
      <c r="P903" s="25">
        <v>44924</v>
      </c>
      <c r="Q903" s="14">
        <v>44927</v>
      </c>
      <c r="R903" s="30">
        <f t="shared" ref="R903:R911" si="165">(2800/1.18)*90%</f>
        <v>2135.593220338983</v>
      </c>
      <c r="S903" s="24"/>
      <c r="T903" s="18">
        <f t="shared" si="154"/>
        <v>2135.593220338983</v>
      </c>
      <c r="U903" s="18">
        <f t="shared" ref="U903:U906" si="166">(200/1.18)</f>
        <v>169.49152542372883</v>
      </c>
      <c r="V903" s="18"/>
      <c r="W903" s="18">
        <f t="shared" si="155"/>
        <v>2305.0847457627119</v>
      </c>
      <c r="X903" s="18">
        <f t="shared" si="159"/>
        <v>414.91525423728814</v>
      </c>
      <c r="Y903" s="19">
        <v>0.05</v>
      </c>
      <c r="Z903" s="18">
        <f t="shared" si="156"/>
        <v>115.2542372881356</v>
      </c>
      <c r="AA903" s="18">
        <f t="shared" si="157"/>
        <v>2604.7457627118642</v>
      </c>
      <c r="AB903" s="18"/>
      <c r="AC903" s="18">
        <f t="shared" si="158"/>
        <v>2604.7457627118642</v>
      </c>
      <c r="AD903" s="18" t="s">
        <v>87</v>
      </c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22" t="s">
        <v>1452</v>
      </c>
      <c r="AR903" s="24">
        <v>2600</v>
      </c>
      <c r="AS903" s="24"/>
      <c r="AT903" s="24"/>
      <c r="AU903" s="24"/>
      <c r="AV903" s="24"/>
      <c r="AW903" s="18">
        <f t="shared" si="160"/>
        <v>2600</v>
      </c>
      <c r="AX903" s="18"/>
      <c r="AY903" s="19">
        <v>0.05</v>
      </c>
      <c r="AZ903" s="18">
        <f t="shared" si="161"/>
        <v>130</v>
      </c>
      <c r="BA903" s="18">
        <f t="shared" si="162"/>
        <v>2470</v>
      </c>
      <c r="BB903" s="18"/>
      <c r="BC903" s="18">
        <f t="shared" si="163"/>
        <v>-2470</v>
      </c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>
        <f t="shared" si="164"/>
        <v>-294.91525423728808</v>
      </c>
    </row>
    <row r="904" spans="1:81" x14ac:dyDescent="0.3">
      <c r="A904" s="20"/>
      <c r="B904" s="20"/>
      <c r="C904" s="14">
        <v>44927</v>
      </c>
      <c r="D904" s="24" t="s">
        <v>1793</v>
      </c>
      <c r="E904" s="16" t="s">
        <v>1056</v>
      </c>
      <c r="F904" s="15" t="s">
        <v>82</v>
      </c>
      <c r="G904" s="24"/>
      <c r="H904" s="24" t="s">
        <v>1822</v>
      </c>
      <c r="I904" s="24" t="s">
        <v>1627</v>
      </c>
      <c r="J904" s="24" t="s">
        <v>2022</v>
      </c>
      <c r="K904" s="25">
        <v>44924</v>
      </c>
      <c r="L904" s="24" t="s">
        <v>2006</v>
      </c>
      <c r="M904" s="24" t="s">
        <v>1997</v>
      </c>
      <c r="N904" s="24" t="s">
        <v>2014</v>
      </c>
      <c r="O904" s="24" t="s">
        <v>2005</v>
      </c>
      <c r="P904" s="25">
        <v>44924</v>
      </c>
      <c r="Q904" s="14">
        <v>44927</v>
      </c>
      <c r="R904" s="30">
        <f t="shared" si="165"/>
        <v>2135.593220338983</v>
      </c>
      <c r="S904" s="24"/>
      <c r="T904" s="18">
        <f t="shared" si="154"/>
        <v>2135.593220338983</v>
      </c>
      <c r="U904" s="18">
        <f t="shared" si="166"/>
        <v>169.49152542372883</v>
      </c>
      <c r="V904" s="18"/>
      <c r="W904" s="18">
        <f t="shared" si="155"/>
        <v>2305.0847457627119</v>
      </c>
      <c r="X904" s="18">
        <f t="shared" si="159"/>
        <v>414.91525423728814</v>
      </c>
      <c r="Y904" s="19">
        <v>0.05</v>
      </c>
      <c r="Z904" s="18">
        <f t="shared" si="156"/>
        <v>115.2542372881356</v>
      </c>
      <c r="AA904" s="18">
        <f t="shared" si="157"/>
        <v>2604.7457627118642</v>
      </c>
      <c r="AB904" s="18"/>
      <c r="AC904" s="18">
        <f t="shared" si="158"/>
        <v>2604.7457627118642</v>
      </c>
      <c r="AD904" s="18" t="s">
        <v>87</v>
      </c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22" t="s">
        <v>1452</v>
      </c>
      <c r="AR904" s="24">
        <v>2600</v>
      </c>
      <c r="AS904" s="24"/>
      <c r="AT904" s="24"/>
      <c r="AU904" s="24"/>
      <c r="AV904" s="24"/>
      <c r="AW904" s="18">
        <f t="shared" si="160"/>
        <v>2600</v>
      </c>
      <c r="AX904" s="18"/>
      <c r="AY904" s="19">
        <v>0.05</v>
      </c>
      <c r="AZ904" s="18">
        <f t="shared" si="161"/>
        <v>130</v>
      </c>
      <c r="BA904" s="18">
        <f t="shared" si="162"/>
        <v>2470</v>
      </c>
      <c r="BB904" s="18"/>
      <c r="BC904" s="18">
        <f t="shared" si="163"/>
        <v>-2470</v>
      </c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>
        <f t="shared" si="164"/>
        <v>-294.91525423728808</v>
      </c>
    </row>
    <row r="905" spans="1:81" x14ac:dyDescent="0.3">
      <c r="A905" s="20"/>
      <c r="B905" s="20"/>
      <c r="C905" s="14">
        <v>44927</v>
      </c>
      <c r="D905" s="22" t="s">
        <v>1335</v>
      </c>
      <c r="E905" s="16" t="s">
        <v>1056</v>
      </c>
      <c r="F905" s="15" t="s">
        <v>82</v>
      </c>
      <c r="G905" s="24"/>
      <c r="H905" s="24" t="s">
        <v>1823</v>
      </c>
      <c r="I905" s="22" t="s">
        <v>1628</v>
      </c>
      <c r="J905" s="24" t="s">
        <v>2022</v>
      </c>
      <c r="K905" s="23">
        <v>44924</v>
      </c>
      <c r="L905" s="22" t="s">
        <v>2006</v>
      </c>
      <c r="M905" s="22" t="s">
        <v>1996</v>
      </c>
      <c r="N905" s="22" t="s">
        <v>2014</v>
      </c>
      <c r="O905" s="24" t="s">
        <v>2005</v>
      </c>
      <c r="P905" s="23">
        <v>44924</v>
      </c>
      <c r="Q905" s="14">
        <v>44927</v>
      </c>
      <c r="R905" s="30">
        <f t="shared" si="165"/>
        <v>2135.593220338983</v>
      </c>
      <c r="S905" s="24"/>
      <c r="T905" s="18">
        <f t="shared" si="154"/>
        <v>2135.593220338983</v>
      </c>
      <c r="U905" s="18">
        <f t="shared" si="166"/>
        <v>169.49152542372883</v>
      </c>
      <c r="V905" s="18"/>
      <c r="W905" s="18">
        <f t="shared" si="155"/>
        <v>2305.0847457627119</v>
      </c>
      <c r="X905" s="18">
        <f t="shared" si="159"/>
        <v>414.91525423728814</v>
      </c>
      <c r="Y905" s="19">
        <v>0.05</v>
      </c>
      <c r="Z905" s="18">
        <f t="shared" si="156"/>
        <v>115.2542372881356</v>
      </c>
      <c r="AA905" s="18">
        <f t="shared" si="157"/>
        <v>2604.7457627118642</v>
      </c>
      <c r="AB905" s="18"/>
      <c r="AC905" s="18">
        <f t="shared" si="158"/>
        <v>2604.7457627118642</v>
      </c>
      <c r="AD905" s="18" t="s">
        <v>87</v>
      </c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22" t="s">
        <v>1352</v>
      </c>
      <c r="AR905" s="24">
        <v>2100</v>
      </c>
      <c r="AS905" s="24"/>
      <c r="AT905" s="24"/>
      <c r="AU905" s="24"/>
      <c r="AV905" s="24"/>
      <c r="AW905" s="18">
        <f t="shared" si="160"/>
        <v>2100</v>
      </c>
      <c r="AX905" s="18"/>
      <c r="AY905" s="19">
        <v>0.05</v>
      </c>
      <c r="AZ905" s="18">
        <f t="shared" si="161"/>
        <v>105</v>
      </c>
      <c r="BA905" s="18">
        <f t="shared" si="162"/>
        <v>1995</v>
      </c>
      <c r="BB905" s="18"/>
      <c r="BC905" s="18">
        <f t="shared" si="163"/>
        <v>-1995</v>
      </c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>
        <f t="shared" si="164"/>
        <v>205.08474576271192</v>
      </c>
    </row>
    <row r="906" spans="1:81" x14ac:dyDescent="0.3">
      <c r="A906" s="20"/>
      <c r="B906" s="20"/>
      <c r="C906" s="14">
        <v>44927</v>
      </c>
      <c r="D906" s="22" t="s">
        <v>1794</v>
      </c>
      <c r="E906" s="24" t="s">
        <v>1055</v>
      </c>
      <c r="F906" s="15" t="s">
        <v>82</v>
      </c>
      <c r="G906" s="24"/>
      <c r="H906" s="24" t="s">
        <v>1824</v>
      </c>
      <c r="I906" s="22" t="s">
        <v>1629</v>
      </c>
      <c r="J906" s="24" t="s">
        <v>2022</v>
      </c>
      <c r="K906" s="23">
        <v>44916</v>
      </c>
      <c r="L906" s="22" t="s">
        <v>2007</v>
      </c>
      <c r="M906" s="22" t="s">
        <v>1996</v>
      </c>
      <c r="N906" s="22" t="s">
        <v>2014</v>
      </c>
      <c r="O906" s="24" t="s">
        <v>2005</v>
      </c>
      <c r="P906" s="23">
        <v>44916</v>
      </c>
      <c r="Q906" s="14">
        <v>44927</v>
      </c>
      <c r="R906" s="30">
        <f t="shared" si="165"/>
        <v>2135.593220338983</v>
      </c>
      <c r="S906" s="24"/>
      <c r="T906" s="18">
        <f t="shared" si="154"/>
        <v>2135.593220338983</v>
      </c>
      <c r="U906" s="18">
        <f t="shared" si="166"/>
        <v>169.49152542372883</v>
      </c>
      <c r="V906" s="18"/>
      <c r="W906" s="18">
        <f t="shared" si="155"/>
        <v>2305.0847457627119</v>
      </c>
      <c r="X906" s="18">
        <f t="shared" si="159"/>
        <v>414.91525423728814</v>
      </c>
      <c r="Y906" s="19">
        <v>0.05</v>
      </c>
      <c r="Z906" s="18">
        <f t="shared" si="156"/>
        <v>115.2542372881356</v>
      </c>
      <c r="AA906" s="18">
        <f t="shared" si="157"/>
        <v>2604.7457627118642</v>
      </c>
      <c r="AB906" s="18"/>
      <c r="AC906" s="18">
        <f t="shared" si="158"/>
        <v>2604.7457627118642</v>
      </c>
      <c r="AD906" s="18" t="s">
        <v>87</v>
      </c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22" t="s">
        <v>88</v>
      </c>
      <c r="AR906" s="24">
        <v>2305</v>
      </c>
      <c r="AS906" s="24"/>
      <c r="AT906" s="24"/>
      <c r="AU906" s="24"/>
      <c r="AV906" s="24"/>
      <c r="AW906" s="18">
        <f t="shared" si="160"/>
        <v>2305</v>
      </c>
      <c r="AX906" s="18"/>
      <c r="AY906" s="19">
        <v>0.05</v>
      </c>
      <c r="AZ906" s="18">
        <f t="shared" si="161"/>
        <v>115.25</v>
      </c>
      <c r="BA906" s="18">
        <f t="shared" si="162"/>
        <v>2189.75</v>
      </c>
      <c r="BB906" s="18"/>
      <c r="BC906" s="18">
        <f t="shared" si="163"/>
        <v>-2189.75</v>
      </c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>
        <f t="shared" si="164"/>
        <v>8.474576271191836E-2</v>
      </c>
    </row>
    <row r="907" spans="1:81" x14ac:dyDescent="0.3">
      <c r="A907" s="20"/>
      <c r="B907" s="20"/>
      <c r="C907" s="14">
        <v>44927</v>
      </c>
      <c r="D907" s="22" t="s">
        <v>1795</v>
      </c>
      <c r="E907" s="24" t="s">
        <v>1055</v>
      </c>
      <c r="F907" s="15" t="s">
        <v>82</v>
      </c>
      <c r="G907" s="24"/>
      <c r="H907" s="24" t="s">
        <v>1825</v>
      </c>
      <c r="I907" s="22" t="s">
        <v>1630</v>
      </c>
      <c r="J907" s="24" t="s">
        <v>2022</v>
      </c>
      <c r="K907" s="23">
        <v>44926</v>
      </c>
      <c r="L907" s="22" t="s">
        <v>2006</v>
      </c>
      <c r="M907" s="22" t="s">
        <v>1998</v>
      </c>
      <c r="N907" s="22" t="s">
        <v>2017</v>
      </c>
      <c r="O907" s="24" t="s">
        <v>2005</v>
      </c>
      <c r="P907" s="23">
        <v>44926</v>
      </c>
      <c r="Q907" s="14">
        <v>44927</v>
      </c>
      <c r="R907" s="30">
        <f t="shared" si="165"/>
        <v>2135.593220338983</v>
      </c>
      <c r="S907" s="24"/>
      <c r="T907" s="18">
        <f t="shared" si="154"/>
        <v>2135.593220338983</v>
      </c>
      <c r="U907" s="18"/>
      <c r="V907" s="18"/>
      <c r="W907" s="18">
        <f t="shared" si="155"/>
        <v>2135.593220338983</v>
      </c>
      <c r="X907" s="18">
        <f t="shared" si="159"/>
        <v>384.40677966101691</v>
      </c>
      <c r="Y907" s="19">
        <v>0.05</v>
      </c>
      <c r="Z907" s="18">
        <f t="shared" si="156"/>
        <v>106.77966101694915</v>
      </c>
      <c r="AA907" s="18">
        <f t="shared" si="157"/>
        <v>2413.2203389830511</v>
      </c>
      <c r="AB907" s="18"/>
      <c r="AC907" s="18">
        <f t="shared" si="158"/>
        <v>2413.2203389830511</v>
      </c>
      <c r="AD907" s="18" t="s">
        <v>87</v>
      </c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22" t="s">
        <v>88</v>
      </c>
      <c r="AR907" s="24">
        <v>2136</v>
      </c>
      <c r="AS907" s="24"/>
      <c r="AT907" s="24"/>
      <c r="AU907" s="24"/>
      <c r="AV907" s="24"/>
      <c r="AW907" s="18">
        <f t="shared" si="160"/>
        <v>2136</v>
      </c>
      <c r="AX907" s="18"/>
      <c r="AY907" s="19">
        <v>0.05</v>
      </c>
      <c r="AZ907" s="18">
        <f t="shared" si="161"/>
        <v>106.80000000000001</v>
      </c>
      <c r="BA907" s="18">
        <f t="shared" si="162"/>
        <v>2029.2</v>
      </c>
      <c r="BB907" s="18"/>
      <c r="BC907" s="18">
        <f t="shared" si="163"/>
        <v>-2029.2</v>
      </c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>
        <f t="shared" si="164"/>
        <v>-0.40677966101702623</v>
      </c>
    </row>
    <row r="908" spans="1:81" x14ac:dyDescent="0.3">
      <c r="A908" s="20"/>
      <c r="B908" s="20"/>
      <c r="C908" s="14">
        <v>44927</v>
      </c>
      <c r="D908" s="22" t="s">
        <v>1794</v>
      </c>
      <c r="E908" s="24" t="s">
        <v>1055</v>
      </c>
      <c r="F908" s="15" t="s">
        <v>82</v>
      </c>
      <c r="G908" s="24"/>
      <c r="H908" s="24" t="s">
        <v>1826</v>
      </c>
      <c r="I908" s="22" t="s">
        <v>829</v>
      </c>
      <c r="J908" s="24" t="s">
        <v>2022</v>
      </c>
      <c r="K908" s="23">
        <v>44922</v>
      </c>
      <c r="L908" s="22" t="s">
        <v>2006</v>
      </c>
      <c r="M908" s="22" t="s">
        <v>1998</v>
      </c>
      <c r="N908" s="22" t="s">
        <v>2014</v>
      </c>
      <c r="O908" s="24" t="s">
        <v>2005</v>
      </c>
      <c r="P908" s="23">
        <v>44922</v>
      </c>
      <c r="Q908" s="14">
        <v>44927</v>
      </c>
      <c r="R908" s="30">
        <f t="shared" si="165"/>
        <v>2135.593220338983</v>
      </c>
      <c r="S908" s="24"/>
      <c r="T908" s="18">
        <f t="shared" si="154"/>
        <v>2135.593220338983</v>
      </c>
      <c r="U908" s="18">
        <f>(200/1.18)</f>
        <v>169.49152542372883</v>
      </c>
      <c r="V908" s="18"/>
      <c r="W908" s="18">
        <f t="shared" si="155"/>
        <v>2305.0847457627119</v>
      </c>
      <c r="X908" s="18">
        <f t="shared" si="159"/>
        <v>414.91525423728814</v>
      </c>
      <c r="Y908" s="19">
        <v>0.05</v>
      </c>
      <c r="Z908" s="18">
        <f t="shared" si="156"/>
        <v>115.2542372881356</v>
      </c>
      <c r="AA908" s="18">
        <f t="shared" si="157"/>
        <v>2604.7457627118642</v>
      </c>
      <c r="AB908" s="18"/>
      <c r="AC908" s="18">
        <f t="shared" si="158"/>
        <v>2604.7457627118642</v>
      </c>
      <c r="AD908" s="18" t="s">
        <v>87</v>
      </c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22" t="s">
        <v>88</v>
      </c>
      <c r="AR908" s="24">
        <v>2305</v>
      </c>
      <c r="AS908" s="24"/>
      <c r="AT908" s="24"/>
      <c r="AU908" s="24"/>
      <c r="AV908" s="24"/>
      <c r="AW908" s="18">
        <f t="shared" si="160"/>
        <v>2305</v>
      </c>
      <c r="AX908" s="18"/>
      <c r="AY908" s="19">
        <v>0.05</v>
      </c>
      <c r="AZ908" s="18">
        <f t="shared" si="161"/>
        <v>115.25</v>
      </c>
      <c r="BA908" s="18">
        <f t="shared" si="162"/>
        <v>2189.75</v>
      </c>
      <c r="BB908" s="18"/>
      <c r="BC908" s="18">
        <f t="shared" si="163"/>
        <v>-2189.75</v>
      </c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>
        <f t="shared" si="164"/>
        <v>8.474576271191836E-2</v>
      </c>
    </row>
    <row r="909" spans="1:81" x14ac:dyDescent="0.3">
      <c r="A909" s="20"/>
      <c r="B909" s="20"/>
      <c r="C909" s="14">
        <v>44927</v>
      </c>
      <c r="D909" s="22" t="s">
        <v>1790</v>
      </c>
      <c r="E909" s="24" t="s">
        <v>1055</v>
      </c>
      <c r="F909" s="15" t="s">
        <v>82</v>
      </c>
      <c r="G909" s="24"/>
      <c r="H909" s="24" t="s">
        <v>1827</v>
      </c>
      <c r="I909" s="22" t="s">
        <v>1631</v>
      </c>
      <c r="J909" s="24" t="s">
        <v>2022</v>
      </c>
      <c r="K909" s="23">
        <v>44923</v>
      </c>
      <c r="L909" s="22" t="s">
        <v>2006</v>
      </c>
      <c r="M909" s="22" t="s">
        <v>1996</v>
      </c>
      <c r="N909" s="22" t="s">
        <v>2017</v>
      </c>
      <c r="O909" s="24" t="s">
        <v>2005</v>
      </c>
      <c r="P909" s="23">
        <v>44923</v>
      </c>
      <c r="Q909" s="14">
        <v>44927</v>
      </c>
      <c r="R909" s="30">
        <f t="shared" si="165"/>
        <v>2135.593220338983</v>
      </c>
      <c r="S909" s="24"/>
      <c r="T909" s="18">
        <f t="shared" si="154"/>
        <v>2135.593220338983</v>
      </c>
      <c r="U909" s="18"/>
      <c r="V909" s="18"/>
      <c r="W909" s="18">
        <f t="shared" si="155"/>
        <v>2135.593220338983</v>
      </c>
      <c r="X909" s="18">
        <f t="shared" si="159"/>
        <v>384.40677966101691</v>
      </c>
      <c r="Y909" s="19">
        <v>0.05</v>
      </c>
      <c r="Z909" s="18">
        <f t="shared" si="156"/>
        <v>106.77966101694915</v>
      </c>
      <c r="AA909" s="18">
        <f t="shared" si="157"/>
        <v>2413.2203389830511</v>
      </c>
      <c r="AB909" s="18"/>
      <c r="AC909" s="18">
        <f t="shared" si="158"/>
        <v>2413.2203389830511</v>
      </c>
      <c r="AD909" s="18" t="s">
        <v>87</v>
      </c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22" t="s">
        <v>88</v>
      </c>
      <c r="AR909" s="24">
        <v>2136</v>
      </c>
      <c r="AS909" s="24"/>
      <c r="AT909" s="24"/>
      <c r="AU909" s="24"/>
      <c r="AV909" s="24"/>
      <c r="AW909" s="18">
        <f t="shared" si="160"/>
        <v>2136</v>
      </c>
      <c r="AX909" s="18"/>
      <c r="AY909" s="19">
        <v>0.05</v>
      </c>
      <c r="AZ909" s="18">
        <f t="shared" si="161"/>
        <v>106.80000000000001</v>
      </c>
      <c r="BA909" s="18">
        <f t="shared" si="162"/>
        <v>2029.2</v>
      </c>
      <c r="BB909" s="18"/>
      <c r="BC909" s="18">
        <f t="shared" si="163"/>
        <v>-2029.2</v>
      </c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>
        <f t="shared" si="164"/>
        <v>-0.40677966101702623</v>
      </c>
    </row>
    <row r="910" spans="1:81" x14ac:dyDescent="0.3">
      <c r="A910" s="20"/>
      <c r="B910" s="20"/>
      <c r="C910" s="14">
        <v>44927</v>
      </c>
      <c r="D910" s="24" t="s">
        <v>1796</v>
      </c>
      <c r="E910" s="24" t="s">
        <v>1055</v>
      </c>
      <c r="F910" s="15" t="s">
        <v>82</v>
      </c>
      <c r="G910" s="24"/>
      <c r="H910" s="24" t="s">
        <v>1828</v>
      </c>
      <c r="I910" s="24" t="s">
        <v>1632</v>
      </c>
      <c r="J910" s="24" t="s">
        <v>2022</v>
      </c>
      <c r="K910" s="25">
        <v>44922</v>
      </c>
      <c r="L910" s="24" t="s">
        <v>2008</v>
      </c>
      <c r="M910" s="24" t="s">
        <v>1998</v>
      </c>
      <c r="N910" s="24" t="s">
        <v>2013</v>
      </c>
      <c r="O910" s="24" t="s">
        <v>2005</v>
      </c>
      <c r="P910" s="25">
        <v>44922</v>
      </c>
      <c r="Q910" s="14">
        <v>44927</v>
      </c>
      <c r="R910" s="30">
        <f t="shared" si="165"/>
        <v>2135.593220338983</v>
      </c>
      <c r="S910" s="24"/>
      <c r="T910" s="18">
        <f t="shared" si="154"/>
        <v>2135.593220338983</v>
      </c>
      <c r="U910" s="18"/>
      <c r="V910" s="18"/>
      <c r="W910" s="18">
        <f t="shared" si="155"/>
        <v>2135.593220338983</v>
      </c>
      <c r="X910" s="18">
        <f t="shared" si="159"/>
        <v>384.40677966101691</v>
      </c>
      <c r="Y910" s="19">
        <v>0.05</v>
      </c>
      <c r="Z910" s="18">
        <f t="shared" si="156"/>
        <v>106.77966101694915</v>
      </c>
      <c r="AA910" s="18">
        <f t="shared" si="157"/>
        <v>2413.2203389830511</v>
      </c>
      <c r="AB910" s="18"/>
      <c r="AC910" s="18">
        <f t="shared" si="158"/>
        <v>2413.2203389830511</v>
      </c>
      <c r="AD910" s="18" t="s">
        <v>87</v>
      </c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22" t="s">
        <v>88</v>
      </c>
      <c r="AR910" s="24">
        <v>2136</v>
      </c>
      <c r="AS910" s="24"/>
      <c r="AT910" s="24"/>
      <c r="AU910" s="24"/>
      <c r="AV910" s="24"/>
      <c r="AW910" s="18">
        <f t="shared" si="160"/>
        <v>2136</v>
      </c>
      <c r="AX910" s="18"/>
      <c r="AY910" s="19">
        <v>0.05</v>
      </c>
      <c r="AZ910" s="18">
        <f t="shared" si="161"/>
        <v>106.80000000000001</v>
      </c>
      <c r="BA910" s="18">
        <f t="shared" si="162"/>
        <v>2029.2</v>
      </c>
      <c r="BB910" s="18"/>
      <c r="BC910" s="18">
        <f t="shared" si="163"/>
        <v>-2029.2</v>
      </c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>
        <f t="shared" si="164"/>
        <v>-0.40677966101702623</v>
      </c>
    </row>
    <row r="911" spans="1:81" x14ac:dyDescent="0.3">
      <c r="A911" s="20"/>
      <c r="B911" s="20"/>
      <c r="C911" s="14">
        <v>44927</v>
      </c>
      <c r="D911" s="24" t="s">
        <v>1797</v>
      </c>
      <c r="E911" s="16" t="s">
        <v>1056</v>
      </c>
      <c r="F911" s="15" t="s">
        <v>82</v>
      </c>
      <c r="G911" s="24"/>
      <c r="H911" s="24" t="s">
        <v>1829</v>
      </c>
      <c r="I911" s="24" t="s">
        <v>1633</v>
      </c>
      <c r="J911" s="24" t="s">
        <v>2022</v>
      </c>
      <c r="K911" s="25">
        <v>44926</v>
      </c>
      <c r="L911" s="24" t="s">
        <v>2008</v>
      </c>
      <c r="M911" s="24" t="s">
        <v>1998</v>
      </c>
      <c r="N911" s="24" t="s">
        <v>2016</v>
      </c>
      <c r="O911" s="24" t="s">
        <v>2005</v>
      </c>
      <c r="P911" s="25">
        <v>44926</v>
      </c>
      <c r="Q911" s="14">
        <v>44927</v>
      </c>
      <c r="R911" s="30">
        <f t="shared" si="165"/>
        <v>2135.593220338983</v>
      </c>
      <c r="S911" s="24"/>
      <c r="T911" s="18">
        <f t="shared" si="154"/>
        <v>2135.593220338983</v>
      </c>
      <c r="U911" s="18">
        <f>(400/1.18)</f>
        <v>338.98305084745766</v>
      </c>
      <c r="V911" s="18"/>
      <c r="W911" s="18">
        <f t="shared" si="155"/>
        <v>2474.5762711864409</v>
      </c>
      <c r="X911" s="18">
        <f t="shared" si="159"/>
        <v>445.42372881355936</v>
      </c>
      <c r="Y911" s="19">
        <v>0.05</v>
      </c>
      <c r="Z911" s="18">
        <f t="shared" si="156"/>
        <v>123.72881355932205</v>
      </c>
      <c r="AA911" s="18">
        <f t="shared" si="157"/>
        <v>2796.2711864406779</v>
      </c>
      <c r="AB911" s="18"/>
      <c r="AC911" s="18">
        <f t="shared" si="158"/>
        <v>2796.2711864406779</v>
      </c>
      <c r="AD911" s="18" t="s">
        <v>87</v>
      </c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22" t="s">
        <v>2023</v>
      </c>
      <c r="AR911" s="24">
        <v>2600</v>
      </c>
      <c r="AS911" s="24"/>
      <c r="AT911" s="24"/>
      <c r="AU911" s="24"/>
      <c r="AV911" s="24"/>
      <c r="AW911" s="18">
        <f t="shared" si="160"/>
        <v>2600</v>
      </c>
      <c r="AX911" s="18"/>
      <c r="AY911" s="19">
        <v>0.05</v>
      </c>
      <c r="AZ911" s="18">
        <f t="shared" si="161"/>
        <v>130</v>
      </c>
      <c r="BA911" s="18">
        <f t="shared" si="162"/>
        <v>2470</v>
      </c>
      <c r="BB911" s="18"/>
      <c r="BC911" s="18">
        <f t="shared" si="163"/>
        <v>-2470</v>
      </c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>
        <f t="shared" si="164"/>
        <v>-125.42372881355914</v>
      </c>
    </row>
    <row r="912" spans="1:81" x14ac:dyDescent="0.3">
      <c r="A912" s="20"/>
      <c r="B912" s="20"/>
      <c r="C912" s="14">
        <v>44927</v>
      </c>
      <c r="D912" s="24" t="s">
        <v>1798</v>
      </c>
      <c r="E912" s="16" t="s">
        <v>1056</v>
      </c>
      <c r="F912" s="15" t="s">
        <v>82</v>
      </c>
      <c r="G912" s="24"/>
      <c r="H912" s="24" t="s">
        <v>1830</v>
      </c>
      <c r="I912" s="24" t="s">
        <v>1634</v>
      </c>
      <c r="J912" s="24" t="s">
        <v>2022</v>
      </c>
      <c r="K912" s="25">
        <v>44926</v>
      </c>
      <c r="L912" s="24" t="s">
        <v>2008</v>
      </c>
      <c r="M912" s="24" t="s">
        <v>1999</v>
      </c>
      <c r="N912" s="24" t="s">
        <v>2017</v>
      </c>
      <c r="O912" s="24" t="s">
        <v>2005</v>
      </c>
      <c r="P912" s="25">
        <v>44926</v>
      </c>
      <c r="Q912" s="14">
        <v>44927</v>
      </c>
      <c r="R912" s="30">
        <f>(3500/1.18)*90%</f>
        <v>2669.4915254237289</v>
      </c>
      <c r="S912" s="24"/>
      <c r="T912" s="18">
        <f t="shared" si="154"/>
        <v>2669.4915254237289</v>
      </c>
      <c r="U912" s="18"/>
      <c r="V912" s="18"/>
      <c r="W912" s="18">
        <f t="shared" si="155"/>
        <v>2669.4915254237289</v>
      </c>
      <c r="X912" s="18">
        <f t="shared" si="159"/>
        <v>480.50847457627117</v>
      </c>
      <c r="Y912" s="19">
        <v>0.05</v>
      </c>
      <c r="Z912" s="18">
        <f t="shared" si="156"/>
        <v>133.47457627118646</v>
      </c>
      <c r="AA912" s="18">
        <f t="shared" si="157"/>
        <v>3016.5254237288136</v>
      </c>
      <c r="AB912" s="18"/>
      <c r="AC912" s="18">
        <f t="shared" si="158"/>
        <v>3016.5254237288136</v>
      </c>
      <c r="AD912" s="18" t="s">
        <v>87</v>
      </c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24" t="s">
        <v>1356</v>
      </c>
      <c r="AR912" s="24">
        <v>3200</v>
      </c>
      <c r="AS912" s="24"/>
      <c r="AT912" s="24"/>
      <c r="AU912" s="24"/>
      <c r="AV912" s="24"/>
      <c r="AW912" s="18">
        <f t="shared" si="160"/>
        <v>3200</v>
      </c>
      <c r="AX912" s="18"/>
      <c r="AY912" s="19">
        <v>0.05</v>
      </c>
      <c r="AZ912" s="18">
        <f t="shared" si="161"/>
        <v>160</v>
      </c>
      <c r="BA912" s="18">
        <f t="shared" si="162"/>
        <v>3040</v>
      </c>
      <c r="BB912" s="18"/>
      <c r="BC912" s="18">
        <f t="shared" si="163"/>
        <v>-3040</v>
      </c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>
        <f t="shared" si="164"/>
        <v>-530.50847457627106</v>
      </c>
    </row>
    <row r="913" spans="1:81" x14ac:dyDescent="0.3">
      <c r="A913" s="20"/>
      <c r="B913" s="20"/>
      <c r="C913" s="14">
        <v>44927</v>
      </c>
      <c r="D913" s="24" t="s">
        <v>1791</v>
      </c>
      <c r="E913" s="16" t="s">
        <v>1056</v>
      </c>
      <c r="F913" s="15" t="s">
        <v>82</v>
      </c>
      <c r="G913" s="24"/>
      <c r="H913" s="24" t="s">
        <v>1831</v>
      </c>
      <c r="I913" s="24" t="s">
        <v>1635</v>
      </c>
      <c r="J913" s="24" t="s">
        <v>2022</v>
      </c>
      <c r="K913" s="25">
        <v>44925</v>
      </c>
      <c r="L913" s="24" t="s">
        <v>2006</v>
      </c>
      <c r="M913" s="24" t="s">
        <v>1996</v>
      </c>
      <c r="N913" s="24" t="s">
        <v>2013</v>
      </c>
      <c r="O913" s="24" t="s">
        <v>2005</v>
      </c>
      <c r="P913" s="25">
        <v>44925</v>
      </c>
      <c r="Q913" s="14">
        <v>44927</v>
      </c>
      <c r="R913" s="30">
        <f>(2800/1.18)*90%</f>
        <v>2135.593220338983</v>
      </c>
      <c r="S913" s="24"/>
      <c r="T913" s="18">
        <f t="shared" si="154"/>
        <v>2135.593220338983</v>
      </c>
      <c r="U913" s="18"/>
      <c r="V913" s="18"/>
      <c r="W913" s="18">
        <f t="shared" si="155"/>
        <v>2135.593220338983</v>
      </c>
      <c r="X913" s="18">
        <f t="shared" si="159"/>
        <v>384.40677966101691</v>
      </c>
      <c r="Y913" s="19">
        <v>0.05</v>
      </c>
      <c r="Z913" s="18">
        <f t="shared" si="156"/>
        <v>106.77966101694915</v>
      </c>
      <c r="AA913" s="18">
        <f t="shared" si="157"/>
        <v>2413.2203389830511</v>
      </c>
      <c r="AB913" s="18"/>
      <c r="AC913" s="18">
        <f t="shared" si="158"/>
        <v>2413.2203389830511</v>
      </c>
      <c r="AD913" s="18" t="s">
        <v>87</v>
      </c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22" t="s">
        <v>1045</v>
      </c>
      <c r="AR913" s="24">
        <v>2400</v>
      </c>
      <c r="AS913" s="24"/>
      <c r="AT913" s="24"/>
      <c r="AU913" s="24"/>
      <c r="AV913" s="24"/>
      <c r="AW913" s="18">
        <f t="shared" si="160"/>
        <v>2400</v>
      </c>
      <c r="AX913" s="18"/>
      <c r="AY913" s="19">
        <v>0.05</v>
      </c>
      <c r="AZ913" s="18">
        <f t="shared" si="161"/>
        <v>120</v>
      </c>
      <c r="BA913" s="18">
        <f t="shared" si="162"/>
        <v>2280</v>
      </c>
      <c r="BB913" s="18"/>
      <c r="BC913" s="18">
        <f t="shared" si="163"/>
        <v>-2280</v>
      </c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>
        <f t="shared" si="164"/>
        <v>-264.40677966101703</v>
      </c>
    </row>
    <row r="914" spans="1:81" x14ac:dyDescent="0.3">
      <c r="A914" s="20"/>
      <c r="B914" s="20"/>
      <c r="C914" s="14">
        <v>44927</v>
      </c>
      <c r="D914" s="22" t="s">
        <v>1794</v>
      </c>
      <c r="E914" s="24" t="s">
        <v>1055</v>
      </c>
      <c r="F914" s="15" t="s">
        <v>82</v>
      </c>
      <c r="G914" s="24"/>
      <c r="H914" s="24" t="s">
        <v>1832</v>
      </c>
      <c r="I914" s="22" t="s">
        <v>1636</v>
      </c>
      <c r="J914" s="24" t="s">
        <v>2022</v>
      </c>
      <c r="K914" s="23">
        <v>44916</v>
      </c>
      <c r="L914" s="22" t="s">
        <v>2010</v>
      </c>
      <c r="M914" s="22" t="s">
        <v>1999</v>
      </c>
      <c r="N914" s="22" t="s">
        <v>2018</v>
      </c>
      <c r="O914" s="24" t="s">
        <v>2005</v>
      </c>
      <c r="P914" s="23">
        <v>44916</v>
      </c>
      <c r="Q914" s="14">
        <v>44927</v>
      </c>
      <c r="R914" s="30">
        <f>(3500/1.18)*90%</f>
        <v>2669.4915254237289</v>
      </c>
      <c r="S914" s="24"/>
      <c r="T914" s="18">
        <f t="shared" si="154"/>
        <v>2669.4915254237289</v>
      </c>
      <c r="U914" s="18"/>
      <c r="V914" s="18"/>
      <c r="W914" s="18">
        <f t="shared" si="155"/>
        <v>2669.4915254237289</v>
      </c>
      <c r="X914" s="18">
        <f t="shared" si="159"/>
        <v>480.50847457627117</v>
      </c>
      <c r="Y914" s="19">
        <v>0.05</v>
      </c>
      <c r="Z914" s="18">
        <f t="shared" si="156"/>
        <v>133.47457627118646</v>
      </c>
      <c r="AA914" s="18">
        <f t="shared" si="157"/>
        <v>3016.5254237288136</v>
      </c>
      <c r="AB914" s="18"/>
      <c r="AC914" s="18">
        <f t="shared" si="158"/>
        <v>3016.5254237288136</v>
      </c>
      <c r="AD914" s="18" t="s">
        <v>87</v>
      </c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22" t="s">
        <v>88</v>
      </c>
      <c r="AR914" s="24">
        <v>2669</v>
      </c>
      <c r="AS914" s="24"/>
      <c r="AT914" s="24"/>
      <c r="AU914" s="24"/>
      <c r="AV914" s="24"/>
      <c r="AW914" s="18">
        <f t="shared" si="160"/>
        <v>2669</v>
      </c>
      <c r="AX914" s="18"/>
      <c r="AY914" s="19">
        <v>0.05</v>
      </c>
      <c r="AZ914" s="18">
        <f t="shared" si="161"/>
        <v>133.45000000000002</v>
      </c>
      <c r="BA914" s="18">
        <f t="shared" si="162"/>
        <v>2535.5500000000002</v>
      </c>
      <c r="BB914" s="18"/>
      <c r="BC914" s="18">
        <f t="shared" si="163"/>
        <v>-2535.5500000000002</v>
      </c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>
        <f t="shared" si="164"/>
        <v>0.49152542372894459</v>
      </c>
    </row>
    <row r="915" spans="1:81" x14ac:dyDescent="0.3">
      <c r="A915" s="20"/>
      <c r="B915" s="20"/>
      <c r="C915" s="14">
        <v>44927</v>
      </c>
      <c r="D915" s="22" t="s">
        <v>1799</v>
      </c>
      <c r="E915" s="24" t="s">
        <v>1055</v>
      </c>
      <c r="F915" s="15" t="s">
        <v>82</v>
      </c>
      <c r="G915" s="24"/>
      <c r="H915" s="24" t="s">
        <v>1833</v>
      </c>
      <c r="I915" s="22" t="s">
        <v>1637</v>
      </c>
      <c r="J915" s="24" t="s">
        <v>2022</v>
      </c>
      <c r="K915" s="23">
        <v>44926</v>
      </c>
      <c r="L915" s="22" t="s">
        <v>2007</v>
      </c>
      <c r="M915" s="22" t="s">
        <v>1996</v>
      </c>
      <c r="N915" s="22" t="s">
        <v>2014</v>
      </c>
      <c r="O915" s="24" t="s">
        <v>2005</v>
      </c>
      <c r="P915" s="23">
        <v>44926</v>
      </c>
      <c r="Q915" s="14">
        <v>44927</v>
      </c>
      <c r="R915" s="30">
        <f t="shared" ref="R915:R916" si="167">(2800/1.18)*90%</f>
        <v>2135.593220338983</v>
      </c>
      <c r="S915" s="24"/>
      <c r="T915" s="18">
        <f t="shared" si="154"/>
        <v>2135.593220338983</v>
      </c>
      <c r="U915" s="18">
        <f>(200/1.18)</f>
        <v>169.49152542372883</v>
      </c>
      <c r="V915" s="18"/>
      <c r="W915" s="18">
        <f t="shared" si="155"/>
        <v>2305.0847457627119</v>
      </c>
      <c r="X915" s="18">
        <f t="shared" si="159"/>
        <v>414.91525423728814</v>
      </c>
      <c r="Y915" s="19">
        <v>0.05</v>
      </c>
      <c r="Z915" s="18">
        <f t="shared" si="156"/>
        <v>115.2542372881356</v>
      </c>
      <c r="AA915" s="18">
        <f t="shared" si="157"/>
        <v>2604.7457627118642</v>
      </c>
      <c r="AB915" s="18"/>
      <c r="AC915" s="18">
        <f t="shared" si="158"/>
        <v>2604.7457627118642</v>
      </c>
      <c r="AD915" s="18" t="s">
        <v>87</v>
      </c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22" t="s">
        <v>88</v>
      </c>
      <c r="AR915" s="24">
        <v>2305</v>
      </c>
      <c r="AS915" s="24"/>
      <c r="AT915" s="24"/>
      <c r="AU915" s="24"/>
      <c r="AV915" s="24"/>
      <c r="AW915" s="18">
        <f t="shared" si="160"/>
        <v>2305</v>
      </c>
      <c r="AX915" s="18"/>
      <c r="AY915" s="19">
        <v>0.05</v>
      </c>
      <c r="AZ915" s="18">
        <f t="shared" si="161"/>
        <v>115.25</v>
      </c>
      <c r="BA915" s="18">
        <f t="shared" si="162"/>
        <v>2189.75</v>
      </c>
      <c r="BB915" s="18"/>
      <c r="BC915" s="18">
        <f t="shared" si="163"/>
        <v>-2189.75</v>
      </c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>
        <f t="shared" si="164"/>
        <v>8.474576271191836E-2</v>
      </c>
    </row>
    <row r="916" spans="1:81" x14ac:dyDescent="0.3">
      <c r="A916" s="20"/>
      <c r="B916" s="20"/>
      <c r="C916" s="14">
        <v>44927</v>
      </c>
      <c r="D916" s="22" t="s">
        <v>1794</v>
      </c>
      <c r="E916" s="24" t="s">
        <v>1055</v>
      </c>
      <c r="F916" s="15" t="s">
        <v>82</v>
      </c>
      <c r="G916" s="24"/>
      <c r="H916" s="24" t="s">
        <v>1834</v>
      </c>
      <c r="I916" s="22" t="s">
        <v>1638</v>
      </c>
      <c r="J916" s="24" t="s">
        <v>2022</v>
      </c>
      <c r="K916" s="23">
        <v>44925</v>
      </c>
      <c r="L916" s="22" t="s">
        <v>2008</v>
      </c>
      <c r="M916" s="22" t="s">
        <v>1996</v>
      </c>
      <c r="N916" s="22" t="s">
        <v>2014</v>
      </c>
      <c r="O916" s="24" t="s">
        <v>2005</v>
      </c>
      <c r="P916" s="23">
        <v>44925</v>
      </c>
      <c r="Q916" s="14">
        <v>44927</v>
      </c>
      <c r="R916" s="30">
        <f t="shared" si="167"/>
        <v>2135.593220338983</v>
      </c>
      <c r="S916" s="24"/>
      <c r="T916" s="18">
        <f t="shared" si="154"/>
        <v>2135.593220338983</v>
      </c>
      <c r="U916" s="18">
        <f>(400/1.18)</f>
        <v>338.98305084745766</v>
      </c>
      <c r="V916" s="18"/>
      <c r="W916" s="18">
        <f t="shared" si="155"/>
        <v>2474.5762711864409</v>
      </c>
      <c r="X916" s="18">
        <f t="shared" si="159"/>
        <v>445.42372881355936</v>
      </c>
      <c r="Y916" s="19">
        <v>0.05</v>
      </c>
      <c r="Z916" s="18">
        <f t="shared" si="156"/>
        <v>123.72881355932205</v>
      </c>
      <c r="AA916" s="18">
        <f t="shared" si="157"/>
        <v>2796.2711864406779</v>
      </c>
      <c r="AB916" s="18"/>
      <c r="AC916" s="18">
        <f t="shared" si="158"/>
        <v>2796.2711864406779</v>
      </c>
      <c r="AD916" s="18" t="s">
        <v>87</v>
      </c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22" t="s">
        <v>88</v>
      </c>
      <c r="AR916" s="24">
        <v>2475</v>
      </c>
      <c r="AS916" s="24"/>
      <c r="AT916" s="24"/>
      <c r="AU916" s="24"/>
      <c r="AV916" s="24"/>
      <c r="AW916" s="18">
        <f t="shared" si="160"/>
        <v>2475</v>
      </c>
      <c r="AX916" s="18"/>
      <c r="AY916" s="19">
        <v>0.05</v>
      </c>
      <c r="AZ916" s="18">
        <f t="shared" si="161"/>
        <v>123.75</v>
      </c>
      <c r="BA916" s="18">
        <f t="shared" si="162"/>
        <v>2351.25</v>
      </c>
      <c r="BB916" s="18"/>
      <c r="BC916" s="18">
        <f t="shared" si="163"/>
        <v>-2351.25</v>
      </c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>
        <f t="shared" si="164"/>
        <v>-0.42372881355913705</v>
      </c>
    </row>
    <row r="917" spans="1:81" x14ac:dyDescent="0.3">
      <c r="A917" s="20"/>
      <c r="B917" s="20"/>
      <c r="C917" s="14">
        <v>44927</v>
      </c>
      <c r="D917" s="22" t="s">
        <v>1794</v>
      </c>
      <c r="E917" s="24" t="s">
        <v>1055</v>
      </c>
      <c r="F917" s="15" t="s">
        <v>82</v>
      </c>
      <c r="G917" s="24"/>
      <c r="H917" s="24" t="s">
        <v>1835</v>
      </c>
      <c r="I917" s="22" t="s">
        <v>1639</v>
      </c>
      <c r="J917" s="24" t="s">
        <v>2022</v>
      </c>
      <c r="K917" s="23">
        <v>44926</v>
      </c>
      <c r="L917" s="22" t="s">
        <v>2009</v>
      </c>
      <c r="M917" s="22" t="s">
        <v>1997</v>
      </c>
      <c r="N917" s="22" t="s">
        <v>2014</v>
      </c>
      <c r="O917" s="24" t="s">
        <v>2005</v>
      </c>
      <c r="P917" s="23">
        <v>44926</v>
      </c>
      <c r="Q917" s="14">
        <v>44927</v>
      </c>
      <c r="R917" s="30">
        <f>(2800/1.18)*90%</f>
        <v>2135.593220338983</v>
      </c>
      <c r="S917" s="24"/>
      <c r="T917" s="18">
        <f t="shared" si="154"/>
        <v>2135.593220338983</v>
      </c>
      <c r="U917" s="18">
        <f>(400/1.18)</f>
        <v>338.98305084745766</v>
      </c>
      <c r="V917" s="18"/>
      <c r="W917" s="18">
        <f t="shared" si="155"/>
        <v>2474.5762711864409</v>
      </c>
      <c r="X917" s="18">
        <f t="shared" si="159"/>
        <v>445.42372881355936</v>
      </c>
      <c r="Y917" s="19">
        <v>0.05</v>
      </c>
      <c r="Z917" s="18">
        <f t="shared" si="156"/>
        <v>123.72881355932205</v>
      </c>
      <c r="AA917" s="18">
        <f t="shared" si="157"/>
        <v>2796.2711864406779</v>
      </c>
      <c r="AB917" s="18"/>
      <c r="AC917" s="18">
        <f t="shared" si="158"/>
        <v>2796.2711864406779</v>
      </c>
      <c r="AD917" s="18" t="s">
        <v>87</v>
      </c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22" t="s">
        <v>88</v>
      </c>
      <c r="AR917" s="24">
        <v>2475</v>
      </c>
      <c r="AS917" s="24"/>
      <c r="AT917" s="24"/>
      <c r="AU917" s="24"/>
      <c r="AV917" s="24"/>
      <c r="AW917" s="18">
        <f t="shared" si="160"/>
        <v>2475</v>
      </c>
      <c r="AX917" s="18"/>
      <c r="AY917" s="19">
        <v>0.05</v>
      </c>
      <c r="AZ917" s="18">
        <f t="shared" si="161"/>
        <v>123.75</v>
      </c>
      <c r="BA917" s="18">
        <f t="shared" si="162"/>
        <v>2351.25</v>
      </c>
      <c r="BB917" s="18"/>
      <c r="BC917" s="18">
        <f t="shared" si="163"/>
        <v>-2351.25</v>
      </c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>
        <f t="shared" si="164"/>
        <v>-0.42372881355913705</v>
      </c>
    </row>
    <row r="918" spans="1:81" x14ac:dyDescent="0.3">
      <c r="A918" s="20"/>
      <c r="B918" s="20"/>
      <c r="C918" s="14">
        <v>44927</v>
      </c>
      <c r="D918" s="22" t="s">
        <v>1334</v>
      </c>
      <c r="E918" s="24" t="s">
        <v>1055</v>
      </c>
      <c r="F918" s="15" t="s">
        <v>82</v>
      </c>
      <c r="G918" s="24"/>
      <c r="H918" s="24" t="s">
        <v>1836</v>
      </c>
      <c r="I918" s="22" t="s">
        <v>1640</v>
      </c>
      <c r="J918" s="24" t="s">
        <v>2022</v>
      </c>
      <c r="K918" s="23">
        <v>44921</v>
      </c>
      <c r="L918" s="22" t="s">
        <v>2011</v>
      </c>
      <c r="M918" s="22" t="s">
        <v>1999</v>
      </c>
      <c r="N918" s="22" t="s">
        <v>2019</v>
      </c>
      <c r="O918" s="24" t="s">
        <v>2005</v>
      </c>
      <c r="P918" s="23">
        <v>44921</v>
      </c>
      <c r="Q918" s="14">
        <v>44927</v>
      </c>
      <c r="R918" s="30">
        <f>(3500/1.18)*90%</f>
        <v>2669.4915254237289</v>
      </c>
      <c r="S918" s="24"/>
      <c r="T918" s="18">
        <f t="shared" si="154"/>
        <v>2669.4915254237289</v>
      </c>
      <c r="U918" s="18"/>
      <c r="V918" s="18"/>
      <c r="W918" s="18">
        <f t="shared" si="155"/>
        <v>2669.4915254237289</v>
      </c>
      <c r="X918" s="18">
        <f t="shared" si="159"/>
        <v>480.50847457627117</v>
      </c>
      <c r="Y918" s="19">
        <v>0.05</v>
      </c>
      <c r="Z918" s="18">
        <f t="shared" si="156"/>
        <v>133.47457627118646</v>
      </c>
      <c r="AA918" s="18">
        <f t="shared" si="157"/>
        <v>3016.5254237288136</v>
      </c>
      <c r="AB918" s="18"/>
      <c r="AC918" s="18">
        <f t="shared" si="158"/>
        <v>3016.5254237288136</v>
      </c>
      <c r="AD918" s="18" t="s">
        <v>87</v>
      </c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22" t="s">
        <v>1618</v>
      </c>
      <c r="AR918" s="24">
        <v>2669</v>
      </c>
      <c r="AS918" s="24"/>
      <c r="AT918" s="24"/>
      <c r="AU918" s="24"/>
      <c r="AV918" s="24"/>
      <c r="AW918" s="18">
        <f t="shared" si="160"/>
        <v>2669</v>
      </c>
      <c r="AX918" s="18"/>
      <c r="AY918" s="19">
        <v>0.05</v>
      </c>
      <c r="AZ918" s="18">
        <f t="shared" si="161"/>
        <v>133.45000000000002</v>
      </c>
      <c r="BA918" s="18">
        <f t="shared" si="162"/>
        <v>2535.5500000000002</v>
      </c>
      <c r="BB918" s="18"/>
      <c r="BC918" s="18">
        <f t="shared" si="163"/>
        <v>-2535.5500000000002</v>
      </c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>
        <f t="shared" si="164"/>
        <v>0.49152542372894459</v>
      </c>
    </row>
    <row r="919" spans="1:81" x14ac:dyDescent="0.3">
      <c r="A919" s="20"/>
      <c r="B919" s="20"/>
      <c r="C919" s="14">
        <v>44927</v>
      </c>
      <c r="D919" s="24" t="s">
        <v>1074</v>
      </c>
      <c r="E919" s="16" t="s">
        <v>1056</v>
      </c>
      <c r="F919" s="15" t="s">
        <v>82</v>
      </c>
      <c r="G919" s="24"/>
      <c r="H919" s="24" t="s">
        <v>1837</v>
      </c>
      <c r="I919" s="24" t="s">
        <v>1641</v>
      </c>
      <c r="J919" s="24" t="s">
        <v>2022</v>
      </c>
      <c r="K919" s="25">
        <v>44925</v>
      </c>
      <c r="L919" s="24" t="s">
        <v>2006</v>
      </c>
      <c r="M919" s="24" t="s">
        <v>1996</v>
      </c>
      <c r="N919" s="24" t="s">
        <v>2016</v>
      </c>
      <c r="O919" s="24" t="s">
        <v>2005</v>
      </c>
      <c r="P919" s="25">
        <v>44925</v>
      </c>
      <c r="Q919" s="14">
        <v>44927</v>
      </c>
      <c r="R919" s="30">
        <f t="shared" ref="R919:R921" si="168">(2800/1.18)*90%</f>
        <v>2135.593220338983</v>
      </c>
      <c r="S919" s="24"/>
      <c r="T919" s="18">
        <f t="shared" si="154"/>
        <v>2135.593220338983</v>
      </c>
      <c r="U919" s="18">
        <f>(200/1.18)</f>
        <v>169.49152542372883</v>
      </c>
      <c r="V919" s="18"/>
      <c r="W919" s="18">
        <f t="shared" si="155"/>
        <v>2305.0847457627119</v>
      </c>
      <c r="X919" s="18">
        <f t="shared" si="159"/>
        <v>414.91525423728814</v>
      </c>
      <c r="Y919" s="19">
        <v>0.05</v>
      </c>
      <c r="Z919" s="18">
        <f t="shared" si="156"/>
        <v>115.2542372881356</v>
      </c>
      <c r="AA919" s="18">
        <f t="shared" si="157"/>
        <v>2604.7457627118642</v>
      </c>
      <c r="AB919" s="18"/>
      <c r="AC919" s="18">
        <f t="shared" si="158"/>
        <v>2604.7457627118642</v>
      </c>
      <c r="AD919" s="18" t="s">
        <v>87</v>
      </c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22" t="s">
        <v>1045</v>
      </c>
      <c r="AR919" s="24">
        <v>2400</v>
      </c>
      <c r="AS919" s="24"/>
      <c r="AT919" s="24"/>
      <c r="AU919" s="24"/>
      <c r="AV919" s="24"/>
      <c r="AW919" s="18">
        <f t="shared" si="160"/>
        <v>2400</v>
      </c>
      <c r="AX919" s="18"/>
      <c r="AY919" s="19">
        <v>0.05</v>
      </c>
      <c r="AZ919" s="18">
        <f t="shared" si="161"/>
        <v>120</v>
      </c>
      <c r="BA919" s="18">
        <f t="shared" si="162"/>
        <v>2280</v>
      </c>
      <c r="BB919" s="18"/>
      <c r="BC919" s="18">
        <f t="shared" si="163"/>
        <v>-2280</v>
      </c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>
        <f t="shared" si="164"/>
        <v>-94.915254237288082</v>
      </c>
    </row>
    <row r="920" spans="1:81" x14ac:dyDescent="0.3">
      <c r="A920" s="20"/>
      <c r="B920" s="20"/>
      <c r="C920" s="14">
        <v>44927</v>
      </c>
      <c r="D920" s="22" t="s">
        <v>1791</v>
      </c>
      <c r="E920" s="16" t="s">
        <v>1056</v>
      </c>
      <c r="F920" s="15" t="s">
        <v>82</v>
      </c>
      <c r="G920" s="24"/>
      <c r="H920" s="24" t="s">
        <v>1838</v>
      </c>
      <c r="I920" s="22" t="s">
        <v>1642</v>
      </c>
      <c r="J920" s="24" t="s">
        <v>2022</v>
      </c>
      <c r="K920" s="23">
        <v>44925</v>
      </c>
      <c r="L920" s="22" t="s">
        <v>2007</v>
      </c>
      <c r="M920" s="22" t="s">
        <v>1997</v>
      </c>
      <c r="N920" s="22" t="s">
        <v>2013</v>
      </c>
      <c r="O920" s="24" t="s">
        <v>2005</v>
      </c>
      <c r="P920" s="23">
        <v>44925</v>
      </c>
      <c r="Q920" s="14">
        <v>44927</v>
      </c>
      <c r="R920" s="30">
        <f t="shared" si="168"/>
        <v>2135.593220338983</v>
      </c>
      <c r="S920" s="24"/>
      <c r="T920" s="18">
        <f t="shared" si="154"/>
        <v>2135.593220338983</v>
      </c>
      <c r="U920" s="18"/>
      <c r="V920" s="18"/>
      <c r="W920" s="18">
        <f t="shared" si="155"/>
        <v>2135.593220338983</v>
      </c>
      <c r="X920" s="18">
        <f t="shared" si="159"/>
        <v>384.40677966101691</v>
      </c>
      <c r="Y920" s="19">
        <v>0.05</v>
      </c>
      <c r="Z920" s="18">
        <f t="shared" si="156"/>
        <v>106.77966101694915</v>
      </c>
      <c r="AA920" s="18">
        <f t="shared" si="157"/>
        <v>2413.2203389830511</v>
      </c>
      <c r="AB920" s="18"/>
      <c r="AC920" s="18">
        <f t="shared" si="158"/>
        <v>2413.2203389830511</v>
      </c>
      <c r="AD920" s="18" t="s">
        <v>87</v>
      </c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22" t="s">
        <v>1452</v>
      </c>
      <c r="AR920" s="24">
        <v>2600</v>
      </c>
      <c r="AS920" s="24"/>
      <c r="AT920" s="24"/>
      <c r="AU920" s="24"/>
      <c r="AV920" s="24"/>
      <c r="AW920" s="18">
        <f t="shared" si="160"/>
        <v>2600</v>
      </c>
      <c r="AX920" s="18"/>
      <c r="AY920" s="19">
        <v>0.05</v>
      </c>
      <c r="AZ920" s="18">
        <f t="shared" si="161"/>
        <v>130</v>
      </c>
      <c r="BA920" s="18">
        <f t="shared" si="162"/>
        <v>2470</v>
      </c>
      <c r="BB920" s="18"/>
      <c r="BC920" s="18">
        <f t="shared" si="163"/>
        <v>-2470</v>
      </c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>
        <f t="shared" si="164"/>
        <v>-464.40677966101703</v>
      </c>
    </row>
    <row r="921" spans="1:81" x14ac:dyDescent="0.3">
      <c r="A921" s="20"/>
      <c r="B921" s="20"/>
      <c r="C921" s="14">
        <v>44927</v>
      </c>
      <c r="D921" s="24" t="s">
        <v>1791</v>
      </c>
      <c r="E921" s="16" t="s">
        <v>1056</v>
      </c>
      <c r="F921" s="15" t="s">
        <v>82</v>
      </c>
      <c r="G921" s="24"/>
      <c r="H921" s="24" t="s">
        <v>1839</v>
      </c>
      <c r="I921" s="24" t="s">
        <v>1643</v>
      </c>
      <c r="J921" s="24" t="s">
        <v>2022</v>
      </c>
      <c r="K921" s="25">
        <v>44926</v>
      </c>
      <c r="L921" s="24" t="s">
        <v>2007</v>
      </c>
      <c r="M921" s="24" t="s">
        <v>1995</v>
      </c>
      <c r="N921" s="24" t="s">
        <v>2014</v>
      </c>
      <c r="O921" s="24" t="s">
        <v>2005</v>
      </c>
      <c r="P921" s="25">
        <v>44926</v>
      </c>
      <c r="Q921" s="14">
        <v>44927</v>
      </c>
      <c r="R921" s="30">
        <f t="shared" si="168"/>
        <v>2135.593220338983</v>
      </c>
      <c r="S921" s="24"/>
      <c r="T921" s="18">
        <f t="shared" si="154"/>
        <v>2135.593220338983</v>
      </c>
      <c r="U921" s="18">
        <f>(200/1.18)</f>
        <v>169.49152542372883</v>
      </c>
      <c r="V921" s="18"/>
      <c r="W921" s="18">
        <f t="shared" si="155"/>
        <v>2305.0847457627119</v>
      </c>
      <c r="X921" s="18">
        <f t="shared" si="159"/>
        <v>414.91525423728814</v>
      </c>
      <c r="Y921" s="19">
        <v>0.05</v>
      </c>
      <c r="Z921" s="18">
        <f t="shared" si="156"/>
        <v>115.2542372881356</v>
      </c>
      <c r="AA921" s="18">
        <f t="shared" si="157"/>
        <v>2604.7457627118642</v>
      </c>
      <c r="AB921" s="18"/>
      <c r="AC921" s="18">
        <f t="shared" si="158"/>
        <v>2604.7457627118642</v>
      </c>
      <c r="AD921" s="18" t="s">
        <v>87</v>
      </c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22" t="s">
        <v>1452</v>
      </c>
      <c r="AR921" s="24">
        <v>2600</v>
      </c>
      <c r="AS921" s="24"/>
      <c r="AT921" s="24"/>
      <c r="AU921" s="24"/>
      <c r="AV921" s="24"/>
      <c r="AW921" s="18">
        <f t="shared" si="160"/>
        <v>2600</v>
      </c>
      <c r="AX921" s="18"/>
      <c r="AY921" s="19">
        <v>0.05</v>
      </c>
      <c r="AZ921" s="18">
        <f t="shared" si="161"/>
        <v>130</v>
      </c>
      <c r="BA921" s="18">
        <f t="shared" si="162"/>
        <v>2470</v>
      </c>
      <c r="BB921" s="18"/>
      <c r="BC921" s="18">
        <f t="shared" si="163"/>
        <v>-2470</v>
      </c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>
        <f t="shared" si="164"/>
        <v>-294.91525423728808</v>
      </c>
    </row>
    <row r="922" spans="1:81" x14ac:dyDescent="0.3">
      <c r="A922" s="20"/>
      <c r="B922" s="20"/>
      <c r="C922" s="14">
        <v>44927</v>
      </c>
      <c r="D922" s="24" t="s">
        <v>1800</v>
      </c>
      <c r="E922" s="16" t="s">
        <v>1056</v>
      </c>
      <c r="F922" s="15" t="s">
        <v>82</v>
      </c>
      <c r="G922" s="24"/>
      <c r="H922" s="24" t="s">
        <v>1840</v>
      </c>
      <c r="I922" s="24" t="s">
        <v>1644</v>
      </c>
      <c r="J922" s="24" t="s">
        <v>2022</v>
      </c>
      <c r="K922" s="25">
        <v>44923</v>
      </c>
      <c r="L922" s="24" t="s">
        <v>2008</v>
      </c>
      <c r="M922" s="24" t="s">
        <v>1999</v>
      </c>
      <c r="N922" s="24" t="s">
        <v>2016</v>
      </c>
      <c r="O922" s="24" t="s">
        <v>2005</v>
      </c>
      <c r="P922" s="25">
        <v>44923</v>
      </c>
      <c r="Q922" s="14">
        <v>44927</v>
      </c>
      <c r="R922" s="30">
        <f>(3500/1.18)*90%</f>
        <v>2669.4915254237289</v>
      </c>
      <c r="S922" s="24"/>
      <c r="T922" s="18">
        <f t="shared" si="154"/>
        <v>2669.4915254237289</v>
      </c>
      <c r="U922" s="18">
        <f>(400/1.18)</f>
        <v>338.98305084745766</v>
      </c>
      <c r="V922" s="18"/>
      <c r="W922" s="18">
        <f t="shared" si="155"/>
        <v>3008.4745762711864</v>
      </c>
      <c r="X922" s="18">
        <f t="shared" si="159"/>
        <v>541.52542372881351</v>
      </c>
      <c r="Y922" s="19">
        <v>0.05</v>
      </c>
      <c r="Z922" s="18">
        <f t="shared" si="156"/>
        <v>150.42372881355934</v>
      </c>
      <c r="AA922" s="18">
        <f t="shared" si="157"/>
        <v>3399.5762711864409</v>
      </c>
      <c r="AB922" s="18"/>
      <c r="AC922" s="18">
        <f t="shared" si="158"/>
        <v>3399.5762711864409</v>
      </c>
      <c r="AD922" s="18" t="s">
        <v>87</v>
      </c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22" t="s">
        <v>2024</v>
      </c>
      <c r="AR922" s="24">
        <v>2800</v>
      </c>
      <c r="AS922" s="24"/>
      <c r="AT922" s="24"/>
      <c r="AU922" s="24"/>
      <c r="AV922" s="24"/>
      <c r="AW922" s="18">
        <f t="shared" si="160"/>
        <v>2800</v>
      </c>
      <c r="AX922" s="18"/>
      <c r="AY922" s="19">
        <v>0.05</v>
      </c>
      <c r="AZ922" s="18">
        <f t="shared" si="161"/>
        <v>140</v>
      </c>
      <c r="BA922" s="18">
        <f t="shared" si="162"/>
        <v>2660</v>
      </c>
      <c r="BB922" s="18"/>
      <c r="BC922" s="18">
        <f t="shared" si="163"/>
        <v>-2660</v>
      </c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>
        <f t="shared" si="164"/>
        <v>208.47457627118638</v>
      </c>
    </row>
    <row r="923" spans="1:81" x14ac:dyDescent="0.3">
      <c r="A923" s="20"/>
      <c r="B923" s="20"/>
      <c r="C923" s="14">
        <v>44927</v>
      </c>
      <c r="D923" s="24" t="s">
        <v>1801</v>
      </c>
      <c r="E923" s="16" t="s">
        <v>1056</v>
      </c>
      <c r="F923" s="15" t="s">
        <v>82</v>
      </c>
      <c r="G923" s="24"/>
      <c r="H923" s="24" t="s">
        <v>1841</v>
      </c>
      <c r="I923" s="24" t="s">
        <v>1645</v>
      </c>
      <c r="J923" s="24" t="s">
        <v>2022</v>
      </c>
      <c r="K923" s="25">
        <v>44923</v>
      </c>
      <c r="L923" s="24" t="s">
        <v>2006</v>
      </c>
      <c r="M923" s="24" t="s">
        <v>1999</v>
      </c>
      <c r="N923" s="24" t="s">
        <v>2016</v>
      </c>
      <c r="O923" s="24" t="s">
        <v>2005</v>
      </c>
      <c r="P923" s="25">
        <v>44923</v>
      </c>
      <c r="Q923" s="14">
        <v>44927</v>
      </c>
      <c r="R923" s="30">
        <f t="shared" ref="R923:R924" si="169">(3500/1.18)*90%</f>
        <v>2669.4915254237289</v>
      </c>
      <c r="S923" s="24"/>
      <c r="T923" s="18">
        <f t="shared" si="154"/>
        <v>2669.4915254237289</v>
      </c>
      <c r="U923" s="18">
        <f>(200/1.18)</f>
        <v>169.49152542372883</v>
      </c>
      <c r="V923" s="18"/>
      <c r="W923" s="18">
        <f t="shared" si="155"/>
        <v>2838.9830508474579</v>
      </c>
      <c r="X923" s="18">
        <f t="shared" si="159"/>
        <v>511.0169491525424</v>
      </c>
      <c r="Y923" s="19">
        <v>0.05</v>
      </c>
      <c r="Z923" s="18">
        <f t="shared" si="156"/>
        <v>141.9491525423729</v>
      </c>
      <c r="AA923" s="18">
        <f t="shared" si="157"/>
        <v>3208.0508474576277</v>
      </c>
      <c r="AB923" s="18"/>
      <c r="AC923" s="18">
        <f t="shared" si="158"/>
        <v>3208.0508474576277</v>
      </c>
      <c r="AD923" s="18" t="s">
        <v>87</v>
      </c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22" t="s">
        <v>2024</v>
      </c>
      <c r="AR923" s="24">
        <v>2800</v>
      </c>
      <c r="AS923" s="24"/>
      <c r="AT923" s="24"/>
      <c r="AU923" s="24"/>
      <c r="AV923" s="24"/>
      <c r="AW923" s="18">
        <f t="shared" si="160"/>
        <v>2800</v>
      </c>
      <c r="AX923" s="18"/>
      <c r="AY923" s="19">
        <v>0.05</v>
      </c>
      <c r="AZ923" s="18">
        <f t="shared" si="161"/>
        <v>140</v>
      </c>
      <c r="BA923" s="18">
        <f t="shared" si="162"/>
        <v>2660</v>
      </c>
      <c r="BB923" s="18"/>
      <c r="BC923" s="18">
        <f t="shared" si="163"/>
        <v>-2660</v>
      </c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>
        <f t="shared" si="164"/>
        <v>38.983050847457889</v>
      </c>
    </row>
    <row r="924" spans="1:81" x14ac:dyDescent="0.3">
      <c r="A924" s="20"/>
      <c r="B924" s="20"/>
      <c r="C924" s="14">
        <v>44927</v>
      </c>
      <c r="D924" s="24" t="s">
        <v>1798</v>
      </c>
      <c r="E924" s="16" t="s">
        <v>1056</v>
      </c>
      <c r="F924" s="15" t="s">
        <v>82</v>
      </c>
      <c r="G924" s="24"/>
      <c r="H924" s="24" t="s">
        <v>1842</v>
      </c>
      <c r="I924" s="24" t="s">
        <v>1646</v>
      </c>
      <c r="J924" s="24" t="s">
        <v>2022</v>
      </c>
      <c r="K924" s="25">
        <v>44917</v>
      </c>
      <c r="L924" s="24" t="s">
        <v>2008</v>
      </c>
      <c r="M924" s="24" t="s">
        <v>1999</v>
      </c>
      <c r="N924" s="24" t="s">
        <v>2016</v>
      </c>
      <c r="O924" s="24" t="s">
        <v>2005</v>
      </c>
      <c r="P924" s="25">
        <v>44917</v>
      </c>
      <c r="Q924" s="14">
        <v>44927</v>
      </c>
      <c r="R924" s="30">
        <f t="shared" si="169"/>
        <v>2669.4915254237289</v>
      </c>
      <c r="S924" s="24"/>
      <c r="T924" s="18">
        <f t="shared" si="154"/>
        <v>2669.4915254237289</v>
      </c>
      <c r="U924" s="18">
        <f>(400/1.18)</f>
        <v>338.98305084745766</v>
      </c>
      <c r="V924" s="18"/>
      <c r="W924" s="18">
        <f t="shared" si="155"/>
        <v>3008.4745762711864</v>
      </c>
      <c r="X924" s="18">
        <f t="shared" si="159"/>
        <v>541.52542372881351</v>
      </c>
      <c r="Y924" s="19">
        <v>0.05</v>
      </c>
      <c r="Z924" s="18">
        <f t="shared" si="156"/>
        <v>150.42372881355934</v>
      </c>
      <c r="AA924" s="18">
        <f t="shared" si="157"/>
        <v>3399.5762711864409</v>
      </c>
      <c r="AB924" s="18"/>
      <c r="AC924" s="18">
        <f t="shared" si="158"/>
        <v>3399.5762711864409</v>
      </c>
      <c r="AD924" s="18" t="s">
        <v>87</v>
      </c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24" t="s">
        <v>1356</v>
      </c>
      <c r="AR924" s="24">
        <v>3200</v>
      </c>
      <c r="AS924" s="24"/>
      <c r="AT924" s="24"/>
      <c r="AU924" s="24"/>
      <c r="AV924" s="24"/>
      <c r="AW924" s="18">
        <f t="shared" si="160"/>
        <v>3200</v>
      </c>
      <c r="AX924" s="18"/>
      <c r="AY924" s="19">
        <v>0.05</v>
      </c>
      <c r="AZ924" s="18">
        <f t="shared" si="161"/>
        <v>160</v>
      </c>
      <c r="BA924" s="18">
        <f t="shared" si="162"/>
        <v>3040</v>
      </c>
      <c r="BB924" s="18"/>
      <c r="BC924" s="18">
        <f t="shared" si="163"/>
        <v>-3040</v>
      </c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>
        <f t="shared" si="164"/>
        <v>-191.52542372881362</v>
      </c>
    </row>
    <row r="925" spans="1:81" x14ac:dyDescent="0.3">
      <c r="A925" s="20"/>
      <c r="B925" s="20"/>
      <c r="C925" s="14">
        <v>44927</v>
      </c>
      <c r="D925" s="22" t="s">
        <v>1801</v>
      </c>
      <c r="E925" s="16" t="s">
        <v>1056</v>
      </c>
      <c r="F925" s="15" t="s">
        <v>82</v>
      </c>
      <c r="G925" s="24"/>
      <c r="H925" s="24" t="s">
        <v>1843</v>
      </c>
      <c r="I925" s="22" t="s">
        <v>1647</v>
      </c>
      <c r="J925" s="24" t="s">
        <v>2022</v>
      </c>
      <c r="K925" s="23">
        <v>44926</v>
      </c>
      <c r="L925" s="22" t="s">
        <v>2006</v>
      </c>
      <c r="M925" s="22" t="s">
        <v>1998</v>
      </c>
      <c r="N925" s="22" t="s">
        <v>2017</v>
      </c>
      <c r="O925" s="24" t="s">
        <v>2005</v>
      </c>
      <c r="P925" s="23">
        <v>44926</v>
      </c>
      <c r="Q925" s="14">
        <v>44927</v>
      </c>
      <c r="R925" s="30">
        <f>(2800/1.18)*90%</f>
        <v>2135.593220338983</v>
      </c>
      <c r="S925" s="24"/>
      <c r="T925" s="18">
        <f t="shared" ref="T925:T988" si="170">R925-S925</f>
        <v>2135.593220338983</v>
      </c>
      <c r="U925" s="18"/>
      <c r="V925" s="18"/>
      <c r="W925" s="18">
        <f t="shared" ref="W925:W988" si="171">R925+U925-V925</f>
        <v>2135.593220338983</v>
      </c>
      <c r="X925" s="18">
        <f t="shared" si="159"/>
        <v>384.40677966101691</v>
      </c>
      <c r="Y925" s="19">
        <v>0.05</v>
      </c>
      <c r="Z925" s="18">
        <f t="shared" ref="Z925:Z988" si="172">W925*Y925</f>
        <v>106.77966101694915</v>
      </c>
      <c r="AA925" s="18">
        <f t="shared" ref="AA925:AA988" si="173">W925+X925-Z925</f>
        <v>2413.2203389830511</v>
      </c>
      <c r="AB925" s="18"/>
      <c r="AC925" s="18">
        <f t="shared" ref="AC925:AC988" si="174">AA925-AB925</f>
        <v>2413.2203389830511</v>
      </c>
      <c r="AD925" s="18" t="s">
        <v>87</v>
      </c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22" t="s">
        <v>2024</v>
      </c>
      <c r="AR925" s="24">
        <v>2200</v>
      </c>
      <c r="AS925" s="24"/>
      <c r="AT925" s="24"/>
      <c r="AU925" s="24"/>
      <c r="AV925" s="24"/>
      <c r="AW925" s="18">
        <f t="shared" si="160"/>
        <v>2200</v>
      </c>
      <c r="AX925" s="18"/>
      <c r="AY925" s="19">
        <v>0.05</v>
      </c>
      <c r="AZ925" s="18">
        <f t="shared" si="161"/>
        <v>110</v>
      </c>
      <c r="BA925" s="18">
        <f t="shared" si="162"/>
        <v>2090</v>
      </c>
      <c r="BB925" s="18"/>
      <c r="BC925" s="18">
        <f t="shared" si="163"/>
        <v>-2090</v>
      </c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>
        <f t="shared" si="164"/>
        <v>-64.406779661017026</v>
      </c>
    </row>
    <row r="926" spans="1:81" x14ac:dyDescent="0.3">
      <c r="A926" s="20"/>
      <c r="B926" s="20"/>
      <c r="C926" s="14">
        <v>44927</v>
      </c>
      <c r="D926" s="24" t="s">
        <v>1800</v>
      </c>
      <c r="E926" s="16" t="s">
        <v>1056</v>
      </c>
      <c r="F926" s="15" t="s">
        <v>82</v>
      </c>
      <c r="G926" s="24"/>
      <c r="H926" s="24" t="s">
        <v>1844</v>
      </c>
      <c r="I926" s="24" t="s">
        <v>1648</v>
      </c>
      <c r="J926" s="24" t="s">
        <v>2022</v>
      </c>
      <c r="K926" s="25">
        <v>44926</v>
      </c>
      <c r="L926" s="24" t="s">
        <v>2006</v>
      </c>
      <c r="M926" s="24" t="s">
        <v>1999</v>
      </c>
      <c r="N926" s="24" t="s">
        <v>2017</v>
      </c>
      <c r="O926" s="24" t="s">
        <v>2005</v>
      </c>
      <c r="P926" s="25">
        <v>44926</v>
      </c>
      <c r="Q926" s="14">
        <v>44927</v>
      </c>
      <c r="R926" s="30">
        <f t="shared" ref="R926:R927" si="175">(3500/1.18)*90%</f>
        <v>2669.4915254237289</v>
      </c>
      <c r="S926" s="24"/>
      <c r="T926" s="18">
        <f t="shared" si="170"/>
        <v>2669.4915254237289</v>
      </c>
      <c r="U926" s="18"/>
      <c r="V926" s="18"/>
      <c r="W926" s="18">
        <f t="shared" si="171"/>
        <v>2669.4915254237289</v>
      </c>
      <c r="X926" s="18">
        <f t="shared" si="159"/>
        <v>480.50847457627117</v>
      </c>
      <c r="Y926" s="19">
        <v>0.05</v>
      </c>
      <c r="Z926" s="18">
        <f t="shared" si="172"/>
        <v>133.47457627118646</v>
      </c>
      <c r="AA926" s="18">
        <f t="shared" si="173"/>
        <v>3016.5254237288136</v>
      </c>
      <c r="AB926" s="18"/>
      <c r="AC926" s="18">
        <f t="shared" si="174"/>
        <v>3016.5254237288136</v>
      </c>
      <c r="AD926" s="18" t="s">
        <v>87</v>
      </c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22" t="s">
        <v>1354</v>
      </c>
      <c r="AR926" s="24">
        <v>2700</v>
      </c>
      <c r="AS926" s="24"/>
      <c r="AT926" s="24"/>
      <c r="AU926" s="24"/>
      <c r="AV926" s="24"/>
      <c r="AW926" s="18">
        <f t="shared" si="160"/>
        <v>2700</v>
      </c>
      <c r="AX926" s="18"/>
      <c r="AY926" s="19">
        <v>0.05</v>
      </c>
      <c r="AZ926" s="18">
        <f t="shared" si="161"/>
        <v>135</v>
      </c>
      <c r="BA926" s="18">
        <f t="shared" si="162"/>
        <v>2565</v>
      </c>
      <c r="BB926" s="18"/>
      <c r="BC926" s="18">
        <f t="shared" si="163"/>
        <v>-2565</v>
      </c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>
        <f t="shared" si="164"/>
        <v>-30.508474576271055</v>
      </c>
    </row>
    <row r="927" spans="1:81" x14ac:dyDescent="0.3">
      <c r="A927" s="20"/>
      <c r="B927" s="20"/>
      <c r="C927" s="14">
        <v>44927</v>
      </c>
      <c r="D927" s="24" t="s">
        <v>1802</v>
      </c>
      <c r="E927" s="16" t="s">
        <v>1056</v>
      </c>
      <c r="F927" s="15" t="s">
        <v>82</v>
      </c>
      <c r="G927" s="24"/>
      <c r="H927" s="24" t="s">
        <v>1845</v>
      </c>
      <c r="I927" s="24" t="s">
        <v>1649</v>
      </c>
      <c r="J927" s="24" t="s">
        <v>2022</v>
      </c>
      <c r="K927" s="25">
        <v>44918</v>
      </c>
      <c r="L927" s="24" t="s">
        <v>2006</v>
      </c>
      <c r="M927" s="24" t="s">
        <v>1999</v>
      </c>
      <c r="N927" s="24" t="s">
        <v>2014</v>
      </c>
      <c r="O927" s="24" t="s">
        <v>2005</v>
      </c>
      <c r="P927" s="25">
        <v>44918</v>
      </c>
      <c r="Q927" s="14">
        <v>44927</v>
      </c>
      <c r="R927" s="30">
        <f t="shared" si="175"/>
        <v>2669.4915254237289</v>
      </c>
      <c r="S927" s="24"/>
      <c r="T927" s="18">
        <f t="shared" si="170"/>
        <v>2669.4915254237289</v>
      </c>
      <c r="U927" s="18">
        <f t="shared" ref="U927:U928" si="176">(200/1.18)</f>
        <v>169.49152542372883</v>
      </c>
      <c r="V927" s="18"/>
      <c r="W927" s="18">
        <f t="shared" si="171"/>
        <v>2838.9830508474579</v>
      </c>
      <c r="X927" s="18">
        <f t="shared" si="159"/>
        <v>511.0169491525424</v>
      </c>
      <c r="Y927" s="19">
        <v>0.05</v>
      </c>
      <c r="Z927" s="18">
        <f t="shared" si="172"/>
        <v>141.9491525423729</v>
      </c>
      <c r="AA927" s="18">
        <f t="shared" si="173"/>
        <v>3208.0508474576277</v>
      </c>
      <c r="AB927" s="18"/>
      <c r="AC927" s="18">
        <f t="shared" si="174"/>
        <v>3208.0508474576277</v>
      </c>
      <c r="AD927" s="18" t="s">
        <v>87</v>
      </c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22" t="s">
        <v>1354</v>
      </c>
      <c r="AR927" s="24">
        <v>2700</v>
      </c>
      <c r="AS927" s="24"/>
      <c r="AT927" s="24"/>
      <c r="AU927" s="24"/>
      <c r="AV927" s="24"/>
      <c r="AW927" s="18">
        <f t="shared" si="160"/>
        <v>2700</v>
      </c>
      <c r="AX927" s="18"/>
      <c r="AY927" s="19">
        <v>0.05</v>
      </c>
      <c r="AZ927" s="18">
        <f t="shared" si="161"/>
        <v>135</v>
      </c>
      <c r="BA927" s="18">
        <f t="shared" si="162"/>
        <v>2565</v>
      </c>
      <c r="BB927" s="18"/>
      <c r="BC927" s="18">
        <f t="shared" si="163"/>
        <v>-2565</v>
      </c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>
        <f t="shared" si="164"/>
        <v>138.98305084745789</v>
      </c>
    </row>
    <row r="928" spans="1:81" x14ac:dyDescent="0.3">
      <c r="A928" s="20"/>
      <c r="B928" s="20"/>
      <c r="C928" s="14">
        <v>44927</v>
      </c>
      <c r="D928" s="22" t="s">
        <v>1790</v>
      </c>
      <c r="E928" s="24" t="s">
        <v>1055</v>
      </c>
      <c r="F928" s="15" t="s">
        <v>82</v>
      </c>
      <c r="G928" s="24"/>
      <c r="H928" s="24" t="s">
        <v>1846</v>
      </c>
      <c r="I928" s="22" t="s">
        <v>1650</v>
      </c>
      <c r="J928" s="24" t="s">
        <v>2022</v>
      </c>
      <c r="K928" s="23">
        <v>44926</v>
      </c>
      <c r="L928" s="22" t="s">
        <v>2007</v>
      </c>
      <c r="M928" s="22" t="s">
        <v>1997</v>
      </c>
      <c r="N928" s="22" t="s">
        <v>2014</v>
      </c>
      <c r="O928" s="24" t="s">
        <v>2005</v>
      </c>
      <c r="P928" s="23">
        <v>44926</v>
      </c>
      <c r="Q928" s="14">
        <v>44927</v>
      </c>
      <c r="R928" s="30">
        <f t="shared" ref="R928:R935" si="177">(2800/1.18)*90%</f>
        <v>2135.593220338983</v>
      </c>
      <c r="S928" s="24"/>
      <c r="T928" s="18">
        <f t="shared" si="170"/>
        <v>2135.593220338983</v>
      </c>
      <c r="U928" s="18">
        <f t="shared" si="176"/>
        <v>169.49152542372883</v>
      </c>
      <c r="V928" s="18"/>
      <c r="W928" s="18">
        <f t="shared" si="171"/>
        <v>2305.0847457627119</v>
      </c>
      <c r="X928" s="18">
        <f t="shared" si="159"/>
        <v>414.91525423728814</v>
      </c>
      <c r="Y928" s="19">
        <v>0.05</v>
      </c>
      <c r="Z928" s="18">
        <f t="shared" si="172"/>
        <v>115.2542372881356</v>
      </c>
      <c r="AA928" s="18">
        <f t="shared" si="173"/>
        <v>2604.7457627118642</v>
      </c>
      <c r="AB928" s="18"/>
      <c r="AC928" s="18">
        <f t="shared" si="174"/>
        <v>2604.7457627118642</v>
      </c>
      <c r="AD928" s="18" t="s">
        <v>87</v>
      </c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22" t="s">
        <v>88</v>
      </c>
      <c r="AR928" s="24">
        <v>2305</v>
      </c>
      <c r="AS928" s="24"/>
      <c r="AT928" s="24"/>
      <c r="AU928" s="24"/>
      <c r="AV928" s="24"/>
      <c r="AW928" s="18">
        <f t="shared" si="160"/>
        <v>2305</v>
      </c>
      <c r="AX928" s="18"/>
      <c r="AY928" s="19">
        <v>0.05</v>
      </c>
      <c r="AZ928" s="18">
        <f t="shared" si="161"/>
        <v>115.25</v>
      </c>
      <c r="BA928" s="18">
        <f t="shared" si="162"/>
        <v>2189.75</v>
      </c>
      <c r="BB928" s="18"/>
      <c r="BC928" s="18">
        <f t="shared" si="163"/>
        <v>-2189.75</v>
      </c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>
        <f t="shared" si="164"/>
        <v>8.474576271191836E-2</v>
      </c>
    </row>
    <row r="929" spans="1:81" x14ac:dyDescent="0.3">
      <c r="A929" s="20"/>
      <c r="B929" s="20"/>
      <c r="C929" s="14">
        <v>44927</v>
      </c>
      <c r="D929" s="22" t="s">
        <v>1794</v>
      </c>
      <c r="E929" s="24" t="s">
        <v>1055</v>
      </c>
      <c r="F929" s="15" t="s">
        <v>82</v>
      </c>
      <c r="G929" s="24"/>
      <c r="H929" s="24" t="s">
        <v>1847</v>
      </c>
      <c r="I929" s="22" t="s">
        <v>1651</v>
      </c>
      <c r="J929" s="24" t="s">
        <v>2022</v>
      </c>
      <c r="K929" s="23">
        <v>44926</v>
      </c>
      <c r="L929" s="22" t="s">
        <v>2006</v>
      </c>
      <c r="M929" s="22" t="s">
        <v>2000</v>
      </c>
      <c r="N929" s="22" t="s">
        <v>2017</v>
      </c>
      <c r="O929" s="24" t="s">
        <v>2005</v>
      </c>
      <c r="P929" s="23">
        <v>44926</v>
      </c>
      <c r="Q929" s="14">
        <v>44927</v>
      </c>
      <c r="R929" s="30">
        <f t="shared" si="177"/>
        <v>2135.593220338983</v>
      </c>
      <c r="S929" s="24"/>
      <c r="T929" s="18">
        <f t="shared" si="170"/>
        <v>2135.593220338983</v>
      </c>
      <c r="U929" s="18"/>
      <c r="V929" s="18"/>
      <c r="W929" s="18">
        <f t="shared" si="171"/>
        <v>2135.593220338983</v>
      </c>
      <c r="X929" s="18">
        <f t="shared" si="159"/>
        <v>384.40677966101691</v>
      </c>
      <c r="Y929" s="19">
        <v>0.05</v>
      </c>
      <c r="Z929" s="18">
        <f t="shared" si="172"/>
        <v>106.77966101694915</v>
      </c>
      <c r="AA929" s="18">
        <f t="shared" si="173"/>
        <v>2413.2203389830511</v>
      </c>
      <c r="AB929" s="18"/>
      <c r="AC929" s="18">
        <f t="shared" si="174"/>
        <v>2413.2203389830511</v>
      </c>
      <c r="AD929" s="18" t="s">
        <v>87</v>
      </c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22" t="s">
        <v>88</v>
      </c>
      <c r="AR929" s="24">
        <v>2136</v>
      </c>
      <c r="AS929" s="24"/>
      <c r="AT929" s="24"/>
      <c r="AU929" s="24"/>
      <c r="AV929" s="24"/>
      <c r="AW929" s="18">
        <f t="shared" si="160"/>
        <v>2136</v>
      </c>
      <c r="AX929" s="18"/>
      <c r="AY929" s="19">
        <v>0.05</v>
      </c>
      <c r="AZ929" s="18">
        <f t="shared" si="161"/>
        <v>106.80000000000001</v>
      </c>
      <c r="BA929" s="18">
        <f t="shared" si="162"/>
        <v>2029.2</v>
      </c>
      <c r="BB929" s="18"/>
      <c r="BC929" s="18">
        <f t="shared" si="163"/>
        <v>-2029.2</v>
      </c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>
        <f t="shared" si="164"/>
        <v>-0.40677966101702623</v>
      </c>
    </row>
    <row r="930" spans="1:81" x14ac:dyDescent="0.3">
      <c r="A930" s="20"/>
      <c r="B930" s="20"/>
      <c r="C930" s="14">
        <v>44927</v>
      </c>
      <c r="D930" s="24" t="s">
        <v>1794</v>
      </c>
      <c r="E930" s="24" t="s">
        <v>1055</v>
      </c>
      <c r="F930" s="15" t="s">
        <v>82</v>
      </c>
      <c r="G930" s="24"/>
      <c r="H930" s="24" t="s">
        <v>1848</v>
      </c>
      <c r="I930" s="24" t="s">
        <v>1652</v>
      </c>
      <c r="J930" s="24" t="s">
        <v>2022</v>
      </c>
      <c r="K930" s="25">
        <v>44917</v>
      </c>
      <c r="L930" s="24" t="s">
        <v>2009</v>
      </c>
      <c r="M930" s="24" t="s">
        <v>1998</v>
      </c>
      <c r="N930" s="24" t="s">
        <v>2017</v>
      </c>
      <c r="O930" s="24" t="s">
        <v>2005</v>
      </c>
      <c r="P930" s="25">
        <v>44917</v>
      </c>
      <c r="Q930" s="14">
        <v>44927</v>
      </c>
      <c r="R930" s="30">
        <f t="shared" si="177"/>
        <v>2135.593220338983</v>
      </c>
      <c r="S930" s="24"/>
      <c r="T930" s="18">
        <f t="shared" si="170"/>
        <v>2135.593220338983</v>
      </c>
      <c r="U930" s="18"/>
      <c r="V930" s="18"/>
      <c r="W930" s="18">
        <f t="shared" si="171"/>
        <v>2135.593220338983</v>
      </c>
      <c r="X930" s="18">
        <f t="shared" si="159"/>
        <v>384.40677966101691</v>
      </c>
      <c r="Y930" s="19">
        <v>0.05</v>
      </c>
      <c r="Z930" s="18">
        <f t="shared" si="172"/>
        <v>106.77966101694915</v>
      </c>
      <c r="AA930" s="18">
        <f t="shared" si="173"/>
        <v>2413.2203389830511</v>
      </c>
      <c r="AB930" s="18"/>
      <c r="AC930" s="18">
        <f t="shared" si="174"/>
        <v>2413.2203389830511</v>
      </c>
      <c r="AD930" s="18" t="s">
        <v>87</v>
      </c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22" t="s">
        <v>88</v>
      </c>
      <c r="AR930" s="24">
        <v>2136</v>
      </c>
      <c r="AS930" s="24"/>
      <c r="AT930" s="24"/>
      <c r="AU930" s="24"/>
      <c r="AV930" s="24"/>
      <c r="AW930" s="18">
        <f t="shared" si="160"/>
        <v>2136</v>
      </c>
      <c r="AX930" s="18"/>
      <c r="AY930" s="19">
        <v>0.05</v>
      </c>
      <c r="AZ930" s="18">
        <f t="shared" si="161"/>
        <v>106.80000000000001</v>
      </c>
      <c r="BA930" s="18">
        <f t="shared" si="162"/>
        <v>2029.2</v>
      </c>
      <c r="BB930" s="18"/>
      <c r="BC930" s="18">
        <f t="shared" si="163"/>
        <v>-2029.2</v>
      </c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>
        <f t="shared" si="164"/>
        <v>-0.40677966101702623</v>
      </c>
    </row>
    <row r="931" spans="1:81" x14ac:dyDescent="0.3">
      <c r="A931" s="20"/>
      <c r="B931" s="20"/>
      <c r="C931" s="14">
        <v>44927</v>
      </c>
      <c r="D931" s="22" t="s">
        <v>1802</v>
      </c>
      <c r="E931" s="16" t="s">
        <v>1056</v>
      </c>
      <c r="F931" s="15" t="s">
        <v>82</v>
      </c>
      <c r="G931" s="24"/>
      <c r="H931" s="24" t="s">
        <v>1849</v>
      </c>
      <c r="I931" s="22" t="s">
        <v>1653</v>
      </c>
      <c r="J931" s="24" t="s">
        <v>2022</v>
      </c>
      <c r="K931" s="23">
        <v>44921</v>
      </c>
      <c r="L931" s="22" t="s">
        <v>2006</v>
      </c>
      <c r="M931" s="22" t="s">
        <v>1997</v>
      </c>
      <c r="N931" s="22" t="s">
        <v>2017</v>
      </c>
      <c r="O931" s="24" t="s">
        <v>2005</v>
      </c>
      <c r="P931" s="23">
        <v>44921</v>
      </c>
      <c r="Q931" s="14">
        <v>44927</v>
      </c>
      <c r="R931" s="30">
        <f t="shared" si="177"/>
        <v>2135.593220338983</v>
      </c>
      <c r="S931" s="24"/>
      <c r="T931" s="18">
        <f t="shared" si="170"/>
        <v>2135.593220338983</v>
      </c>
      <c r="U931" s="18"/>
      <c r="V931" s="18"/>
      <c r="W931" s="18">
        <f t="shared" si="171"/>
        <v>2135.593220338983</v>
      </c>
      <c r="X931" s="18">
        <f t="shared" si="159"/>
        <v>384.40677966101691</v>
      </c>
      <c r="Y931" s="19">
        <v>0.05</v>
      </c>
      <c r="Z931" s="18">
        <f t="shared" si="172"/>
        <v>106.77966101694915</v>
      </c>
      <c r="AA931" s="18">
        <f t="shared" si="173"/>
        <v>2413.2203389830511</v>
      </c>
      <c r="AB931" s="18"/>
      <c r="AC931" s="18">
        <f t="shared" si="174"/>
        <v>2413.2203389830511</v>
      </c>
      <c r="AD931" s="18" t="s">
        <v>87</v>
      </c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22" t="s">
        <v>1354</v>
      </c>
      <c r="AR931" s="24">
        <v>2250</v>
      </c>
      <c r="AS931" s="24"/>
      <c r="AT931" s="24"/>
      <c r="AU931" s="24"/>
      <c r="AV931" s="24"/>
      <c r="AW931" s="18">
        <f t="shared" si="160"/>
        <v>2250</v>
      </c>
      <c r="AX931" s="18"/>
      <c r="AY931" s="19">
        <v>0.05</v>
      </c>
      <c r="AZ931" s="18">
        <f t="shared" si="161"/>
        <v>112.5</v>
      </c>
      <c r="BA931" s="18">
        <f t="shared" si="162"/>
        <v>2137.5</v>
      </c>
      <c r="BB931" s="18"/>
      <c r="BC931" s="18">
        <f t="shared" si="163"/>
        <v>-2137.5</v>
      </c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>
        <f t="shared" si="164"/>
        <v>-114.40677966101703</v>
      </c>
    </row>
    <row r="932" spans="1:81" x14ac:dyDescent="0.3">
      <c r="A932" s="20"/>
      <c r="B932" s="20"/>
      <c r="C932" s="14">
        <v>44927</v>
      </c>
      <c r="D932" s="22" t="s">
        <v>1789</v>
      </c>
      <c r="E932" s="16" t="s">
        <v>1056</v>
      </c>
      <c r="F932" s="15" t="s">
        <v>82</v>
      </c>
      <c r="G932" s="24"/>
      <c r="H932" s="24" t="s">
        <v>1850</v>
      </c>
      <c r="I932" s="22" t="s">
        <v>1654</v>
      </c>
      <c r="J932" s="24" t="s">
        <v>2022</v>
      </c>
      <c r="K932" s="23">
        <v>44921</v>
      </c>
      <c r="L932" s="22" t="s">
        <v>2008</v>
      </c>
      <c r="M932" s="22" t="s">
        <v>1997</v>
      </c>
      <c r="N932" s="22" t="s">
        <v>2017</v>
      </c>
      <c r="O932" s="24" t="s">
        <v>2005</v>
      </c>
      <c r="P932" s="23">
        <v>44921</v>
      </c>
      <c r="Q932" s="14">
        <v>44927</v>
      </c>
      <c r="R932" s="30">
        <f t="shared" si="177"/>
        <v>2135.593220338983</v>
      </c>
      <c r="S932" s="24"/>
      <c r="T932" s="18">
        <f t="shared" si="170"/>
        <v>2135.593220338983</v>
      </c>
      <c r="U932" s="18"/>
      <c r="V932" s="18"/>
      <c r="W932" s="18">
        <f t="shared" si="171"/>
        <v>2135.593220338983</v>
      </c>
      <c r="X932" s="18">
        <f t="shared" si="159"/>
        <v>384.40677966101691</v>
      </c>
      <c r="Y932" s="19">
        <v>0.05</v>
      </c>
      <c r="Z932" s="18">
        <f t="shared" si="172"/>
        <v>106.77966101694915</v>
      </c>
      <c r="AA932" s="18">
        <f t="shared" si="173"/>
        <v>2413.2203389830511</v>
      </c>
      <c r="AB932" s="18"/>
      <c r="AC932" s="18">
        <f t="shared" si="174"/>
        <v>2413.2203389830511</v>
      </c>
      <c r="AD932" s="18" t="s">
        <v>87</v>
      </c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22" t="s">
        <v>1354</v>
      </c>
      <c r="AR932" s="24">
        <v>2250</v>
      </c>
      <c r="AS932" s="24"/>
      <c r="AT932" s="24"/>
      <c r="AU932" s="24"/>
      <c r="AV932" s="24"/>
      <c r="AW932" s="18">
        <f t="shared" si="160"/>
        <v>2250</v>
      </c>
      <c r="AX932" s="18"/>
      <c r="AY932" s="19">
        <v>0.05</v>
      </c>
      <c r="AZ932" s="18">
        <f t="shared" si="161"/>
        <v>112.5</v>
      </c>
      <c r="BA932" s="18">
        <f t="shared" si="162"/>
        <v>2137.5</v>
      </c>
      <c r="BB932" s="18"/>
      <c r="BC932" s="18">
        <f t="shared" si="163"/>
        <v>-2137.5</v>
      </c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>
        <f t="shared" si="164"/>
        <v>-114.40677966101703</v>
      </c>
    </row>
    <row r="933" spans="1:81" x14ac:dyDescent="0.3">
      <c r="A933" s="20"/>
      <c r="B933" s="20"/>
      <c r="C933" s="14">
        <v>44927</v>
      </c>
      <c r="D933" s="22" t="s">
        <v>1801</v>
      </c>
      <c r="E933" s="16" t="s">
        <v>1056</v>
      </c>
      <c r="F933" s="15" t="s">
        <v>82</v>
      </c>
      <c r="G933" s="24"/>
      <c r="H933" s="24" t="s">
        <v>1851</v>
      </c>
      <c r="I933" s="22" t="s">
        <v>1655</v>
      </c>
      <c r="J933" s="24" t="s">
        <v>2022</v>
      </c>
      <c r="K933" s="23">
        <v>44918</v>
      </c>
      <c r="L933" s="22" t="s">
        <v>2007</v>
      </c>
      <c r="M933" s="22" t="s">
        <v>1998</v>
      </c>
      <c r="N933" s="22" t="s">
        <v>2016</v>
      </c>
      <c r="O933" s="24" t="s">
        <v>2005</v>
      </c>
      <c r="P933" s="23">
        <v>44918</v>
      </c>
      <c r="Q933" s="14">
        <v>44927</v>
      </c>
      <c r="R933" s="30">
        <f t="shared" si="177"/>
        <v>2135.593220338983</v>
      </c>
      <c r="S933" s="24"/>
      <c r="T933" s="18">
        <f t="shared" si="170"/>
        <v>2135.593220338983</v>
      </c>
      <c r="U933" s="18">
        <f t="shared" ref="U933:U934" si="178">(200/1.18)</f>
        <v>169.49152542372883</v>
      </c>
      <c r="V933" s="18"/>
      <c r="W933" s="18">
        <f t="shared" si="171"/>
        <v>2305.0847457627119</v>
      </c>
      <c r="X933" s="18">
        <f t="shared" si="159"/>
        <v>414.91525423728814</v>
      </c>
      <c r="Y933" s="19">
        <v>0.05</v>
      </c>
      <c r="Z933" s="18">
        <f t="shared" si="172"/>
        <v>115.2542372881356</v>
      </c>
      <c r="AA933" s="18">
        <f t="shared" si="173"/>
        <v>2604.7457627118642</v>
      </c>
      <c r="AB933" s="18"/>
      <c r="AC933" s="18">
        <f t="shared" si="174"/>
        <v>2604.7457627118642</v>
      </c>
      <c r="AD933" s="18" t="s">
        <v>87</v>
      </c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22" t="s">
        <v>2024</v>
      </c>
      <c r="AR933" s="24">
        <v>2200</v>
      </c>
      <c r="AS933" s="24"/>
      <c r="AT933" s="24"/>
      <c r="AU933" s="24"/>
      <c r="AV933" s="24"/>
      <c r="AW933" s="18">
        <f t="shared" si="160"/>
        <v>2200</v>
      </c>
      <c r="AX933" s="18"/>
      <c r="AY933" s="19">
        <v>0.05</v>
      </c>
      <c r="AZ933" s="18">
        <f t="shared" si="161"/>
        <v>110</v>
      </c>
      <c r="BA933" s="18">
        <f t="shared" si="162"/>
        <v>2090</v>
      </c>
      <c r="BB933" s="18"/>
      <c r="BC933" s="18">
        <f t="shared" si="163"/>
        <v>-2090</v>
      </c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>
        <f t="shared" si="164"/>
        <v>105.08474576271192</v>
      </c>
    </row>
    <row r="934" spans="1:81" x14ac:dyDescent="0.3">
      <c r="A934" s="20"/>
      <c r="B934" s="20"/>
      <c r="C934" s="14">
        <v>44927</v>
      </c>
      <c r="D934" s="24" t="s">
        <v>1801</v>
      </c>
      <c r="E934" s="16" t="s">
        <v>1056</v>
      </c>
      <c r="F934" s="15" t="s">
        <v>82</v>
      </c>
      <c r="G934" s="24"/>
      <c r="H934" s="24" t="s">
        <v>1852</v>
      </c>
      <c r="I934" s="24" t="s">
        <v>1656</v>
      </c>
      <c r="J934" s="24" t="s">
        <v>2022</v>
      </c>
      <c r="K934" s="25">
        <v>44918</v>
      </c>
      <c r="L934" s="24" t="s">
        <v>2006</v>
      </c>
      <c r="M934" s="24" t="s">
        <v>1998</v>
      </c>
      <c r="N934" s="24" t="s">
        <v>2014</v>
      </c>
      <c r="O934" s="24" t="s">
        <v>2005</v>
      </c>
      <c r="P934" s="25">
        <v>44918</v>
      </c>
      <c r="Q934" s="14">
        <v>44927</v>
      </c>
      <c r="R934" s="30">
        <f t="shared" si="177"/>
        <v>2135.593220338983</v>
      </c>
      <c r="S934" s="24"/>
      <c r="T934" s="18">
        <f t="shared" si="170"/>
        <v>2135.593220338983</v>
      </c>
      <c r="U934" s="18">
        <f t="shared" si="178"/>
        <v>169.49152542372883</v>
      </c>
      <c r="V934" s="18"/>
      <c r="W934" s="18">
        <f t="shared" si="171"/>
        <v>2305.0847457627119</v>
      </c>
      <c r="X934" s="18">
        <f t="shared" si="159"/>
        <v>414.91525423728814</v>
      </c>
      <c r="Y934" s="19">
        <v>0.05</v>
      </c>
      <c r="Z934" s="18">
        <f t="shared" si="172"/>
        <v>115.2542372881356</v>
      </c>
      <c r="AA934" s="18">
        <f t="shared" si="173"/>
        <v>2604.7457627118642</v>
      </c>
      <c r="AB934" s="18"/>
      <c r="AC934" s="18">
        <f t="shared" si="174"/>
        <v>2604.7457627118642</v>
      </c>
      <c r="AD934" s="18" t="s">
        <v>87</v>
      </c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22" t="s">
        <v>2024</v>
      </c>
      <c r="AR934" s="24">
        <v>2200</v>
      </c>
      <c r="AS934" s="24"/>
      <c r="AT934" s="24"/>
      <c r="AU934" s="24"/>
      <c r="AV934" s="24"/>
      <c r="AW934" s="18">
        <f t="shared" si="160"/>
        <v>2200</v>
      </c>
      <c r="AX934" s="18"/>
      <c r="AY934" s="19">
        <v>0.05</v>
      </c>
      <c r="AZ934" s="18">
        <f t="shared" si="161"/>
        <v>110</v>
      </c>
      <c r="BA934" s="18">
        <f t="shared" si="162"/>
        <v>2090</v>
      </c>
      <c r="BB934" s="18"/>
      <c r="BC934" s="18">
        <f t="shared" si="163"/>
        <v>-2090</v>
      </c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>
        <f t="shared" si="164"/>
        <v>105.08474576271192</v>
      </c>
    </row>
    <row r="935" spans="1:81" x14ac:dyDescent="0.3">
      <c r="A935" s="20"/>
      <c r="B935" s="20"/>
      <c r="C935" s="14">
        <v>44927</v>
      </c>
      <c r="D935" s="24" t="s">
        <v>1798</v>
      </c>
      <c r="E935" s="16" t="s">
        <v>1056</v>
      </c>
      <c r="F935" s="15" t="s">
        <v>82</v>
      </c>
      <c r="G935" s="24"/>
      <c r="H935" s="24" t="s">
        <v>1853</v>
      </c>
      <c r="I935" s="24" t="s">
        <v>1657</v>
      </c>
      <c r="J935" s="24" t="s">
        <v>2022</v>
      </c>
      <c r="K935" s="25">
        <v>44922</v>
      </c>
      <c r="L935" s="24" t="s">
        <v>2008</v>
      </c>
      <c r="M935" s="24" t="s">
        <v>1998</v>
      </c>
      <c r="N935" s="24" t="s">
        <v>2016</v>
      </c>
      <c r="O935" s="24" t="s">
        <v>2005</v>
      </c>
      <c r="P935" s="25">
        <v>44922</v>
      </c>
      <c r="Q935" s="14">
        <v>44927</v>
      </c>
      <c r="R935" s="30">
        <f t="shared" si="177"/>
        <v>2135.593220338983</v>
      </c>
      <c r="S935" s="24"/>
      <c r="T935" s="18">
        <f t="shared" si="170"/>
        <v>2135.593220338983</v>
      </c>
      <c r="U935" s="18">
        <f>(400/1.18)</f>
        <v>338.98305084745766</v>
      </c>
      <c r="V935" s="18"/>
      <c r="W935" s="18">
        <f t="shared" si="171"/>
        <v>2474.5762711864409</v>
      </c>
      <c r="X935" s="18">
        <f t="shared" si="159"/>
        <v>445.42372881355936</v>
      </c>
      <c r="Y935" s="19">
        <v>0.05</v>
      </c>
      <c r="Z935" s="18">
        <f t="shared" si="172"/>
        <v>123.72881355932205</v>
      </c>
      <c r="AA935" s="18">
        <f t="shared" si="173"/>
        <v>2796.2711864406779</v>
      </c>
      <c r="AB935" s="18"/>
      <c r="AC935" s="18">
        <f t="shared" si="174"/>
        <v>2796.2711864406779</v>
      </c>
      <c r="AD935" s="18" t="s">
        <v>87</v>
      </c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24" t="s">
        <v>1356</v>
      </c>
      <c r="AR935" s="24">
        <v>2600</v>
      </c>
      <c r="AS935" s="24"/>
      <c r="AT935" s="24"/>
      <c r="AU935" s="24"/>
      <c r="AV935" s="24"/>
      <c r="AW935" s="18">
        <f t="shared" si="160"/>
        <v>2600</v>
      </c>
      <c r="AX935" s="18"/>
      <c r="AY935" s="19">
        <v>0.05</v>
      </c>
      <c r="AZ935" s="18">
        <f t="shared" si="161"/>
        <v>130</v>
      </c>
      <c r="BA935" s="18">
        <f t="shared" si="162"/>
        <v>2470</v>
      </c>
      <c r="BB935" s="18"/>
      <c r="BC935" s="18">
        <f t="shared" si="163"/>
        <v>-2470</v>
      </c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>
        <f t="shared" si="164"/>
        <v>-125.42372881355914</v>
      </c>
    </row>
    <row r="936" spans="1:81" x14ac:dyDescent="0.3">
      <c r="A936" s="20"/>
      <c r="B936" s="20"/>
      <c r="C936" s="14">
        <v>44927</v>
      </c>
      <c r="D936" s="22" t="s">
        <v>1789</v>
      </c>
      <c r="E936" s="16" t="s">
        <v>1056</v>
      </c>
      <c r="F936" s="15" t="s">
        <v>82</v>
      </c>
      <c r="G936" s="24"/>
      <c r="H936" s="24" t="s">
        <v>1854</v>
      </c>
      <c r="I936" s="22" t="s">
        <v>1658</v>
      </c>
      <c r="J936" s="24" t="s">
        <v>2022</v>
      </c>
      <c r="K936" s="23">
        <v>44923</v>
      </c>
      <c r="L936" s="22" t="s">
        <v>2009</v>
      </c>
      <c r="M936" s="22" t="s">
        <v>1999</v>
      </c>
      <c r="N936" s="22" t="s">
        <v>2017</v>
      </c>
      <c r="O936" s="24" t="s">
        <v>2005</v>
      </c>
      <c r="P936" s="23">
        <v>44923</v>
      </c>
      <c r="Q936" s="14">
        <v>44927</v>
      </c>
      <c r="R936" s="30">
        <f t="shared" ref="R936:R937" si="179">(3500/1.18)*90%</f>
        <v>2669.4915254237289</v>
      </c>
      <c r="S936" s="24"/>
      <c r="T936" s="18">
        <f t="shared" si="170"/>
        <v>2669.4915254237289</v>
      </c>
      <c r="U936" s="18"/>
      <c r="V936" s="18"/>
      <c r="W936" s="18">
        <f t="shared" si="171"/>
        <v>2669.4915254237289</v>
      </c>
      <c r="X936" s="18">
        <f t="shared" si="159"/>
        <v>480.50847457627117</v>
      </c>
      <c r="Y936" s="19">
        <v>0.05</v>
      </c>
      <c r="Z936" s="18">
        <f t="shared" si="172"/>
        <v>133.47457627118646</v>
      </c>
      <c r="AA936" s="18">
        <f t="shared" si="173"/>
        <v>3016.5254237288136</v>
      </c>
      <c r="AB936" s="18"/>
      <c r="AC936" s="18">
        <f t="shared" si="174"/>
        <v>3016.5254237288136</v>
      </c>
      <c r="AD936" s="18" t="s">
        <v>87</v>
      </c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22" t="s">
        <v>1354</v>
      </c>
      <c r="AR936" s="24">
        <v>2700</v>
      </c>
      <c r="AS936" s="24"/>
      <c r="AT936" s="24"/>
      <c r="AU936" s="24"/>
      <c r="AV936" s="24"/>
      <c r="AW936" s="18">
        <f t="shared" si="160"/>
        <v>2700</v>
      </c>
      <c r="AX936" s="18"/>
      <c r="AY936" s="19">
        <v>0.05</v>
      </c>
      <c r="AZ936" s="18">
        <f t="shared" si="161"/>
        <v>135</v>
      </c>
      <c r="BA936" s="18">
        <f t="shared" si="162"/>
        <v>2565</v>
      </c>
      <c r="BB936" s="18"/>
      <c r="BC936" s="18">
        <f t="shared" si="163"/>
        <v>-2565</v>
      </c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>
        <f t="shared" si="164"/>
        <v>-30.508474576271055</v>
      </c>
    </row>
    <row r="937" spans="1:81" x14ac:dyDescent="0.3">
      <c r="A937" s="20"/>
      <c r="B937" s="20"/>
      <c r="C937" s="14">
        <v>44927</v>
      </c>
      <c r="D937" s="24" t="s">
        <v>1800</v>
      </c>
      <c r="E937" s="16" t="s">
        <v>1056</v>
      </c>
      <c r="F937" s="15" t="s">
        <v>82</v>
      </c>
      <c r="G937" s="24"/>
      <c r="H937" s="24" t="s">
        <v>1855</v>
      </c>
      <c r="I937" s="24" t="s">
        <v>1659</v>
      </c>
      <c r="J937" s="24" t="s">
        <v>2022</v>
      </c>
      <c r="K937" s="25">
        <v>44921</v>
      </c>
      <c r="L937" s="24" t="s">
        <v>2006</v>
      </c>
      <c r="M937" s="24" t="s">
        <v>1999</v>
      </c>
      <c r="N937" s="24" t="s">
        <v>2016</v>
      </c>
      <c r="O937" s="24" t="s">
        <v>2005</v>
      </c>
      <c r="P937" s="25">
        <v>44921</v>
      </c>
      <c r="Q937" s="14">
        <v>44927</v>
      </c>
      <c r="R937" s="30">
        <f t="shared" si="179"/>
        <v>2669.4915254237289</v>
      </c>
      <c r="S937" s="24"/>
      <c r="T937" s="18">
        <f t="shared" si="170"/>
        <v>2669.4915254237289</v>
      </c>
      <c r="U937" s="18">
        <f>(200/1.18)</f>
        <v>169.49152542372883</v>
      </c>
      <c r="V937" s="18"/>
      <c r="W937" s="18">
        <f t="shared" si="171"/>
        <v>2838.9830508474579</v>
      </c>
      <c r="X937" s="18">
        <f t="shared" si="159"/>
        <v>511.0169491525424</v>
      </c>
      <c r="Y937" s="19">
        <v>0.05</v>
      </c>
      <c r="Z937" s="18">
        <f t="shared" si="172"/>
        <v>141.9491525423729</v>
      </c>
      <c r="AA937" s="18">
        <f t="shared" si="173"/>
        <v>3208.0508474576277</v>
      </c>
      <c r="AB937" s="18"/>
      <c r="AC937" s="18">
        <f t="shared" si="174"/>
        <v>3208.0508474576277</v>
      </c>
      <c r="AD937" s="18" t="s">
        <v>87</v>
      </c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22" t="s">
        <v>2023</v>
      </c>
      <c r="AR937" s="24">
        <v>3200</v>
      </c>
      <c r="AS937" s="24"/>
      <c r="AT937" s="24"/>
      <c r="AU937" s="24"/>
      <c r="AV937" s="24"/>
      <c r="AW937" s="18">
        <f t="shared" si="160"/>
        <v>3200</v>
      </c>
      <c r="AX937" s="18"/>
      <c r="AY937" s="19">
        <v>0.05</v>
      </c>
      <c r="AZ937" s="18">
        <f t="shared" si="161"/>
        <v>160</v>
      </c>
      <c r="BA937" s="18">
        <f t="shared" si="162"/>
        <v>3040</v>
      </c>
      <c r="BB937" s="18"/>
      <c r="BC937" s="18">
        <f t="shared" si="163"/>
        <v>-3040</v>
      </c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>
        <f t="shared" si="164"/>
        <v>-361.01694915254211</v>
      </c>
    </row>
    <row r="938" spans="1:81" x14ac:dyDescent="0.3">
      <c r="A938" s="20"/>
      <c r="B938" s="20"/>
      <c r="C938" s="14">
        <v>44927</v>
      </c>
      <c r="D938" s="22" t="s">
        <v>1798</v>
      </c>
      <c r="E938" s="16" t="s">
        <v>1056</v>
      </c>
      <c r="F938" s="15" t="s">
        <v>82</v>
      </c>
      <c r="G938" s="24"/>
      <c r="H938" s="24" t="s">
        <v>1856</v>
      </c>
      <c r="I938" s="22" t="s">
        <v>1660</v>
      </c>
      <c r="J938" s="24" t="s">
        <v>2022</v>
      </c>
      <c r="K938" s="23">
        <v>44921</v>
      </c>
      <c r="L938" s="22" t="s">
        <v>2006</v>
      </c>
      <c r="M938" s="22" t="s">
        <v>1997</v>
      </c>
      <c r="N938" s="22" t="s">
        <v>2017</v>
      </c>
      <c r="O938" s="24" t="s">
        <v>2005</v>
      </c>
      <c r="P938" s="23">
        <v>44921</v>
      </c>
      <c r="Q938" s="14">
        <v>44927</v>
      </c>
      <c r="R938" s="30">
        <f t="shared" ref="R938:R940" si="180">(2800/1.18)*90%</f>
        <v>2135.593220338983</v>
      </c>
      <c r="S938" s="24"/>
      <c r="T938" s="18">
        <f t="shared" si="170"/>
        <v>2135.593220338983</v>
      </c>
      <c r="U938" s="18"/>
      <c r="V938" s="18"/>
      <c r="W938" s="18">
        <f t="shared" si="171"/>
        <v>2135.593220338983</v>
      </c>
      <c r="X938" s="18">
        <f t="shared" si="159"/>
        <v>384.40677966101691</v>
      </c>
      <c r="Y938" s="19">
        <v>0.05</v>
      </c>
      <c r="Z938" s="18">
        <f t="shared" si="172"/>
        <v>106.77966101694915</v>
      </c>
      <c r="AA938" s="18">
        <f t="shared" si="173"/>
        <v>2413.2203389830511</v>
      </c>
      <c r="AB938" s="18"/>
      <c r="AC938" s="18">
        <f t="shared" si="174"/>
        <v>2413.2203389830511</v>
      </c>
      <c r="AD938" s="18" t="s">
        <v>87</v>
      </c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24" t="s">
        <v>1356</v>
      </c>
      <c r="AR938" s="24">
        <v>2600</v>
      </c>
      <c r="AS938" s="24"/>
      <c r="AT938" s="24"/>
      <c r="AU938" s="24"/>
      <c r="AV938" s="24"/>
      <c r="AW938" s="18">
        <f t="shared" si="160"/>
        <v>2600</v>
      </c>
      <c r="AX938" s="18"/>
      <c r="AY938" s="19">
        <v>0.05</v>
      </c>
      <c r="AZ938" s="18">
        <f t="shared" si="161"/>
        <v>130</v>
      </c>
      <c r="BA938" s="18">
        <f t="shared" si="162"/>
        <v>2470</v>
      </c>
      <c r="BB938" s="18"/>
      <c r="BC938" s="18">
        <f t="shared" si="163"/>
        <v>-2470</v>
      </c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>
        <f t="shared" si="164"/>
        <v>-464.40677966101703</v>
      </c>
    </row>
    <row r="939" spans="1:81" x14ac:dyDescent="0.3">
      <c r="A939" s="20"/>
      <c r="B939" s="20"/>
      <c r="C939" s="14">
        <v>44927</v>
      </c>
      <c r="D939" s="24" t="s">
        <v>1801</v>
      </c>
      <c r="E939" s="16" t="s">
        <v>1056</v>
      </c>
      <c r="F939" s="15" t="s">
        <v>82</v>
      </c>
      <c r="G939" s="24"/>
      <c r="H939" s="24" t="s">
        <v>1857</v>
      </c>
      <c r="I939" s="24" t="s">
        <v>1661</v>
      </c>
      <c r="J939" s="24" t="s">
        <v>2022</v>
      </c>
      <c r="K939" s="25">
        <v>44923</v>
      </c>
      <c r="L939" s="24" t="s">
        <v>2007</v>
      </c>
      <c r="M939" s="24" t="s">
        <v>1998</v>
      </c>
      <c r="N939" s="24" t="s">
        <v>2014</v>
      </c>
      <c r="O939" s="24" t="s">
        <v>2005</v>
      </c>
      <c r="P939" s="25">
        <v>44923</v>
      </c>
      <c r="Q939" s="14">
        <v>44927</v>
      </c>
      <c r="R939" s="30">
        <f t="shared" si="180"/>
        <v>2135.593220338983</v>
      </c>
      <c r="S939" s="24"/>
      <c r="T939" s="18">
        <f t="shared" si="170"/>
        <v>2135.593220338983</v>
      </c>
      <c r="U939" s="18">
        <f>(200/1.18)</f>
        <v>169.49152542372883</v>
      </c>
      <c r="V939" s="18"/>
      <c r="W939" s="18">
        <f t="shared" si="171"/>
        <v>2305.0847457627119</v>
      </c>
      <c r="X939" s="18">
        <f t="shared" si="159"/>
        <v>414.91525423728814</v>
      </c>
      <c r="Y939" s="19">
        <v>0.05</v>
      </c>
      <c r="Z939" s="18">
        <f t="shared" si="172"/>
        <v>115.2542372881356</v>
      </c>
      <c r="AA939" s="18">
        <f t="shared" si="173"/>
        <v>2604.7457627118642</v>
      </c>
      <c r="AB939" s="18"/>
      <c r="AC939" s="18">
        <f t="shared" si="174"/>
        <v>2604.7457627118642</v>
      </c>
      <c r="AD939" s="18" t="s">
        <v>87</v>
      </c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22" t="s">
        <v>2023</v>
      </c>
      <c r="AR939" s="24">
        <v>2600</v>
      </c>
      <c r="AS939" s="24"/>
      <c r="AT939" s="24"/>
      <c r="AU939" s="24"/>
      <c r="AV939" s="24"/>
      <c r="AW939" s="18">
        <f t="shared" si="160"/>
        <v>2600</v>
      </c>
      <c r="AX939" s="18"/>
      <c r="AY939" s="19">
        <v>0.05</v>
      </c>
      <c r="AZ939" s="18">
        <f t="shared" si="161"/>
        <v>130</v>
      </c>
      <c r="BA939" s="18">
        <f t="shared" si="162"/>
        <v>2470</v>
      </c>
      <c r="BB939" s="18"/>
      <c r="BC939" s="18">
        <f t="shared" si="163"/>
        <v>-2470</v>
      </c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>
        <f t="shared" si="164"/>
        <v>-294.91525423728808</v>
      </c>
    </row>
    <row r="940" spans="1:81" x14ac:dyDescent="0.3">
      <c r="A940" s="20"/>
      <c r="B940" s="20"/>
      <c r="C940" s="14">
        <v>44927</v>
      </c>
      <c r="D940" s="22" t="s">
        <v>1801</v>
      </c>
      <c r="E940" s="16" t="s">
        <v>1056</v>
      </c>
      <c r="F940" s="15" t="s">
        <v>82</v>
      </c>
      <c r="G940" s="24"/>
      <c r="H940" s="24" t="s">
        <v>1858</v>
      </c>
      <c r="I940" s="22" t="s">
        <v>1662</v>
      </c>
      <c r="J940" s="24" t="s">
        <v>2022</v>
      </c>
      <c r="K940" s="23">
        <v>44918</v>
      </c>
      <c r="L940" s="22" t="s">
        <v>2007</v>
      </c>
      <c r="M940" s="22" t="s">
        <v>2001</v>
      </c>
      <c r="N940" s="22" t="s">
        <v>2016</v>
      </c>
      <c r="O940" s="24" t="s">
        <v>2005</v>
      </c>
      <c r="P940" s="23">
        <v>44918</v>
      </c>
      <c r="Q940" s="14">
        <v>44927</v>
      </c>
      <c r="R940" s="30">
        <f t="shared" si="180"/>
        <v>2135.593220338983</v>
      </c>
      <c r="S940" s="24"/>
      <c r="T940" s="18">
        <f t="shared" si="170"/>
        <v>2135.593220338983</v>
      </c>
      <c r="U940" s="18">
        <f>(200/1.18)</f>
        <v>169.49152542372883</v>
      </c>
      <c r="V940" s="18"/>
      <c r="W940" s="18">
        <f t="shared" si="171"/>
        <v>2305.0847457627119</v>
      </c>
      <c r="X940" s="18">
        <f t="shared" si="159"/>
        <v>414.91525423728814</v>
      </c>
      <c r="Y940" s="19">
        <v>0.05</v>
      </c>
      <c r="Z940" s="18">
        <f t="shared" si="172"/>
        <v>115.2542372881356</v>
      </c>
      <c r="AA940" s="18">
        <f t="shared" si="173"/>
        <v>2604.7457627118642</v>
      </c>
      <c r="AB940" s="18"/>
      <c r="AC940" s="18">
        <f t="shared" si="174"/>
        <v>2604.7457627118642</v>
      </c>
      <c r="AD940" s="18" t="s">
        <v>87</v>
      </c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24" t="s">
        <v>1356</v>
      </c>
      <c r="AR940" s="24">
        <v>2600</v>
      </c>
      <c r="AS940" s="24"/>
      <c r="AT940" s="24"/>
      <c r="AU940" s="24"/>
      <c r="AV940" s="24"/>
      <c r="AW940" s="18">
        <f t="shared" si="160"/>
        <v>2600</v>
      </c>
      <c r="AX940" s="18"/>
      <c r="AY940" s="19">
        <v>0.05</v>
      </c>
      <c r="AZ940" s="18">
        <f t="shared" si="161"/>
        <v>130</v>
      </c>
      <c r="BA940" s="18">
        <f t="shared" si="162"/>
        <v>2470</v>
      </c>
      <c r="BB940" s="18"/>
      <c r="BC940" s="18">
        <f t="shared" si="163"/>
        <v>-2470</v>
      </c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>
        <f t="shared" si="164"/>
        <v>-294.91525423728808</v>
      </c>
    </row>
    <row r="941" spans="1:81" x14ac:dyDescent="0.3">
      <c r="A941" s="20"/>
      <c r="B941" s="20"/>
      <c r="C941" s="14">
        <v>44927</v>
      </c>
      <c r="D941" s="22" t="s">
        <v>1801</v>
      </c>
      <c r="E941" s="16" t="s">
        <v>1056</v>
      </c>
      <c r="F941" s="15" t="s">
        <v>82</v>
      </c>
      <c r="G941" s="24"/>
      <c r="H941" s="24" t="s">
        <v>1859</v>
      </c>
      <c r="I941" s="22" t="s">
        <v>1663</v>
      </c>
      <c r="J941" s="24" t="s">
        <v>2022</v>
      </c>
      <c r="K941" s="23">
        <v>44919</v>
      </c>
      <c r="L941" s="22" t="s">
        <v>2008</v>
      </c>
      <c r="M941" s="22" t="s">
        <v>2002</v>
      </c>
      <c r="N941" s="22" t="s">
        <v>2016</v>
      </c>
      <c r="O941" s="24" t="s">
        <v>2005</v>
      </c>
      <c r="P941" s="23">
        <v>44919</v>
      </c>
      <c r="Q941" s="14">
        <v>44927</v>
      </c>
      <c r="R941" s="30">
        <f>(4500/1.18)*90%</f>
        <v>3432.2033898305085</v>
      </c>
      <c r="S941" s="24"/>
      <c r="T941" s="18">
        <f t="shared" si="170"/>
        <v>3432.2033898305085</v>
      </c>
      <c r="U941" s="18">
        <f>(400/1.18)</f>
        <v>338.98305084745766</v>
      </c>
      <c r="V941" s="18"/>
      <c r="W941" s="18">
        <f t="shared" si="171"/>
        <v>3771.1864406779659</v>
      </c>
      <c r="X941" s="18">
        <f t="shared" si="159"/>
        <v>678.81355932203383</v>
      </c>
      <c r="Y941" s="19">
        <v>0.05</v>
      </c>
      <c r="Z941" s="18">
        <f t="shared" si="172"/>
        <v>188.5593220338983</v>
      </c>
      <c r="AA941" s="18">
        <f t="shared" si="173"/>
        <v>4261.4406779661022</v>
      </c>
      <c r="AB941" s="18"/>
      <c r="AC941" s="18">
        <f t="shared" si="174"/>
        <v>4261.4406779661022</v>
      </c>
      <c r="AD941" s="18" t="s">
        <v>87</v>
      </c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24" t="s">
        <v>1356</v>
      </c>
      <c r="AR941" s="24">
        <v>4000</v>
      </c>
      <c r="AS941" s="24"/>
      <c r="AT941" s="24"/>
      <c r="AU941" s="24"/>
      <c r="AV941" s="24"/>
      <c r="AW941" s="18">
        <f t="shared" si="160"/>
        <v>4000</v>
      </c>
      <c r="AX941" s="18"/>
      <c r="AY941" s="19">
        <v>0.05</v>
      </c>
      <c r="AZ941" s="18">
        <f t="shared" si="161"/>
        <v>200</v>
      </c>
      <c r="BA941" s="18">
        <f t="shared" si="162"/>
        <v>3800</v>
      </c>
      <c r="BB941" s="18"/>
      <c r="BC941" s="18">
        <f t="shared" si="163"/>
        <v>-3800</v>
      </c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>
        <f t="shared" si="164"/>
        <v>-228.81355932203405</v>
      </c>
    </row>
    <row r="942" spans="1:81" x14ac:dyDescent="0.3">
      <c r="A942" s="20"/>
      <c r="B942" s="20"/>
      <c r="C942" s="14">
        <v>44927</v>
      </c>
      <c r="D942" s="22" t="s">
        <v>1073</v>
      </c>
      <c r="E942" s="16" t="s">
        <v>1056</v>
      </c>
      <c r="F942" s="15" t="s">
        <v>82</v>
      </c>
      <c r="G942" s="24"/>
      <c r="H942" s="24" t="s">
        <v>1860</v>
      </c>
      <c r="I942" s="22" t="s">
        <v>1664</v>
      </c>
      <c r="J942" s="24" t="s">
        <v>2022</v>
      </c>
      <c r="K942" s="23">
        <v>44918</v>
      </c>
      <c r="L942" s="22" t="s">
        <v>2006</v>
      </c>
      <c r="M942" s="22" t="s">
        <v>1996</v>
      </c>
      <c r="N942" s="22" t="s">
        <v>2013</v>
      </c>
      <c r="O942" s="24" t="s">
        <v>2005</v>
      </c>
      <c r="P942" s="23">
        <v>44918</v>
      </c>
      <c r="Q942" s="14">
        <v>44927</v>
      </c>
      <c r="R942" s="30">
        <f t="shared" ref="R942:R944" si="181">(2800/1.18)*90%</f>
        <v>2135.593220338983</v>
      </c>
      <c r="S942" s="24"/>
      <c r="T942" s="18">
        <f t="shared" si="170"/>
        <v>2135.593220338983</v>
      </c>
      <c r="U942" s="18"/>
      <c r="V942" s="18"/>
      <c r="W942" s="18">
        <f t="shared" si="171"/>
        <v>2135.593220338983</v>
      </c>
      <c r="X942" s="18">
        <f t="shared" si="159"/>
        <v>384.40677966101691</v>
      </c>
      <c r="Y942" s="19">
        <v>0.05</v>
      </c>
      <c r="Z942" s="18">
        <f t="shared" si="172"/>
        <v>106.77966101694915</v>
      </c>
      <c r="AA942" s="18">
        <f t="shared" si="173"/>
        <v>2413.2203389830511</v>
      </c>
      <c r="AB942" s="18"/>
      <c r="AC942" s="18">
        <f t="shared" si="174"/>
        <v>2413.2203389830511</v>
      </c>
      <c r="AD942" s="18" t="s">
        <v>87</v>
      </c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22" t="s">
        <v>1045</v>
      </c>
      <c r="AR942" s="24">
        <v>2400</v>
      </c>
      <c r="AS942" s="24"/>
      <c r="AT942" s="24"/>
      <c r="AU942" s="24"/>
      <c r="AV942" s="24"/>
      <c r="AW942" s="18">
        <f t="shared" si="160"/>
        <v>2400</v>
      </c>
      <c r="AX942" s="18"/>
      <c r="AY942" s="19">
        <v>0.05</v>
      </c>
      <c r="AZ942" s="18">
        <f t="shared" si="161"/>
        <v>120</v>
      </c>
      <c r="BA942" s="18">
        <f t="shared" si="162"/>
        <v>2280</v>
      </c>
      <c r="BB942" s="18"/>
      <c r="BC942" s="18">
        <f t="shared" si="163"/>
        <v>-2280</v>
      </c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>
        <f t="shared" si="164"/>
        <v>-264.40677966101703</v>
      </c>
    </row>
    <row r="943" spans="1:81" x14ac:dyDescent="0.3">
      <c r="A943" s="20"/>
      <c r="B943" s="20"/>
      <c r="C943" s="14">
        <v>44927</v>
      </c>
      <c r="D943" s="24" t="s">
        <v>1799</v>
      </c>
      <c r="E943" s="24" t="s">
        <v>1055</v>
      </c>
      <c r="F943" s="15" t="s">
        <v>82</v>
      </c>
      <c r="G943" s="24"/>
      <c r="H943" s="24" t="s">
        <v>1861</v>
      </c>
      <c r="I943" s="24" t="s">
        <v>1665</v>
      </c>
      <c r="J943" s="24" t="s">
        <v>2022</v>
      </c>
      <c r="K943" s="25">
        <v>44922</v>
      </c>
      <c r="L943" s="24" t="s">
        <v>2006</v>
      </c>
      <c r="M943" s="24" t="s">
        <v>1996</v>
      </c>
      <c r="N943" s="24" t="s">
        <v>2014</v>
      </c>
      <c r="O943" s="24" t="s">
        <v>2005</v>
      </c>
      <c r="P943" s="25">
        <v>44922</v>
      </c>
      <c r="Q943" s="14">
        <v>44927</v>
      </c>
      <c r="R943" s="30">
        <f t="shared" si="181"/>
        <v>2135.593220338983</v>
      </c>
      <c r="S943" s="24"/>
      <c r="T943" s="18">
        <f t="shared" si="170"/>
        <v>2135.593220338983</v>
      </c>
      <c r="U943" s="18">
        <f t="shared" ref="U943:U944" si="182">(200/1.18)</f>
        <v>169.49152542372883</v>
      </c>
      <c r="V943" s="18"/>
      <c r="W943" s="18">
        <f t="shared" si="171"/>
        <v>2305.0847457627119</v>
      </c>
      <c r="X943" s="18">
        <f t="shared" si="159"/>
        <v>414.91525423728814</v>
      </c>
      <c r="Y943" s="19">
        <v>0.05</v>
      </c>
      <c r="Z943" s="18">
        <f t="shared" si="172"/>
        <v>115.2542372881356</v>
      </c>
      <c r="AA943" s="18">
        <f t="shared" si="173"/>
        <v>2604.7457627118642</v>
      </c>
      <c r="AB943" s="18"/>
      <c r="AC943" s="18">
        <f t="shared" si="174"/>
        <v>2604.7457627118642</v>
      </c>
      <c r="AD943" s="18" t="s">
        <v>87</v>
      </c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22" t="s">
        <v>88</v>
      </c>
      <c r="AR943" s="24">
        <v>2305</v>
      </c>
      <c r="AS943" s="24"/>
      <c r="AT943" s="24"/>
      <c r="AU943" s="24"/>
      <c r="AV943" s="24"/>
      <c r="AW943" s="18">
        <f t="shared" si="160"/>
        <v>2305</v>
      </c>
      <c r="AX943" s="18"/>
      <c r="AY943" s="19">
        <v>0.05</v>
      </c>
      <c r="AZ943" s="18">
        <f t="shared" si="161"/>
        <v>115.25</v>
      </c>
      <c r="BA943" s="18">
        <f t="shared" si="162"/>
        <v>2189.75</v>
      </c>
      <c r="BB943" s="18"/>
      <c r="BC943" s="18">
        <f t="shared" si="163"/>
        <v>-2189.75</v>
      </c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>
        <f t="shared" si="164"/>
        <v>8.474576271191836E-2</v>
      </c>
    </row>
    <row r="944" spans="1:81" x14ac:dyDescent="0.3">
      <c r="A944" s="20"/>
      <c r="B944" s="20"/>
      <c r="C944" s="14">
        <v>44927</v>
      </c>
      <c r="D944" s="22" t="s">
        <v>1798</v>
      </c>
      <c r="E944" s="16" t="s">
        <v>1056</v>
      </c>
      <c r="F944" s="15" t="s">
        <v>82</v>
      </c>
      <c r="G944" s="24"/>
      <c r="H944" s="24" t="s">
        <v>1862</v>
      </c>
      <c r="I944" s="22" t="s">
        <v>1666</v>
      </c>
      <c r="J944" s="24" t="s">
        <v>2022</v>
      </c>
      <c r="K944" s="23">
        <v>44921</v>
      </c>
      <c r="L944" s="22" t="s">
        <v>2006</v>
      </c>
      <c r="M944" s="22" t="s">
        <v>1998</v>
      </c>
      <c r="N944" s="22" t="s">
        <v>2016</v>
      </c>
      <c r="O944" s="24" t="s">
        <v>2005</v>
      </c>
      <c r="P944" s="23">
        <v>44921</v>
      </c>
      <c r="Q944" s="14">
        <v>44927</v>
      </c>
      <c r="R944" s="30">
        <f t="shared" si="181"/>
        <v>2135.593220338983</v>
      </c>
      <c r="S944" s="24"/>
      <c r="T944" s="18">
        <f t="shared" si="170"/>
        <v>2135.593220338983</v>
      </c>
      <c r="U944" s="18">
        <f t="shared" si="182"/>
        <v>169.49152542372883</v>
      </c>
      <c r="V944" s="18"/>
      <c r="W944" s="18">
        <f t="shared" si="171"/>
        <v>2305.0847457627119</v>
      </c>
      <c r="X944" s="18">
        <f t="shared" si="159"/>
        <v>414.91525423728814</v>
      </c>
      <c r="Y944" s="19">
        <v>0.05</v>
      </c>
      <c r="Z944" s="18">
        <f t="shared" si="172"/>
        <v>115.2542372881356</v>
      </c>
      <c r="AA944" s="18">
        <f t="shared" si="173"/>
        <v>2604.7457627118642</v>
      </c>
      <c r="AB944" s="18"/>
      <c r="AC944" s="18">
        <f t="shared" si="174"/>
        <v>2604.7457627118642</v>
      </c>
      <c r="AD944" s="18" t="s">
        <v>87</v>
      </c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22" t="s">
        <v>2024</v>
      </c>
      <c r="AR944" s="24">
        <v>2200</v>
      </c>
      <c r="AS944" s="24"/>
      <c r="AT944" s="24"/>
      <c r="AU944" s="24"/>
      <c r="AV944" s="24"/>
      <c r="AW944" s="18">
        <f t="shared" si="160"/>
        <v>2200</v>
      </c>
      <c r="AX944" s="18"/>
      <c r="AY944" s="19">
        <v>0.05</v>
      </c>
      <c r="AZ944" s="18">
        <f t="shared" si="161"/>
        <v>110</v>
      </c>
      <c r="BA944" s="18">
        <f t="shared" si="162"/>
        <v>2090</v>
      </c>
      <c r="BB944" s="18"/>
      <c r="BC944" s="18">
        <f t="shared" si="163"/>
        <v>-2090</v>
      </c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>
        <f t="shared" si="164"/>
        <v>105.08474576271192</v>
      </c>
    </row>
    <row r="945" spans="1:81" x14ac:dyDescent="0.3">
      <c r="A945" s="20"/>
      <c r="B945" s="20"/>
      <c r="C945" s="14">
        <v>44927</v>
      </c>
      <c r="D945" s="24" t="s">
        <v>1802</v>
      </c>
      <c r="E945" s="16" t="s">
        <v>1056</v>
      </c>
      <c r="F945" s="15" t="s">
        <v>82</v>
      </c>
      <c r="G945" s="24"/>
      <c r="H945" s="24" t="s">
        <v>1863</v>
      </c>
      <c r="I945" s="24" t="s">
        <v>1667</v>
      </c>
      <c r="J945" s="24" t="s">
        <v>2022</v>
      </c>
      <c r="K945" s="25">
        <v>44921</v>
      </c>
      <c r="L945" s="24" t="s">
        <v>2006</v>
      </c>
      <c r="M945" s="24" t="s">
        <v>1999</v>
      </c>
      <c r="N945" s="24" t="s">
        <v>2020</v>
      </c>
      <c r="O945" s="24" t="s">
        <v>2005</v>
      </c>
      <c r="P945" s="25">
        <v>44921</v>
      </c>
      <c r="Q945" s="14">
        <v>44927</v>
      </c>
      <c r="R945" s="30">
        <f>(3500/1.18)*90%</f>
        <v>2669.4915254237289</v>
      </c>
      <c r="S945" s="24"/>
      <c r="T945" s="18">
        <f t="shared" si="170"/>
        <v>2669.4915254237289</v>
      </c>
      <c r="U945" s="18"/>
      <c r="V945" s="18"/>
      <c r="W945" s="18">
        <f t="shared" si="171"/>
        <v>2669.4915254237289</v>
      </c>
      <c r="X945" s="18">
        <f t="shared" si="159"/>
        <v>480.50847457627117</v>
      </c>
      <c r="Y945" s="19">
        <v>0.05</v>
      </c>
      <c r="Z945" s="18">
        <f t="shared" si="172"/>
        <v>133.47457627118646</v>
      </c>
      <c r="AA945" s="18">
        <f t="shared" si="173"/>
        <v>3016.5254237288136</v>
      </c>
      <c r="AB945" s="18"/>
      <c r="AC945" s="18">
        <f t="shared" si="174"/>
        <v>3016.5254237288136</v>
      </c>
      <c r="AD945" s="18" t="s">
        <v>87</v>
      </c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22" t="s">
        <v>1354</v>
      </c>
      <c r="AR945" s="24">
        <v>2700</v>
      </c>
      <c r="AS945" s="24"/>
      <c r="AT945" s="24"/>
      <c r="AU945" s="24"/>
      <c r="AV945" s="24"/>
      <c r="AW945" s="18">
        <f t="shared" si="160"/>
        <v>2700</v>
      </c>
      <c r="AX945" s="18"/>
      <c r="AY945" s="19">
        <v>0.05</v>
      </c>
      <c r="AZ945" s="18">
        <f t="shared" si="161"/>
        <v>135</v>
      </c>
      <c r="BA945" s="18">
        <f t="shared" si="162"/>
        <v>2565</v>
      </c>
      <c r="BB945" s="18"/>
      <c r="BC945" s="18">
        <f t="shared" si="163"/>
        <v>-2565</v>
      </c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>
        <f t="shared" si="164"/>
        <v>-30.508474576271055</v>
      </c>
    </row>
    <row r="946" spans="1:81" x14ac:dyDescent="0.3">
      <c r="A946" s="20"/>
      <c r="B946" s="20"/>
      <c r="C946" s="14">
        <v>44927</v>
      </c>
      <c r="D946" s="24" t="s">
        <v>1791</v>
      </c>
      <c r="E946" s="16" t="s">
        <v>1056</v>
      </c>
      <c r="F946" s="15" t="s">
        <v>82</v>
      </c>
      <c r="G946" s="24"/>
      <c r="H946" s="24" t="s">
        <v>1864</v>
      </c>
      <c r="I946" s="24" t="s">
        <v>787</v>
      </c>
      <c r="J946" s="24" t="s">
        <v>2022</v>
      </c>
      <c r="K946" s="25">
        <v>44926</v>
      </c>
      <c r="L946" s="24" t="s">
        <v>2006</v>
      </c>
      <c r="M946" s="24" t="s">
        <v>1997</v>
      </c>
      <c r="N946" s="24" t="s">
        <v>2015</v>
      </c>
      <c r="O946" s="24" t="s">
        <v>2005</v>
      </c>
      <c r="P946" s="25">
        <v>44926</v>
      </c>
      <c r="Q946" s="14">
        <v>44927</v>
      </c>
      <c r="R946" s="30">
        <f t="shared" ref="R946:R947" si="183">(2800/1.18)*90%</f>
        <v>2135.593220338983</v>
      </c>
      <c r="S946" s="24"/>
      <c r="T946" s="18">
        <f t="shared" si="170"/>
        <v>2135.593220338983</v>
      </c>
      <c r="U946" s="18"/>
      <c r="V946" s="18"/>
      <c r="W946" s="18">
        <f t="shared" si="171"/>
        <v>2135.593220338983</v>
      </c>
      <c r="X946" s="18">
        <f t="shared" si="159"/>
        <v>384.40677966101691</v>
      </c>
      <c r="Y946" s="19">
        <v>0.05</v>
      </c>
      <c r="Z946" s="18">
        <f t="shared" si="172"/>
        <v>106.77966101694915</v>
      </c>
      <c r="AA946" s="18">
        <f t="shared" si="173"/>
        <v>2413.2203389830511</v>
      </c>
      <c r="AB946" s="18"/>
      <c r="AC946" s="18">
        <f t="shared" si="174"/>
        <v>2413.2203389830511</v>
      </c>
      <c r="AD946" s="18" t="s">
        <v>87</v>
      </c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22" t="s">
        <v>1452</v>
      </c>
      <c r="AR946" s="24">
        <v>2600</v>
      </c>
      <c r="AS946" s="24"/>
      <c r="AT946" s="24"/>
      <c r="AU946" s="24"/>
      <c r="AV946" s="24"/>
      <c r="AW946" s="18">
        <f t="shared" si="160"/>
        <v>2600</v>
      </c>
      <c r="AX946" s="18"/>
      <c r="AY946" s="19">
        <v>0.05</v>
      </c>
      <c r="AZ946" s="18">
        <f t="shared" si="161"/>
        <v>130</v>
      </c>
      <c r="BA946" s="18">
        <f t="shared" si="162"/>
        <v>2470</v>
      </c>
      <c r="BB946" s="18"/>
      <c r="BC946" s="18">
        <f t="shared" si="163"/>
        <v>-2470</v>
      </c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>
        <f t="shared" si="164"/>
        <v>-464.40677966101703</v>
      </c>
    </row>
    <row r="947" spans="1:81" x14ac:dyDescent="0.3">
      <c r="A947" s="20"/>
      <c r="B947" s="20"/>
      <c r="C947" s="14">
        <v>44927</v>
      </c>
      <c r="D947" s="24" t="s">
        <v>1803</v>
      </c>
      <c r="E947" s="24" t="s">
        <v>1055</v>
      </c>
      <c r="F947" s="15" t="s">
        <v>82</v>
      </c>
      <c r="G947" s="24"/>
      <c r="H947" s="24" t="s">
        <v>1865</v>
      </c>
      <c r="I947" s="24" t="s">
        <v>1668</v>
      </c>
      <c r="J947" s="24" t="s">
        <v>2022</v>
      </c>
      <c r="K947" s="25">
        <v>44921</v>
      </c>
      <c r="L947" s="24" t="s">
        <v>2006</v>
      </c>
      <c r="M947" s="24" t="s">
        <v>1997</v>
      </c>
      <c r="N947" s="24" t="s">
        <v>2017</v>
      </c>
      <c r="O947" s="24" t="s">
        <v>2005</v>
      </c>
      <c r="P947" s="25">
        <v>44921</v>
      </c>
      <c r="Q947" s="14">
        <v>44927</v>
      </c>
      <c r="R947" s="30">
        <f t="shared" si="183"/>
        <v>2135.593220338983</v>
      </c>
      <c r="S947" s="24"/>
      <c r="T947" s="18">
        <f t="shared" si="170"/>
        <v>2135.593220338983</v>
      </c>
      <c r="U947" s="18"/>
      <c r="V947" s="18"/>
      <c r="W947" s="18">
        <f t="shared" si="171"/>
        <v>2135.593220338983</v>
      </c>
      <c r="X947" s="18">
        <f t="shared" si="159"/>
        <v>384.40677966101691</v>
      </c>
      <c r="Y947" s="19">
        <v>0.05</v>
      </c>
      <c r="Z947" s="18">
        <f t="shared" si="172"/>
        <v>106.77966101694915</v>
      </c>
      <c r="AA947" s="18">
        <f t="shared" si="173"/>
        <v>2413.2203389830511</v>
      </c>
      <c r="AB947" s="18"/>
      <c r="AC947" s="18">
        <f t="shared" si="174"/>
        <v>2413.2203389830511</v>
      </c>
      <c r="AD947" s="18" t="s">
        <v>87</v>
      </c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22" t="s">
        <v>88</v>
      </c>
      <c r="AR947" s="24">
        <v>2136</v>
      </c>
      <c r="AS947" s="24"/>
      <c r="AT947" s="24"/>
      <c r="AU947" s="24"/>
      <c r="AV947" s="24"/>
      <c r="AW947" s="18">
        <f t="shared" si="160"/>
        <v>2136</v>
      </c>
      <c r="AX947" s="18"/>
      <c r="AY947" s="19">
        <v>0.05</v>
      </c>
      <c r="AZ947" s="18">
        <f t="shared" si="161"/>
        <v>106.80000000000001</v>
      </c>
      <c r="BA947" s="18">
        <f t="shared" si="162"/>
        <v>2029.2</v>
      </c>
      <c r="BB947" s="18"/>
      <c r="BC947" s="18">
        <f t="shared" si="163"/>
        <v>-2029.2</v>
      </c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>
        <f t="shared" si="164"/>
        <v>-0.40677966101702623</v>
      </c>
    </row>
    <row r="948" spans="1:81" x14ac:dyDescent="0.3">
      <c r="A948" s="20"/>
      <c r="B948" s="20"/>
      <c r="C948" s="14">
        <v>44927</v>
      </c>
      <c r="D948" s="24" t="s">
        <v>1798</v>
      </c>
      <c r="E948" s="16" t="s">
        <v>1056</v>
      </c>
      <c r="F948" s="15" t="s">
        <v>82</v>
      </c>
      <c r="G948" s="24"/>
      <c r="H948" s="24" t="s">
        <v>1866</v>
      </c>
      <c r="I948" s="24" t="s">
        <v>1669</v>
      </c>
      <c r="J948" s="24" t="s">
        <v>2022</v>
      </c>
      <c r="K948" s="25">
        <v>44924</v>
      </c>
      <c r="L948" s="24" t="s">
        <v>2007</v>
      </c>
      <c r="M948" s="24" t="s">
        <v>1999</v>
      </c>
      <c r="N948" s="24" t="s">
        <v>2016</v>
      </c>
      <c r="O948" s="24" t="s">
        <v>2005</v>
      </c>
      <c r="P948" s="25">
        <v>44924</v>
      </c>
      <c r="Q948" s="14">
        <v>44927</v>
      </c>
      <c r="R948" s="30">
        <f t="shared" ref="R948:R949" si="184">(3500/1.18)*90%</f>
        <v>2669.4915254237289</v>
      </c>
      <c r="S948" s="24"/>
      <c r="T948" s="18">
        <f t="shared" si="170"/>
        <v>2669.4915254237289</v>
      </c>
      <c r="U948" s="18">
        <f t="shared" ref="U948:U950" si="185">(200/1.18)</f>
        <v>169.49152542372883</v>
      </c>
      <c r="V948" s="18"/>
      <c r="W948" s="18">
        <f t="shared" si="171"/>
        <v>2838.9830508474579</v>
      </c>
      <c r="X948" s="18">
        <f t="shared" si="159"/>
        <v>511.0169491525424</v>
      </c>
      <c r="Y948" s="19">
        <v>0.05</v>
      </c>
      <c r="Z948" s="18">
        <f t="shared" si="172"/>
        <v>141.9491525423729</v>
      </c>
      <c r="AA948" s="18">
        <f t="shared" si="173"/>
        <v>3208.0508474576277</v>
      </c>
      <c r="AB948" s="18"/>
      <c r="AC948" s="18">
        <f t="shared" si="174"/>
        <v>3208.0508474576277</v>
      </c>
      <c r="AD948" s="18" t="s">
        <v>87</v>
      </c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22" t="s">
        <v>2023</v>
      </c>
      <c r="AR948" s="24">
        <v>3200</v>
      </c>
      <c r="AS948" s="24"/>
      <c r="AT948" s="24"/>
      <c r="AU948" s="24"/>
      <c r="AV948" s="24"/>
      <c r="AW948" s="18">
        <f t="shared" si="160"/>
        <v>3200</v>
      </c>
      <c r="AX948" s="18"/>
      <c r="AY948" s="19">
        <v>0.05</v>
      </c>
      <c r="AZ948" s="18">
        <f t="shared" si="161"/>
        <v>160</v>
      </c>
      <c r="BA948" s="18">
        <f t="shared" si="162"/>
        <v>3040</v>
      </c>
      <c r="BB948" s="18"/>
      <c r="BC948" s="18">
        <f t="shared" si="163"/>
        <v>-3040</v>
      </c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>
        <f t="shared" si="164"/>
        <v>-361.01694915254211</v>
      </c>
    </row>
    <row r="949" spans="1:81" x14ac:dyDescent="0.3">
      <c r="A949" s="20"/>
      <c r="B949" s="20"/>
      <c r="C949" s="14">
        <v>44927</v>
      </c>
      <c r="D949" s="22" t="s">
        <v>1798</v>
      </c>
      <c r="E949" s="16" t="s">
        <v>1056</v>
      </c>
      <c r="F949" s="15" t="s">
        <v>82</v>
      </c>
      <c r="G949" s="24"/>
      <c r="H949" s="24" t="s">
        <v>1867</v>
      </c>
      <c r="I949" s="22" t="s">
        <v>1670</v>
      </c>
      <c r="J949" s="24" t="s">
        <v>2022</v>
      </c>
      <c r="K949" s="23">
        <v>44923</v>
      </c>
      <c r="L949" s="22" t="s">
        <v>2006</v>
      </c>
      <c r="M949" s="22" t="s">
        <v>1999</v>
      </c>
      <c r="N949" s="22" t="s">
        <v>2016</v>
      </c>
      <c r="O949" s="24" t="s">
        <v>2005</v>
      </c>
      <c r="P949" s="23">
        <v>44923</v>
      </c>
      <c r="Q949" s="14">
        <v>44927</v>
      </c>
      <c r="R949" s="30">
        <f t="shared" si="184"/>
        <v>2669.4915254237289</v>
      </c>
      <c r="S949" s="24"/>
      <c r="T949" s="18">
        <f t="shared" si="170"/>
        <v>2669.4915254237289</v>
      </c>
      <c r="U949" s="18">
        <f t="shared" si="185"/>
        <v>169.49152542372883</v>
      </c>
      <c r="V949" s="18"/>
      <c r="W949" s="18">
        <f t="shared" si="171"/>
        <v>2838.9830508474579</v>
      </c>
      <c r="X949" s="18">
        <f t="shared" si="159"/>
        <v>511.0169491525424</v>
      </c>
      <c r="Y949" s="19">
        <v>0.05</v>
      </c>
      <c r="Z949" s="18">
        <f t="shared" si="172"/>
        <v>141.9491525423729</v>
      </c>
      <c r="AA949" s="18">
        <f t="shared" si="173"/>
        <v>3208.0508474576277</v>
      </c>
      <c r="AB949" s="18"/>
      <c r="AC949" s="18">
        <f t="shared" si="174"/>
        <v>3208.0508474576277</v>
      </c>
      <c r="AD949" s="18" t="s">
        <v>87</v>
      </c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24" t="s">
        <v>1356</v>
      </c>
      <c r="AR949" s="24">
        <v>3200</v>
      </c>
      <c r="AS949" s="24"/>
      <c r="AT949" s="24"/>
      <c r="AU949" s="24"/>
      <c r="AV949" s="24"/>
      <c r="AW949" s="18">
        <f t="shared" si="160"/>
        <v>3200</v>
      </c>
      <c r="AX949" s="18"/>
      <c r="AY949" s="19">
        <v>0.05</v>
      </c>
      <c r="AZ949" s="18">
        <f t="shared" si="161"/>
        <v>160</v>
      </c>
      <c r="BA949" s="18">
        <f t="shared" si="162"/>
        <v>3040</v>
      </c>
      <c r="BB949" s="18"/>
      <c r="BC949" s="18">
        <f t="shared" si="163"/>
        <v>-3040</v>
      </c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>
        <f t="shared" si="164"/>
        <v>-361.01694915254211</v>
      </c>
    </row>
    <row r="950" spans="1:81" x14ac:dyDescent="0.3">
      <c r="A950" s="20"/>
      <c r="B950" s="20"/>
      <c r="C950" s="14">
        <v>44927</v>
      </c>
      <c r="D950" s="22" t="s">
        <v>1801</v>
      </c>
      <c r="E950" s="16" t="s">
        <v>1056</v>
      </c>
      <c r="F950" s="15" t="s">
        <v>82</v>
      </c>
      <c r="G950" s="24"/>
      <c r="H950" s="24" t="s">
        <v>1868</v>
      </c>
      <c r="I950" s="22" t="s">
        <v>1671</v>
      </c>
      <c r="J950" s="24" t="s">
        <v>2022</v>
      </c>
      <c r="K950" s="23">
        <v>44926</v>
      </c>
      <c r="L950" s="22" t="s">
        <v>2007</v>
      </c>
      <c r="M950" s="22" t="s">
        <v>2001</v>
      </c>
      <c r="N950" s="22" t="s">
        <v>2016</v>
      </c>
      <c r="O950" s="24" t="s">
        <v>2005</v>
      </c>
      <c r="P950" s="23">
        <v>44926</v>
      </c>
      <c r="Q950" s="14">
        <v>44927</v>
      </c>
      <c r="R950" s="30">
        <f t="shared" ref="R950:R951" si="186">(2800/1.18)*90%</f>
        <v>2135.593220338983</v>
      </c>
      <c r="S950" s="24"/>
      <c r="T950" s="18">
        <f t="shared" si="170"/>
        <v>2135.593220338983</v>
      </c>
      <c r="U950" s="18">
        <f t="shared" si="185"/>
        <v>169.49152542372883</v>
      </c>
      <c r="V950" s="18"/>
      <c r="W950" s="18">
        <f t="shared" si="171"/>
        <v>2305.0847457627119</v>
      </c>
      <c r="X950" s="18">
        <f t="shared" si="159"/>
        <v>414.91525423728814</v>
      </c>
      <c r="Y950" s="19">
        <v>0.05</v>
      </c>
      <c r="Z950" s="18">
        <f t="shared" si="172"/>
        <v>115.2542372881356</v>
      </c>
      <c r="AA950" s="18">
        <f t="shared" si="173"/>
        <v>2604.7457627118642</v>
      </c>
      <c r="AB950" s="18"/>
      <c r="AC950" s="18">
        <f t="shared" si="174"/>
        <v>2604.7457627118642</v>
      </c>
      <c r="AD950" s="18" t="s">
        <v>87</v>
      </c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22" t="s">
        <v>2024</v>
      </c>
      <c r="AR950" s="24">
        <v>2200</v>
      </c>
      <c r="AS950" s="24"/>
      <c r="AT950" s="24"/>
      <c r="AU950" s="24"/>
      <c r="AV950" s="24"/>
      <c r="AW950" s="18">
        <f t="shared" si="160"/>
        <v>2200</v>
      </c>
      <c r="AX950" s="18"/>
      <c r="AY950" s="19">
        <v>0.05</v>
      </c>
      <c r="AZ950" s="18">
        <f t="shared" si="161"/>
        <v>110</v>
      </c>
      <c r="BA950" s="18">
        <f t="shared" si="162"/>
        <v>2090</v>
      </c>
      <c r="BB950" s="18"/>
      <c r="BC950" s="18">
        <f t="shared" si="163"/>
        <v>-2090</v>
      </c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>
        <f t="shared" si="164"/>
        <v>105.08474576271192</v>
      </c>
    </row>
    <row r="951" spans="1:81" x14ac:dyDescent="0.3">
      <c r="A951" s="20"/>
      <c r="B951" s="20"/>
      <c r="C951" s="14">
        <v>44927</v>
      </c>
      <c r="D951" s="22" t="s">
        <v>1801</v>
      </c>
      <c r="E951" s="16" t="s">
        <v>1056</v>
      </c>
      <c r="F951" s="15" t="s">
        <v>82</v>
      </c>
      <c r="G951" s="24"/>
      <c r="H951" s="24" t="s">
        <v>1869</v>
      </c>
      <c r="I951" s="22" t="s">
        <v>1672</v>
      </c>
      <c r="J951" s="24" t="s">
        <v>2022</v>
      </c>
      <c r="K951" s="23">
        <v>44926</v>
      </c>
      <c r="L951" s="22" t="s">
        <v>2006</v>
      </c>
      <c r="M951" s="22" t="s">
        <v>1997</v>
      </c>
      <c r="N951" s="22" t="s">
        <v>2017</v>
      </c>
      <c r="O951" s="24" t="s">
        <v>2005</v>
      </c>
      <c r="P951" s="23">
        <v>44926</v>
      </c>
      <c r="Q951" s="14">
        <v>44927</v>
      </c>
      <c r="R951" s="30">
        <f t="shared" si="186"/>
        <v>2135.593220338983</v>
      </c>
      <c r="S951" s="24"/>
      <c r="T951" s="18">
        <f t="shared" si="170"/>
        <v>2135.593220338983</v>
      </c>
      <c r="U951" s="18"/>
      <c r="V951" s="18"/>
      <c r="W951" s="18">
        <f t="shared" si="171"/>
        <v>2135.593220338983</v>
      </c>
      <c r="X951" s="18">
        <f t="shared" si="159"/>
        <v>384.40677966101691</v>
      </c>
      <c r="Y951" s="19">
        <v>0.05</v>
      </c>
      <c r="Z951" s="18">
        <f t="shared" si="172"/>
        <v>106.77966101694915</v>
      </c>
      <c r="AA951" s="18">
        <f t="shared" si="173"/>
        <v>2413.2203389830511</v>
      </c>
      <c r="AB951" s="18"/>
      <c r="AC951" s="18">
        <f t="shared" si="174"/>
        <v>2413.2203389830511</v>
      </c>
      <c r="AD951" s="18" t="s">
        <v>87</v>
      </c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24" t="s">
        <v>1356</v>
      </c>
      <c r="AR951" s="24">
        <v>2600</v>
      </c>
      <c r="AS951" s="24"/>
      <c r="AT951" s="24"/>
      <c r="AU951" s="24"/>
      <c r="AV951" s="24"/>
      <c r="AW951" s="18">
        <f t="shared" si="160"/>
        <v>2600</v>
      </c>
      <c r="AX951" s="18"/>
      <c r="AY951" s="19">
        <v>0.05</v>
      </c>
      <c r="AZ951" s="18">
        <f t="shared" si="161"/>
        <v>130</v>
      </c>
      <c r="BA951" s="18">
        <f t="shared" si="162"/>
        <v>2470</v>
      </c>
      <c r="BB951" s="18"/>
      <c r="BC951" s="18">
        <f t="shared" si="163"/>
        <v>-2470</v>
      </c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>
        <f t="shared" si="164"/>
        <v>-464.40677966101703</v>
      </c>
    </row>
    <row r="952" spans="1:81" x14ac:dyDescent="0.3">
      <c r="A952" s="20"/>
      <c r="B952" s="20"/>
      <c r="C952" s="14">
        <v>44927</v>
      </c>
      <c r="D952" s="22" t="s">
        <v>1794</v>
      </c>
      <c r="E952" s="24" t="s">
        <v>1055</v>
      </c>
      <c r="F952" s="15" t="s">
        <v>82</v>
      </c>
      <c r="G952" s="24"/>
      <c r="H952" s="24" t="s">
        <v>1870</v>
      </c>
      <c r="I952" s="22" t="s">
        <v>1673</v>
      </c>
      <c r="J952" s="24" t="s">
        <v>2022</v>
      </c>
      <c r="K952" s="23">
        <v>44924</v>
      </c>
      <c r="L952" s="22" t="s">
        <v>2006</v>
      </c>
      <c r="M952" s="22" t="s">
        <v>1999</v>
      </c>
      <c r="N952" s="22" t="s">
        <v>2014</v>
      </c>
      <c r="O952" s="24" t="s">
        <v>2005</v>
      </c>
      <c r="P952" s="23">
        <v>44924</v>
      </c>
      <c r="Q952" s="14">
        <v>44927</v>
      </c>
      <c r="R952" s="30">
        <f>(3500/1.18)*90%</f>
        <v>2669.4915254237289</v>
      </c>
      <c r="S952" s="24"/>
      <c r="T952" s="18">
        <f t="shared" si="170"/>
        <v>2669.4915254237289</v>
      </c>
      <c r="U952" s="18">
        <f>(200/1.18)</f>
        <v>169.49152542372883</v>
      </c>
      <c r="V952" s="18"/>
      <c r="W952" s="18">
        <f t="shared" si="171"/>
        <v>2838.9830508474579</v>
      </c>
      <c r="X952" s="18">
        <f t="shared" si="159"/>
        <v>511.0169491525424</v>
      </c>
      <c r="Y952" s="19">
        <v>0.05</v>
      </c>
      <c r="Z952" s="18">
        <f t="shared" si="172"/>
        <v>141.9491525423729</v>
      </c>
      <c r="AA952" s="18">
        <f t="shared" si="173"/>
        <v>3208.0508474576277</v>
      </c>
      <c r="AB952" s="18"/>
      <c r="AC952" s="18">
        <f t="shared" si="174"/>
        <v>3208.0508474576277</v>
      </c>
      <c r="AD952" s="18" t="s">
        <v>87</v>
      </c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22" t="s">
        <v>88</v>
      </c>
      <c r="AR952" s="24">
        <v>2839</v>
      </c>
      <c r="AS952" s="24"/>
      <c r="AT952" s="24"/>
      <c r="AU952" s="24"/>
      <c r="AV952" s="24"/>
      <c r="AW952" s="18">
        <f t="shared" si="160"/>
        <v>2839</v>
      </c>
      <c r="AX952" s="18"/>
      <c r="AY952" s="19">
        <v>0.05</v>
      </c>
      <c r="AZ952" s="18">
        <f t="shared" si="161"/>
        <v>141.95000000000002</v>
      </c>
      <c r="BA952" s="18">
        <f t="shared" si="162"/>
        <v>2697.05</v>
      </c>
      <c r="BB952" s="18"/>
      <c r="BC952" s="18">
        <f t="shared" si="163"/>
        <v>-2697.05</v>
      </c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>
        <f t="shared" si="164"/>
        <v>-1.6949152542110824E-2</v>
      </c>
    </row>
    <row r="953" spans="1:81" x14ac:dyDescent="0.3">
      <c r="A953" s="20"/>
      <c r="B953" s="20"/>
      <c r="C953" s="14">
        <v>44927</v>
      </c>
      <c r="D953" s="24" t="s">
        <v>1073</v>
      </c>
      <c r="E953" s="16" t="s">
        <v>1056</v>
      </c>
      <c r="F953" s="15" t="s">
        <v>82</v>
      </c>
      <c r="G953" s="24"/>
      <c r="H953" s="24" t="s">
        <v>1871</v>
      </c>
      <c r="I953" s="24" t="s">
        <v>633</v>
      </c>
      <c r="J953" s="24" t="s">
        <v>2022</v>
      </c>
      <c r="K953" s="25">
        <v>44923</v>
      </c>
      <c r="L953" s="24" t="s">
        <v>2006</v>
      </c>
      <c r="M953" s="24" t="s">
        <v>1996</v>
      </c>
      <c r="N953" s="24" t="s">
        <v>2017</v>
      </c>
      <c r="O953" s="24" t="s">
        <v>2005</v>
      </c>
      <c r="P953" s="25">
        <v>44923</v>
      </c>
      <c r="Q953" s="14">
        <v>44927</v>
      </c>
      <c r="R953" s="30">
        <f t="shared" ref="R953:R963" si="187">(2800/1.18)*90%</f>
        <v>2135.593220338983</v>
      </c>
      <c r="S953" s="24"/>
      <c r="T953" s="18">
        <f t="shared" si="170"/>
        <v>2135.593220338983</v>
      </c>
      <c r="U953" s="18"/>
      <c r="V953" s="18"/>
      <c r="W953" s="18">
        <f t="shared" si="171"/>
        <v>2135.593220338983</v>
      </c>
      <c r="X953" s="18">
        <f t="shared" si="159"/>
        <v>384.40677966101691</v>
      </c>
      <c r="Y953" s="19">
        <v>0.05</v>
      </c>
      <c r="Z953" s="18">
        <f t="shared" si="172"/>
        <v>106.77966101694915</v>
      </c>
      <c r="AA953" s="18">
        <f t="shared" si="173"/>
        <v>2413.2203389830511</v>
      </c>
      <c r="AB953" s="18"/>
      <c r="AC953" s="18">
        <f t="shared" si="174"/>
        <v>2413.2203389830511</v>
      </c>
      <c r="AD953" s="18" t="s">
        <v>87</v>
      </c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22" t="s">
        <v>1045</v>
      </c>
      <c r="AR953" s="24">
        <v>2400</v>
      </c>
      <c r="AS953" s="24"/>
      <c r="AT953" s="24"/>
      <c r="AU953" s="24"/>
      <c r="AV953" s="24"/>
      <c r="AW953" s="18">
        <f t="shared" si="160"/>
        <v>2400</v>
      </c>
      <c r="AX953" s="18"/>
      <c r="AY953" s="19">
        <v>0.05</v>
      </c>
      <c r="AZ953" s="18">
        <f t="shared" si="161"/>
        <v>120</v>
      </c>
      <c r="BA953" s="18">
        <f t="shared" si="162"/>
        <v>2280</v>
      </c>
      <c r="BB953" s="18"/>
      <c r="BC953" s="18">
        <f t="shared" si="163"/>
        <v>-2280</v>
      </c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>
        <f t="shared" si="164"/>
        <v>-264.40677966101703</v>
      </c>
    </row>
    <row r="954" spans="1:81" x14ac:dyDescent="0.3">
      <c r="A954" s="20"/>
      <c r="B954" s="20"/>
      <c r="C954" s="14">
        <v>44927</v>
      </c>
      <c r="D954" s="22" t="s">
        <v>1074</v>
      </c>
      <c r="E954" s="16" t="s">
        <v>1056</v>
      </c>
      <c r="F954" s="15" t="s">
        <v>82</v>
      </c>
      <c r="G954" s="24"/>
      <c r="H954" s="24" t="s">
        <v>1872</v>
      </c>
      <c r="I954" s="22" t="s">
        <v>1674</v>
      </c>
      <c r="J954" s="24" t="s">
        <v>2022</v>
      </c>
      <c r="K954" s="23">
        <v>44922</v>
      </c>
      <c r="L954" s="22" t="s">
        <v>2010</v>
      </c>
      <c r="M954" s="22" t="s">
        <v>1996</v>
      </c>
      <c r="N954" s="22" t="s">
        <v>2018</v>
      </c>
      <c r="O954" s="24" t="s">
        <v>2005</v>
      </c>
      <c r="P954" s="23">
        <v>44922</v>
      </c>
      <c r="Q954" s="14">
        <v>44927</v>
      </c>
      <c r="R954" s="30">
        <f t="shared" si="187"/>
        <v>2135.593220338983</v>
      </c>
      <c r="S954" s="24"/>
      <c r="T954" s="18">
        <f t="shared" si="170"/>
        <v>2135.593220338983</v>
      </c>
      <c r="U954" s="18"/>
      <c r="V954" s="18"/>
      <c r="W954" s="18">
        <f t="shared" si="171"/>
        <v>2135.593220338983</v>
      </c>
      <c r="X954" s="18">
        <f t="shared" si="159"/>
        <v>384.40677966101691</v>
      </c>
      <c r="Y954" s="19">
        <v>0.05</v>
      </c>
      <c r="Z954" s="18">
        <f t="shared" si="172"/>
        <v>106.77966101694915</v>
      </c>
      <c r="AA954" s="18">
        <f t="shared" si="173"/>
        <v>2413.2203389830511</v>
      </c>
      <c r="AB954" s="18"/>
      <c r="AC954" s="18">
        <f t="shared" si="174"/>
        <v>2413.2203389830511</v>
      </c>
      <c r="AD954" s="18" t="s">
        <v>87</v>
      </c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22" t="s">
        <v>1045</v>
      </c>
      <c r="AR954" s="24">
        <v>2400</v>
      </c>
      <c r="AS954" s="24"/>
      <c r="AT954" s="24"/>
      <c r="AU954" s="24"/>
      <c r="AV954" s="24"/>
      <c r="AW954" s="18">
        <f t="shared" si="160"/>
        <v>2400</v>
      </c>
      <c r="AX954" s="18"/>
      <c r="AY954" s="19">
        <v>0.05</v>
      </c>
      <c r="AZ954" s="18">
        <f t="shared" si="161"/>
        <v>120</v>
      </c>
      <c r="BA954" s="18">
        <f t="shared" si="162"/>
        <v>2280</v>
      </c>
      <c r="BB954" s="18"/>
      <c r="BC954" s="18">
        <f t="shared" si="163"/>
        <v>-2280</v>
      </c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>
        <f t="shared" si="164"/>
        <v>-264.40677966101703</v>
      </c>
    </row>
    <row r="955" spans="1:81" x14ac:dyDescent="0.3">
      <c r="A955" s="20"/>
      <c r="B955" s="20"/>
      <c r="C955" s="14">
        <v>44927</v>
      </c>
      <c r="D955" s="22" t="s">
        <v>1791</v>
      </c>
      <c r="E955" s="16" t="s">
        <v>1056</v>
      </c>
      <c r="F955" s="15" t="s">
        <v>82</v>
      </c>
      <c r="G955" s="24"/>
      <c r="H955" s="24" t="s">
        <v>1873</v>
      </c>
      <c r="I955" s="22" t="s">
        <v>1675</v>
      </c>
      <c r="J955" s="24" t="s">
        <v>2022</v>
      </c>
      <c r="K955" s="23">
        <v>44917</v>
      </c>
      <c r="L955" s="22" t="s">
        <v>2009</v>
      </c>
      <c r="M955" s="22" t="s">
        <v>2000</v>
      </c>
      <c r="N955" s="22" t="s">
        <v>2013</v>
      </c>
      <c r="O955" s="24" t="s">
        <v>2005</v>
      </c>
      <c r="P955" s="23">
        <v>44917</v>
      </c>
      <c r="Q955" s="14">
        <v>44927</v>
      </c>
      <c r="R955" s="30">
        <f t="shared" si="187"/>
        <v>2135.593220338983</v>
      </c>
      <c r="S955" s="24"/>
      <c r="T955" s="18">
        <f t="shared" si="170"/>
        <v>2135.593220338983</v>
      </c>
      <c r="U955" s="18"/>
      <c r="V955" s="18"/>
      <c r="W955" s="18">
        <f t="shared" si="171"/>
        <v>2135.593220338983</v>
      </c>
      <c r="X955" s="18">
        <f t="shared" si="159"/>
        <v>384.40677966101691</v>
      </c>
      <c r="Y955" s="19">
        <v>0.05</v>
      </c>
      <c r="Z955" s="18">
        <f t="shared" si="172"/>
        <v>106.77966101694915</v>
      </c>
      <c r="AA955" s="18">
        <f t="shared" si="173"/>
        <v>2413.2203389830511</v>
      </c>
      <c r="AB955" s="18"/>
      <c r="AC955" s="18">
        <f t="shared" si="174"/>
        <v>2413.2203389830511</v>
      </c>
      <c r="AD955" s="18" t="s">
        <v>87</v>
      </c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22" t="s">
        <v>1452</v>
      </c>
      <c r="AR955" s="24">
        <v>2600</v>
      </c>
      <c r="AS955" s="24"/>
      <c r="AT955" s="24"/>
      <c r="AU955" s="24"/>
      <c r="AV955" s="24"/>
      <c r="AW955" s="18">
        <f t="shared" si="160"/>
        <v>2600</v>
      </c>
      <c r="AX955" s="18"/>
      <c r="AY955" s="19">
        <v>0.05</v>
      </c>
      <c r="AZ955" s="18">
        <f t="shared" si="161"/>
        <v>130</v>
      </c>
      <c r="BA955" s="18">
        <f t="shared" si="162"/>
        <v>2470</v>
      </c>
      <c r="BB955" s="18"/>
      <c r="BC955" s="18">
        <f t="shared" si="163"/>
        <v>-2470</v>
      </c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>
        <f t="shared" si="164"/>
        <v>-464.40677966101703</v>
      </c>
    </row>
    <row r="956" spans="1:81" x14ac:dyDescent="0.3">
      <c r="A956" s="20"/>
      <c r="B956" s="20"/>
      <c r="C956" s="14">
        <v>44927</v>
      </c>
      <c r="D956" s="24" t="s">
        <v>1802</v>
      </c>
      <c r="E956" s="16" t="s">
        <v>1056</v>
      </c>
      <c r="F956" s="15" t="s">
        <v>82</v>
      </c>
      <c r="G956" s="24"/>
      <c r="H956" s="24" t="s">
        <v>1874</v>
      </c>
      <c r="I956" s="24" t="s">
        <v>1676</v>
      </c>
      <c r="J956" s="24" t="s">
        <v>2022</v>
      </c>
      <c r="K956" s="25">
        <v>44926</v>
      </c>
      <c r="L956" s="24" t="s">
        <v>2006</v>
      </c>
      <c r="M956" s="24" t="s">
        <v>1997</v>
      </c>
      <c r="N956" s="24" t="s">
        <v>2017</v>
      </c>
      <c r="O956" s="24" t="s">
        <v>2005</v>
      </c>
      <c r="P956" s="25">
        <v>44926</v>
      </c>
      <c r="Q956" s="14">
        <v>44927</v>
      </c>
      <c r="R956" s="30">
        <f t="shared" si="187"/>
        <v>2135.593220338983</v>
      </c>
      <c r="S956" s="24"/>
      <c r="T956" s="18">
        <f t="shared" si="170"/>
        <v>2135.593220338983</v>
      </c>
      <c r="U956" s="18"/>
      <c r="V956" s="18"/>
      <c r="W956" s="18">
        <f t="shared" si="171"/>
        <v>2135.593220338983</v>
      </c>
      <c r="X956" s="18">
        <f t="shared" si="159"/>
        <v>384.40677966101691</v>
      </c>
      <c r="Y956" s="19">
        <v>0.05</v>
      </c>
      <c r="Z956" s="18">
        <f t="shared" si="172"/>
        <v>106.77966101694915</v>
      </c>
      <c r="AA956" s="18">
        <f t="shared" si="173"/>
        <v>2413.2203389830511</v>
      </c>
      <c r="AB956" s="18"/>
      <c r="AC956" s="18">
        <f t="shared" si="174"/>
        <v>2413.2203389830511</v>
      </c>
      <c r="AD956" s="18" t="s">
        <v>87</v>
      </c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22" t="s">
        <v>1354</v>
      </c>
      <c r="AR956" s="24">
        <v>2250</v>
      </c>
      <c r="AS956" s="24"/>
      <c r="AT956" s="24"/>
      <c r="AU956" s="24"/>
      <c r="AV956" s="24"/>
      <c r="AW956" s="18">
        <f t="shared" si="160"/>
        <v>2250</v>
      </c>
      <c r="AX956" s="18"/>
      <c r="AY956" s="19">
        <v>0.05</v>
      </c>
      <c r="AZ956" s="18">
        <f t="shared" si="161"/>
        <v>112.5</v>
      </c>
      <c r="BA956" s="18">
        <f t="shared" si="162"/>
        <v>2137.5</v>
      </c>
      <c r="BB956" s="18"/>
      <c r="BC956" s="18">
        <f t="shared" si="163"/>
        <v>-2137.5</v>
      </c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>
        <f t="shared" si="164"/>
        <v>-114.40677966101703</v>
      </c>
    </row>
    <row r="957" spans="1:81" x14ac:dyDescent="0.3">
      <c r="A957" s="20"/>
      <c r="B957" s="20"/>
      <c r="C957" s="14">
        <v>44927</v>
      </c>
      <c r="D957" s="22" t="s">
        <v>1791</v>
      </c>
      <c r="E957" s="16" t="s">
        <v>1056</v>
      </c>
      <c r="F957" s="15" t="s">
        <v>82</v>
      </c>
      <c r="G957" s="24"/>
      <c r="H957" s="24" t="s">
        <v>1875</v>
      </c>
      <c r="I957" s="22" t="s">
        <v>1677</v>
      </c>
      <c r="J957" s="24" t="s">
        <v>2022</v>
      </c>
      <c r="K957" s="23">
        <v>44924</v>
      </c>
      <c r="L957" s="22" t="s">
        <v>2007</v>
      </c>
      <c r="M957" s="22" t="s">
        <v>2001</v>
      </c>
      <c r="N957" s="22" t="s">
        <v>2015</v>
      </c>
      <c r="O957" s="24" t="s">
        <v>2005</v>
      </c>
      <c r="P957" s="23">
        <v>44924</v>
      </c>
      <c r="Q957" s="14">
        <v>44927</v>
      </c>
      <c r="R957" s="30">
        <f t="shared" si="187"/>
        <v>2135.593220338983</v>
      </c>
      <c r="S957" s="24"/>
      <c r="T957" s="18">
        <f t="shared" si="170"/>
        <v>2135.593220338983</v>
      </c>
      <c r="U957" s="18"/>
      <c r="V957" s="18"/>
      <c r="W957" s="18">
        <f t="shared" si="171"/>
        <v>2135.593220338983</v>
      </c>
      <c r="X957" s="18">
        <f t="shared" si="159"/>
        <v>384.40677966101691</v>
      </c>
      <c r="Y957" s="19">
        <v>0.05</v>
      </c>
      <c r="Z957" s="18">
        <f t="shared" si="172"/>
        <v>106.77966101694915</v>
      </c>
      <c r="AA957" s="18">
        <f t="shared" si="173"/>
        <v>2413.2203389830511</v>
      </c>
      <c r="AB957" s="18"/>
      <c r="AC957" s="18">
        <f t="shared" si="174"/>
        <v>2413.2203389830511</v>
      </c>
      <c r="AD957" s="18" t="s">
        <v>87</v>
      </c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22" t="s">
        <v>1045</v>
      </c>
      <c r="AR957" s="24">
        <v>2400</v>
      </c>
      <c r="AS957" s="24"/>
      <c r="AT957" s="24"/>
      <c r="AU957" s="24"/>
      <c r="AV957" s="24"/>
      <c r="AW957" s="18">
        <f t="shared" si="160"/>
        <v>2400</v>
      </c>
      <c r="AX957" s="18"/>
      <c r="AY957" s="19">
        <v>0.05</v>
      </c>
      <c r="AZ957" s="18">
        <f t="shared" si="161"/>
        <v>120</v>
      </c>
      <c r="BA957" s="18">
        <f t="shared" si="162"/>
        <v>2280</v>
      </c>
      <c r="BB957" s="18"/>
      <c r="BC957" s="18">
        <f t="shared" si="163"/>
        <v>-2280</v>
      </c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>
        <f t="shared" si="164"/>
        <v>-264.40677966101703</v>
      </c>
    </row>
    <row r="958" spans="1:81" x14ac:dyDescent="0.3">
      <c r="A958" s="20"/>
      <c r="B958" s="20"/>
      <c r="C958" s="14">
        <v>44927</v>
      </c>
      <c r="D958" s="22" t="s">
        <v>1791</v>
      </c>
      <c r="E958" s="16" t="s">
        <v>1056</v>
      </c>
      <c r="F958" s="15" t="s">
        <v>82</v>
      </c>
      <c r="G958" s="24"/>
      <c r="H958" s="24" t="s">
        <v>1876</v>
      </c>
      <c r="I958" s="22" t="s">
        <v>1678</v>
      </c>
      <c r="J958" s="24" t="s">
        <v>2022</v>
      </c>
      <c r="K958" s="23">
        <v>44919</v>
      </c>
      <c r="L958" s="22" t="s">
        <v>2007</v>
      </c>
      <c r="M958" s="22" t="s">
        <v>2001</v>
      </c>
      <c r="N958" s="22" t="s">
        <v>2014</v>
      </c>
      <c r="O958" s="24" t="s">
        <v>2005</v>
      </c>
      <c r="P958" s="23">
        <v>44919</v>
      </c>
      <c r="Q958" s="14">
        <v>44927</v>
      </c>
      <c r="R958" s="30">
        <f t="shared" si="187"/>
        <v>2135.593220338983</v>
      </c>
      <c r="S958" s="24"/>
      <c r="T958" s="18">
        <f t="shared" si="170"/>
        <v>2135.593220338983</v>
      </c>
      <c r="U958" s="18">
        <f>(200/1.18)</f>
        <v>169.49152542372883</v>
      </c>
      <c r="V958" s="18"/>
      <c r="W958" s="18">
        <f t="shared" si="171"/>
        <v>2305.0847457627119</v>
      </c>
      <c r="X958" s="18">
        <f t="shared" si="159"/>
        <v>414.91525423728814</v>
      </c>
      <c r="Y958" s="19">
        <v>0.05</v>
      </c>
      <c r="Z958" s="18">
        <f t="shared" si="172"/>
        <v>115.2542372881356</v>
      </c>
      <c r="AA958" s="18">
        <f t="shared" si="173"/>
        <v>2604.7457627118642</v>
      </c>
      <c r="AB958" s="18"/>
      <c r="AC958" s="18">
        <f t="shared" si="174"/>
        <v>2604.7457627118642</v>
      </c>
      <c r="AD958" s="18" t="s">
        <v>87</v>
      </c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22" t="s">
        <v>1452</v>
      </c>
      <c r="AR958" s="24">
        <v>2600</v>
      </c>
      <c r="AS958" s="24"/>
      <c r="AT958" s="24"/>
      <c r="AU958" s="24"/>
      <c r="AV958" s="24"/>
      <c r="AW958" s="18">
        <f t="shared" si="160"/>
        <v>2600</v>
      </c>
      <c r="AX958" s="18"/>
      <c r="AY958" s="19">
        <v>0.05</v>
      </c>
      <c r="AZ958" s="18">
        <f t="shared" si="161"/>
        <v>130</v>
      </c>
      <c r="BA958" s="18">
        <f t="shared" si="162"/>
        <v>2470</v>
      </c>
      <c r="BB958" s="18"/>
      <c r="BC958" s="18">
        <f t="shared" si="163"/>
        <v>-2470</v>
      </c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>
        <f t="shared" si="164"/>
        <v>-294.91525423728808</v>
      </c>
    </row>
    <row r="959" spans="1:81" x14ac:dyDescent="0.3">
      <c r="A959" s="20"/>
      <c r="B959" s="20"/>
      <c r="C959" s="14">
        <v>44927</v>
      </c>
      <c r="D959" s="24" t="s">
        <v>1792</v>
      </c>
      <c r="E959" s="16" t="s">
        <v>1056</v>
      </c>
      <c r="F959" s="15" t="s">
        <v>82</v>
      </c>
      <c r="G959" s="24"/>
      <c r="H959" s="24" t="s">
        <v>1877</v>
      </c>
      <c r="I959" s="24" t="s">
        <v>1679</v>
      </c>
      <c r="J959" s="24" t="s">
        <v>2022</v>
      </c>
      <c r="K959" s="25">
        <v>44921</v>
      </c>
      <c r="L959" s="24" t="s">
        <v>2007</v>
      </c>
      <c r="M959" s="24" t="s">
        <v>1998</v>
      </c>
      <c r="N959" s="24" t="s">
        <v>2013</v>
      </c>
      <c r="O959" s="24" t="s">
        <v>2005</v>
      </c>
      <c r="P959" s="25">
        <v>44921</v>
      </c>
      <c r="Q959" s="14">
        <v>44927</v>
      </c>
      <c r="R959" s="30">
        <f t="shared" si="187"/>
        <v>2135.593220338983</v>
      </c>
      <c r="S959" s="24"/>
      <c r="T959" s="18">
        <f t="shared" si="170"/>
        <v>2135.593220338983</v>
      </c>
      <c r="U959" s="18"/>
      <c r="V959" s="18"/>
      <c r="W959" s="18">
        <f t="shared" si="171"/>
        <v>2135.593220338983</v>
      </c>
      <c r="X959" s="18">
        <f t="shared" ref="X959:X1022" si="188">W959*18%</f>
        <v>384.40677966101691</v>
      </c>
      <c r="Y959" s="19">
        <v>0.05</v>
      </c>
      <c r="Z959" s="18">
        <f t="shared" si="172"/>
        <v>106.77966101694915</v>
      </c>
      <c r="AA959" s="18">
        <f t="shared" si="173"/>
        <v>2413.2203389830511</v>
      </c>
      <c r="AB959" s="18"/>
      <c r="AC959" s="18">
        <f t="shared" si="174"/>
        <v>2413.2203389830511</v>
      </c>
      <c r="AD959" s="18" t="s">
        <v>87</v>
      </c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22" t="s">
        <v>1452</v>
      </c>
      <c r="AR959" s="24">
        <v>2600</v>
      </c>
      <c r="AS959" s="24"/>
      <c r="AT959" s="24"/>
      <c r="AU959" s="24"/>
      <c r="AV959" s="24"/>
      <c r="AW959" s="18">
        <f t="shared" ref="AW959:AW1022" si="189">AR959-AS959+AT959-AU959-AV959</f>
        <v>2600</v>
      </c>
      <c r="AX959" s="18"/>
      <c r="AY959" s="19">
        <v>0.05</v>
      </c>
      <c r="AZ959" s="18">
        <f t="shared" ref="AZ959:AZ1022" si="190">AW959*AY959</f>
        <v>130</v>
      </c>
      <c r="BA959" s="18">
        <f t="shared" ref="BA959:BA1022" si="191">AW959-AZ959</f>
        <v>2470</v>
      </c>
      <c r="BB959" s="18"/>
      <c r="BC959" s="18">
        <f t="shared" ref="BC959:BC1022" si="192">BB959-BA959</f>
        <v>-2470</v>
      </c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>
        <f t="shared" ref="CC959:CC1022" si="193">W959-AR959</f>
        <v>-464.40677966101703</v>
      </c>
    </row>
    <row r="960" spans="1:81" x14ac:dyDescent="0.3">
      <c r="A960" s="20"/>
      <c r="B960" s="20"/>
      <c r="C960" s="14">
        <v>44927</v>
      </c>
      <c r="D960" s="24" t="s">
        <v>1804</v>
      </c>
      <c r="E960" s="16" t="s">
        <v>1056</v>
      </c>
      <c r="F960" s="15" t="s">
        <v>82</v>
      </c>
      <c r="G960" s="24"/>
      <c r="H960" s="24" t="s">
        <v>1878</v>
      </c>
      <c r="I960" s="24" t="s">
        <v>1680</v>
      </c>
      <c r="J960" s="24" t="s">
        <v>2022</v>
      </c>
      <c r="K960" s="25">
        <v>44924</v>
      </c>
      <c r="L960" s="24" t="s">
        <v>2006</v>
      </c>
      <c r="M960" s="24" t="s">
        <v>1996</v>
      </c>
      <c r="N960" s="24" t="s">
        <v>2014</v>
      </c>
      <c r="O960" s="24" t="s">
        <v>2005</v>
      </c>
      <c r="P960" s="25">
        <v>44924</v>
      </c>
      <c r="Q960" s="14">
        <v>44927</v>
      </c>
      <c r="R960" s="30">
        <f t="shared" si="187"/>
        <v>2135.593220338983</v>
      </c>
      <c r="S960" s="24"/>
      <c r="T960" s="18">
        <f t="shared" si="170"/>
        <v>2135.593220338983</v>
      </c>
      <c r="U960" s="18">
        <f>(200/1.18)</f>
        <v>169.49152542372883</v>
      </c>
      <c r="V960" s="18"/>
      <c r="W960" s="18">
        <f t="shared" si="171"/>
        <v>2305.0847457627119</v>
      </c>
      <c r="X960" s="18">
        <f t="shared" si="188"/>
        <v>414.91525423728814</v>
      </c>
      <c r="Y960" s="19">
        <v>0.05</v>
      </c>
      <c r="Z960" s="18">
        <f t="shared" si="172"/>
        <v>115.2542372881356</v>
      </c>
      <c r="AA960" s="18">
        <f t="shared" si="173"/>
        <v>2604.7457627118642</v>
      </c>
      <c r="AB960" s="18"/>
      <c r="AC960" s="18">
        <f t="shared" si="174"/>
        <v>2604.7457627118642</v>
      </c>
      <c r="AD960" s="18" t="s">
        <v>87</v>
      </c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22" t="s">
        <v>2025</v>
      </c>
      <c r="AR960" s="24">
        <v>0</v>
      </c>
      <c r="AS960" s="24"/>
      <c r="AT960" s="24"/>
      <c r="AU960" s="24"/>
      <c r="AV960" s="24"/>
      <c r="AW960" s="18">
        <f t="shared" si="189"/>
        <v>0</v>
      </c>
      <c r="AX960" s="18"/>
      <c r="AY960" s="19">
        <v>0.05</v>
      </c>
      <c r="AZ960" s="18">
        <f t="shared" si="190"/>
        <v>0</v>
      </c>
      <c r="BA960" s="18">
        <f t="shared" si="191"/>
        <v>0</v>
      </c>
      <c r="BB960" s="18"/>
      <c r="BC960" s="18">
        <f t="shared" si="192"/>
        <v>0</v>
      </c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>
        <f t="shared" si="193"/>
        <v>2305.0847457627119</v>
      </c>
    </row>
    <row r="961" spans="1:81" x14ac:dyDescent="0.3">
      <c r="A961" s="20"/>
      <c r="B961" s="20"/>
      <c r="C961" s="14">
        <v>44927</v>
      </c>
      <c r="D961" s="24" t="s">
        <v>1335</v>
      </c>
      <c r="E961" s="24" t="s">
        <v>1055</v>
      </c>
      <c r="F961" s="15" t="s">
        <v>82</v>
      </c>
      <c r="G961" s="24"/>
      <c r="H961" s="24" t="s">
        <v>1879</v>
      </c>
      <c r="I961" s="24" t="s">
        <v>1681</v>
      </c>
      <c r="J961" s="24" t="s">
        <v>2022</v>
      </c>
      <c r="K961" s="25">
        <v>44923</v>
      </c>
      <c r="L961" s="24" t="s">
        <v>2009</v>
      </c>
      <c r="M961" s="24" t="s">
        <v>1996</v>
      </c>
      <c r="N961" s="24" t="s">
        <v>2017</v>
      </c>
      <c r="O961" s="24" t="s">
        <v>2005</v>
      </c>
      <c r="P961" s="25">
        <v>44923</v>
      </c>
      <c r="Q961" s="14">
        <v>44927</v>
      </c>
      <c r="R961" s="30">
        <f t="shared" si="187"/>
        <v>2135.593220338983</v>
      </c>
      <c r="S961" s="24"/>
      <c r="T961" s="18">
        <f t="shared" si="170"/>
        <v>2135.593220338983</v>
      </c>
      <c r="U961" s="18"/>
      <c r="V961" s="18"/>
      <c r="W961" s="18">
        <f t="shared" si="171"/>
        <v>2135.593220338983</v>
      </c>
      <c r="X961" s="18">
        <f t="shared" si="188"/>
        <v>384.40677966101691</v>
      </c>
      <c r="Y961" s="19">
        <v>0.05</v>
      </c>
      <c r="Z961" s="18">
        <f t="shared" si="172"/>
        <v>106.77966101694915</v>
      </c>
      <c r="AA961" s="18">
        <f t="shared" si="173"/>
        <v>2413.2203389830511</v>
      </c>
      <c r="AB961" s="18"/>
      <c r="AC961" s="18">
        <f t="shared" si="174"/>
        <v>2413.2203389830511</v>
      </c>
      <c r="AD961" s="18" t="s">
        <v>87</v>
      </c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22" t="s">
        <v>1618</v>
      </c>
      <c r="AR961" s="24">
        <v>2136</v>
      </c>
      <c r="AS961" s="24"/>
      <c r="AT961" s="24"/>
      <c r="AU961" s="24"/>
      <c r="AV961" s="24"/>
      <c r="AW961" s="18">
        <f t="shared" si="189"/>
        <v>2136</v>
      </c>
      <c r="AX961" s="18"/>
      <c r="AY961" s="19">
        <v>0.05</v>
      </c>
      <c r="AZ961" s="18">
        <f t="shared" si="190"/>
        <v>106.80000000000001</v>
      </c>
      <c r="BA961" s="18">
        <f t="shared" si="191"/>
        <v>2029.2</v>
      </c>
      <c r="BB961" s="18"/>
      <c r="BC961" s="18">
        <f t="shared" si="192"/>
        <v>-2029.2</v>
      </c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>
        <f t="shared" si="193"/>
        <v>-0.40677966101702623</v>
      </c>
    </row>
    <row r="962" spans="1:81" x14ac:dyDescent="0.3">
      <c r="A962" s="20"/>
      <c r="B962" s="20"/>
      <c r="C962" s="14">
        <v>44927</v>
      </c>
      <c r="D962" s="24" t="s">
        <v>1073</v>
      </c>
      <c r="E962" s="16" t="s">
        <v>1056</v>
      </c>
      <c r="F962" s="15" t="s">
        <v>82</v>
      </c>
      <c r="G962" s="24"/>
      <c r="H962" s="24" t="s">
        <v>1880</v>
      </c>
      <c r="I962" s="24" t="s">
        <v>1682</v>
      </c>
      <c r="J962" s="24" t="s">
        <v>2022</v>
      </c>
      <c r="K962" s="25">
        <v>44926</v>
      </c>
      <c r="L962" s="24" t="s">
        <v>2006</v>
      </c>
      <c r="M962" s="24" t="s">
        <v>1996</v>
      </c>
      <c r="N962" s="24" t="s">
        <v>2016</v>
      </c>
      <c r="O962" s="24" t="s">
        <v>2005</v>
      </c>
      <c r="P962" s="25">
        <v>44926</v>
      </c>
      <c r="Q962" s="14">
        <v>44927</v>
      </c>
      <c r="R962" s="30">
        <f t="shared" si="187"/>
        <v>2135.593220338983</v>
      </c>
      <c r="S962" s="24"/>
      <c r="T962" s="18">
        <f t="shared" si="170"/>
        <v>2135.593220338983</v>
      </c>
      <c r="U962" s="18">
        <f>(200/1.18)</f>
        <v>169.49152542372883</v>
      </c>
      <c r="V962" s="18"/>
      <c r="W962" s="18">
        <f t="shared" si="171"/>
        <v>2305.0847457627119</v>
      </c>
      <c r="X962" s="18">
        <f t="shared" si="188"/>
        <v>414.91525423728814</v>
      </c>
      <c r="Y962" s="19">
        <v>0.05</v>
      </c>
      <c r="Z962" s="18">
        <f t="shared" si="172"/>
        <v>115.2542372881356</v>
      </c>
      <c r="AA962" s="18">
        <f t="shared" si="173"/>
        <v>2604.7457627118642</v>
      </c>
      <c r="AB962" s="18"/>
      <c r="AC962" s="18">
        <f t="shared" si="174"/>
        <v>2604.7457627118642</v>
      </c>
      <c r="AD962" s="18" t="s">
        <v>87</v>
      </c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22" t="s">
        <v>1045</v>
      </c>
      <c r="AR962" s="24">
        <v>2400</v>
      </c>
      <c r="AS962" s="24"/>
      <c r="AT962" s="24"/>
      <c r="AU962" s="24"/>
      <c r="AV962" s="24"/>
      <c r="AW962" s="18">
        <f t="shared" si="189"/>
        <v>2400</v>
      </c>
      <c r="AX962" s="18"/>
      <c r="AY962" s="19">
        <v>0.05</v>
      </c>
      <c r="AZ962" s="18">
        <f t="shared" si="190"/>
        <v>120</v>
      </c>
      <c r="BA962" s="18">
        <f t="shared" si="191"/>
        <v>2280</v>
      </c>
      <c r="BB962" s="18"/>
      <c r="BC962" s="18">
        <f t="shared" si="192"/>
        <v>-2280</v>
      </c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>
        <f t="shared" si="193"/>
        <v>-94.915254237288082</v>
      </c>
    </row>
    <row r="963" spans="1:81" x14ac:dyDescent="0.3">
      <c r="A963" s="20"/>
      <c r="B963" s="20"/>
      <c r="C963" s="14">
        <v>44927</v>
      </c>
      <c r="D963" s="24" t="s">
        <v>1805</v>
      </c>
      <c r="E963" s="16" t="s">
        <v>1056</v>
      </c>
      <c r="F963" s="15" t="s">
        <v>82</v>
      </c>
      <c r="G963" s="24"/>
      <c r="H963" s="24" t="s">
        <v>1881</v>
      </c>
      <c r="I963" s="24" t="s">
        <v>1683</v>
      </c>
      <c r="J963" s="24" t="s">
        <v>2022</v>
      </c>
      <c r="K963" s="25">
        <v>44926</v>
      </c>
      <c r="L963" s="24" t="s">
        <v>2006</v>
      </c>
      <c r="M963" s="24" t="s">
        <v>1996</v>
      </c>
      <c r="N963" s="24" t="s">
        <v>2017</v>
      </c>
      <c r="O963" s="24" t="s">
        <v>2005</v>
      </c>
      <c r="P963" s="25">
        <v>44926</v>
      </c>
      <c r="Q963" s="14">
        <v>44927</v>
      </c>
      <c r="R963" s="30">
        <f t="shared" si="187"/>
        <v>2135.593220338983</v>
      </c>
      <c r="S963" s="24"/>
      <c r="T963" s="18">
        <f t="shared" si="170"/>
        <v>2135.593220338983</v>
      </c>
      <c r="U963" s="18"/>
      <c r="V963" s="18"/>
      <c r="W963" s="18">
        <f t="shared" si="171"/>
        <v>2135.593220338983</v>
      </c>
      <c r="X963" s="18">
        <f t="shared" si="188"/>
        <v>384.40677966101691</v>
      </c>
      <c r="Y963" s="19">
        <v>0.05</v>
      </c>
      <c r="Z963" s="18">
        <f t="shared" si="172"/>
        <v>106.77966101694915</v>
      </c>
      <c r="AA963" s="18">
        <f t="shared" si="173"/>
        <v>2413.2203389830511</v>
      </c>
      <c r="AB963" s="18"/>
      <c r="AC963" s="18">
        <f t="shared" si="174"/>
        <v>2413.2203389830511</v>
      </c>
      <c r="AD963" s="18" t="s">
        <v>87</v>
      </c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22" t="s">
        <v>1045</v>
      </c>
      <c r="AR963" s="24">
        <v>2400</v>
      </c>
      <c r="AS963" s="24"/>
      <c r="AT963" s="24"/>
      <c r="AU963" s="24"/>
      <c r="AV963" s="24"/>
      <c r="AW963" s="18">
        <f t="shared" si="189"/>
        <v>2400</v>
      </c>
      <c r="AX963" s="18"/>
      <c r="AY963" s="19">
        <v>0.05</v>
      </c>
      <c r="AZ963" s="18">
        <f t="shared" si="190"/>
        <v>120</v>
      </c>
      <c r="BA963" s="18">
        <f t="shared" si="191"/>
        <v>2280</v>
      </c>
      <c r="BB963" s="18"/>
      <c r="BC963" s="18">
        <f t="shared" si="192"/>
        <v>-2280</v>
      </c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>
        <f t="shared" si="193"/>
        <v>-264.40677966101703</v>
      </c>
    </row>
    <row r="964" spans="1:81" x14ac:dyDescent="0.3">
      <c r="A964" s="20"/>
      <c r="B964" s="20"/>
      <c r="C964" s="14">
        <v>44927</v>
      </c>
      <c r="D964" s="22" t="s">
        <v>1800</v>
      </c>
      <c r="E964" s="16" t="s">
        <v>1056</v>
      </c>
      <c r="F964" s="15" t="s">
        <v>82</v>
      </c>
      <c r="G964" s="24"/>
      <c r="H964" s="24" t="s">
        <v>1882</v>
      </c>
      <c r="I964" s="22" t="s">
        <v>1684</v>
      </c>
      <c r="J964" s="24" t="s">
        <v>2022</v>
      </c>
      <c r="K964" s="23">
        <v>44924</v>
      </c>
      <c r="L964" s="22" t="s">
        <v>2007</v>
      </c>
      <c r="M964" s="22" t="s">
        <v>1999</v>
      </c>
      <c r="N964" s="22" t="s">
        <v>2014</v>
      </c>
      <c r="O964" s="24" t="s">
        <v>2005</v>
      </c>
      <c r="P964" s="23">
        <v>44924</v>
      </c>
      <c r="Q964" s="14">
        <v>44927</v>
      </c>
      <c r="R964" s="30">
        <f t="shared" ref="R964:R965" si="194">(3500/1.18)*90%</f>
        <v>2669.4915254237289</v>
      </c>
      <c r="S964" s="24"/>
      <c r="T964" s="18">
        <f t="shared" si="170"/>
        <v>2669.4915254237289</v>
      </c>
      <c r="U964" s="18">
        <f t="shared" ref="U964:U965" si="195">(200/1.18)</f>
        <v>169.49152542372883</v>
      </c>
      <c r="V964" s="18"/>
      <c r="W964" s="18">
        <f t="shared" si="171"/>
        <v>2838.9830508474579</v>
      </c>
      <c r="X964" s="18">
        <f t="shared" si="188"/>
        <v>511.0169491525424</v>
      </c>
      <c r="Y964" s="19">
        <v>0.05</v>
      </c>
      <c r="Z964" s="18">
        <f t="shared" si="172"/>
        <v>141.9491525423729</v>
      </c>
      <c r="AA964" s="18">
        <f t="shared" si="173"/>
        <v>3208.0508474576277</v>
      </c>
      <c r="AB964" s="18"/>
      <c r="AC964" s="18">
        <f t="shared" si="174"/>
        <v>3208.0508474576277</v>
      </c>
      <c r="AD964" s="18" t="s">
        <v>87</v>
      </c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22" t="s">
        <v>2024</v>
      </c>
      <c r="AR964" s="24">
        <v>2800</v>
      </c>
      <c r="AS964" s="24"/>
      <c r="AT964" s="24"/>
      <c r="AU964" s="24"/>
      <c r="AV964" s="24"/>
      <c r="AW964" s="18">
        <f t="shared" si="189"/>
        <v>2800</v>
      </c>
      <c r="AX964" s="18"/>
      <c r="AY964" s="19">
        <v>0.05</v>
      </c>
      <c r="AZ964" s="18">
        <f t="shared" si="190"/>
        <v>140</v>
      </c>
      <c r="BA964" s="18">
        <f t="shared" si="191"/>
        <v>2660</v>
      </c>
      <c r="BB964" s="18"/>
      <c r="BC964" s="18">
        <f t="shared" si="192"/>
        <v>-2660</v>
      </c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>
        <f t="shared" si="193"/>
        <v>38.983050847457889</v>
      </c>
    </row>
    <row r="965" spans="1:81" x14ac:dyDescent="0.3">
      <c r="A965" s="20"/>
      <c r="B965" s="20"/>
      <c r="C965" s="14">
        <v>44927</v>
      </c>
      <c r="D965" s="24" t="s">
        <v>1801</v>
      </c>
      <c r="E965" s="16" t="s">
        <v>1056</v>
      </c>
      <c r="F965" s="15" t="s">
        <v>82</v>
      </c>
      <c r="G965" s="24"/>
      <c r="H965" s="24" t="s">
        <v>1883</v>
      </c>
      <c r="I965" s="24" t="s">
        <v>1685</v>
      </c>
      <c r="J965" s="24" t="s">
        <v>2022</v>
      </c>
      <c r="K965" s="25">
        <v>44924</v>
      </c>
      <c r="L965" s="24" t="s">
        <v>2007</v>
      </c>
      <c r="M965" s="24" t="s">
        <v>1999</v>
      </c>
      <c r="N965" s="24" t="s">
        <v>2014</v>
      </c>
      <c r="O965" s="24" t="s">
        <v>2005</v>
      </c>
      <c r="P965" s="25">
        <v>44924</v>
      </c>
      <c r="Q965" s="14">
        <v>44927</v>
      </c>
      <c r="R965" s="30">
        <f t="shared" si="194"/>
        <v>2669.4915254237289</v>
      </c>
      <c r="S965" s="24"/>
      <c r="T965" s="18">
        <f t="shared" si="170"/>
        <v>2669.4915254237289</v>
      </c>
      <c r="U965" s="18">
        <f t="shared" si="195"/>
        <v>169.49152542372883</v>
      </c>
      <c r="V965" s="18"/>
      <c r="W965" s="18">
        <f t="shared" si="171"/>
        <v>2838.9830508474579</v>
      </c>
      <c r="X965" s="18">
        <f t="shared" si="188"/>
        <v>511.0169491525424</v>
      </c>
      <c r="Y965" s="19">
        <v>0.05</v>
      </c>
      <c r="Z965" s="18">
        <f t="shared" si="172"/>
        <v>141.9491525423729</v>
      </c>
      <c r="AA965" s="18">
        <f t="shared" si="173"/>
        <v>3208.0508474576277</v>
      </c>
      <c r="AB965" s="18"/>
      <c r="AC965" s="18">
        <f t="shared" si="174"/>
        <v>3208.0508474576277</v>
      </c>
      <c r="AD965" s="18" t="s">
        <v>87</v>
      </c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22" t="s">
        <v>2024</v>
      </c>
      <c r="AR965" s="24">
        <v>2800</v>
      </c>
      <c r="AS965" s="24"/>
      <c r="AT965" s="24"/>
      <c r="AU965" s="24"/>
      <c r="AV965" s="24"/>
      <c r="AW965" s="18">
        <f t="shared" si="189"/>
        <v>2800</v>
      </c>
      <c r="AX965" s="18"/>
      <c r="AY965" s="19">
        <v>0.05</v>
      </c>
      <c r="AZ965" s="18">
        <f t="shared" si="190"/>
        <v>140</v>
      </c>
      <c r="BA965" s="18">
        <f t="shared" si="191"/>
        <v>2660</v>
      </c>
      <c r="BB965" s="18"/>
      <c r="BC965" s="18">
        <f t="shared" si="192"/>
        <v>-2660</v>
      </c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>
        <f t="shared" si="193"/>
        <v>38.983050847457889</v>
      </c>
    </row>
    <row r="966" spans="1:81" x14ac:dyDescent="0.3">
      <c r="A966" s="20"/>
      <c r="B966" s="20"/>
      <c r="C966" s="14">
        <v>44927</v>
      </c>
      <c r="D966" s="24" t="s">
        <v>1806</v>
      </c>
      <c r="E966" s="16" t="s">
        <v>1056</v>
      </c>
      <c r="F966" s="15" t="s">
        <v>82</v>
      </c>
      <c r="G966" s="24"/>
      <c r="H966" s="24" t="s">
        <v>1884</v>
      </c>
      <c r="I966" s="24" t="s">
        <v>1686</v>
      </c>
      <c r="J966" s="24" t="s">
        <v>2022</v>
      </c>
      <c r="K966" s="25">
        <v>44922</v>
      </c>
      <c r="L966" s="24" t="s">
        <v>2007</v>
      </c>
      <c r="M966" s="24" t="s">
        <v>2001</v>
      </c>
      <c r="N966" s="24" t="s">
        <v>2013</v>
      </c>
      <c r="O966" s="24" t="s">
        <v>2005</v>
      </c>
      <c r="P966" s="25">
        <v>44922</v>
      </c>
      <c r="Q966" s="14">
        <v>44927</v>
      </c>
      <c r="R966" s="30">
        <f>(2800/1.18)*90%</f>
        <v>2135.593220338983</v>
      </c>
      <c r="S966" s="24"/>
      <c r="T966" s="18">
        <f t="shared" si="170"/>
        <v>2135.593220338983</v>
      </c>
      <c r="U966" s="18"/>
      <c r="V966" s="18"/>
      <c r="W966" s="18">
        <f t="shared" si="171"/>
        <v>2135.593220338983</v>
      </c>
      <c r="X966" s="18">
        <f t="shared" si="188"/>
        <v>384.40677966101691</v>
      </c>
      <c r="Y966" s="19">
        <v>0.05</v>
      </c>
      <c r="Z966" s="18">
        <f t="shared" si="172"/>
        <v>106.77966101694915</v>
      </c>
      <c r="AA966" s="18">
        <f t="shared" si="173"/>
        <v>2413.2203389830511</v>
      </c>
      <c r="AB966" s="18"/>
      <c r="AC966" s="18">
        <f t="shared" si="174"/>
        <v>2413.2203389830511</v>
      </c>
      <c r="AD966" s="18" t="s">
        <v>87</v>
      </c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22" t="s">
        <v>1045</v>
      </c>
      <c r="AR966" s="24">
        <v>2400</v>
      </c>
      <c r="AS966" s="24"/>
      <c r="AT966" s="24"/>
      <c r="AU966" s="24"/>
      <c r="AV966" s="24"/>
      <c r="AW966" s="18">
        <f t="shared" si="189"/>
        <v>2400</v>
      </c>
      <c r="AX966" s="18"/>
      <c r="AY966" s="19">
        <v>0.05</v>
      </c>
      <c r="AZ966" s="18">
        <f t="shared" si="190"/>
        <v>120</v>
      </c>
      <c r="BA966" s="18">
        <f t="shared" si="191"/>
        <v>2280</v>
      </c>
      <c r="BB966" s="18"/>
      <c r="BC966" s="18">
        <f t="shared" si="192"/>
        <v>-2280</v>
      </c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>
        <f t="shared" si="193"/>
        <v>-264.40677966101703</v>
      </c>
    </row>
    <row r="967" spans="1:81" x14ac:dyDescent="0.3">
      <c r="A967" s="20"/>
      <c r="B967" s="20"/>
      <c r="C967" s="14">
        <v>44927</v>
      </c>
      <c r="D967" s="22" t="s">
        <v>1334</v>
      </c>
      <c r="E967" s="16" t="s">
        <v>1056</v>
      </c>
      <c r="F967" s="15" t="s">
        <v>82</v>
      </c>
      <c r="G967" s="24"/>
      <c r="H967" s="24" t="s">
        <v>1885</v>
      </c>
      <c r="I967" s="22" t="s">
        <v>1687</v>
      </c>
      <c r="J967" s="24" t="s">
        <v>2022</v>
      </c>
      <c r="K967" s="23">
        <v>44918</v>
      </c>
      <c r="L967" s="22" t="s">
        <v>2006</v>
      </c>
      <c r="M967" s="22" t="s">
        <v>2003</v>
      </c>
      <c r="N967" s="22" t="s">
        <v>2014</v>
      </c>
      <c r="O967" s="24" t="s">
        <v>2005</v>
      </c>
      <c r="P967" s="23">
        <v>44918</v>
      </c>
      <c r="Q967" s="14">
        <v>44927</v>
      </c>
      <c r="R967" s="30">
        <f>(3500/1.18)*90%</f>
        <v>2669.4915254237289</v>
      </c>
      <c r="S967" s="24"/>
      <c r="T967" s="18">
        <f t="shared" si="170"/>
        <v>2669.4915254237289</v>
      </c>
      <c r="U967" s="18">
        <f>(200/1.18)</f>
        <v>169.49152542372883</v>
      </c>
      <c r="V967" s="18"/>
      <c r="W967" s="18">
        <f t="shared" si="171"/>
        <v>2838.9830508474579</v>
      </c>
      <c r="X967" s="18">
        <f t="shared" si="188"/>
        <v>511.0169491525424</v>
      </c>
      <c r="Y967" s="19">
        <v>0.05</v>
      </c>
      <c r="Z967" s="18">
        <f t="shared" si="172"/>
        <v>141.9491525423729</v>
      </c>
      <c r="AA967" s="18">
        <f t="shared" si="173"/>
        <v>3208.0508474576277</v>
      </c>
      <c r="AB967" s="18"/>
      <c r="AC967" s="18">
        <f t="shared" si="174"/>
        <v>3208.0508474576277</v>
      </c>
      <c r="AD967" s="18" t="s">
        <v>87</v>
      </c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22" t="s">
        <v>2023</v>
      </c>
      <c r="AR967" s="24">
        <v>3200</v>
      </c>
      <c r="AS967" s="24"/>
      <c r="AT967" s="24"/>
      <c r="AU967" s="24"/>
      <c r="AV967" s="24"/>
      <c r="AW967" s="18">
        <f t="shared" si="189"/>
        <v>3200</v>
      </c>
      <c r="AX967" s="18"/>
      <c r="AY967" s="19">
        <v>0.05</v>
      </c>
      <c r="AZ967" s="18">
        <f t="shared" si="190"/>
        <v>160</v>
      </c>
      <c r="BA967" s="18">
        <f t="shared" si="191"/>
        <v>3040</v>
      </c>
      <c r="BB967" s="18"/>
      <c r="BC967" s="18">
        <f t="shared" si="192"/>
        <v>-3040</v>
      </c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>
        <f t="shared" si="193"/>
        <v>-361.01694915254211</v>
      </c>
    </row>
    <row r="968" spans="1:81" x14ac:dyDescent="0.3">
      <c r="A968" s="20"/>
      <c r="B968" s="20"/>
      <c r="C968" s="14">
        <v>44927</v>
      </c>
      <c r="D968" s="22" t="s">
        <v>1794</v>
      </c>
      <c r="E968" s="16" t="s">
        <v>1056</v>
      </c>
      <c r="F968" s="15" t="s">
        <v>82</v>
      </c>
      <c r="G968" s="24"/>
      <c r="H968" s="24" t="s">
        <v>1886</v>
      </c>
      <c r="I968" s="22" t="s">
        <v>1688</v>
      </c>
      <c r="J968" s="24" t="s">
        <v>2022</v>
      </c>
      <c r="K968" s="23">
        <v>44925</v>
      </c>
      <c r="L968" s="22" t="s">
        <v>2006</v>
      </c>
      <c r="M968" s="22" t="s">
        <v>2004</v>
      </c>
      <c r="N968" s="22" t="s">
        <v>2014</v>
      </c>
      <c r="O968" s="24" t="s">
        <v>2005</v>
      </c>
      <c r="P968" s="23">
        <v>44925</v>
      </c>
      <c r="Q968" s="14">
        <v>44927</v>
      </c>
      <c r="R968" s="30">
        <f t="shared" ref="R968:R971" si="196">(2800/1.18)*90%</f>
        <v>2135.593220338983</v>
      </c>
      <c r="S968" s="24"/>
      <c r="T968" s="18">
        <f t="shared" si="170"/>
        <v>2135.593220338983</v>
      </c>
      <c r="U968" s="18">
        <f>(200/1.18)</f>
        <v>169.49152542372883</v>
      </c>
      <c r="V968" s="18"/>
      <c r="W968" s="18">
        <f t="shared" si="171"/>
        <v>2305.0847457627119</v>
      </c>
      <c r="X968" s="18">
        <f t="shared" si="188"/>
        <v>414.91525423728814</v>
      </c>
      <c r="Y968" s="19">
        <v>0.05</v>
      </c>
      <c r="Z968" s="18">
        <f t="shared" si="172"/>
        <v>115.2542372881356</v>
      </c>
      <c r="AA968" s="18">
        <f t="shared" si="173"/>
        <v>2604.7457627118642</v>
      </c>
      <c r="AB968" s="18"/>
      <c r="AC968" s="18">
        <f t="shared" si="174"/>
        <v>2604.7457627118642</v>
      </c>
      <c r="AD968" s="18" t="s">
        <v>87</v>
      </c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22" t="s">
        <v>1045</v>
      </c>
      <c r="AR968" s="24">
        <v>2400</v>
      </c>
      <c r="AS968" s="24"/>
      <c r="AT968" s="24"/>
      <c r="AU968" s="24"/>
      <c r="AV968" s="24"/>
      <c r="AW968" s="18">
        <f t="shared" si="189"/>
        <v>2400</v>
      </c>
      <c r="AX968" s="18"/>
      <c r="AY968" s="19">
        <v>0.05</v>
      </c>
      <c r="AZ968" s="18">
        <f t="shared" si="190"/>
        <v>120</v>
      </c>
      <c r="BA968" s="18">
        <f t="shared" si="191"/>
        <v>2280</v>
      </c>
      <c r="BB968" s="18"/>
      <c r="BC968" s="18">
        <f t="shared" si="192"/>
        <v>-2280</v>
      </c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>
        <f t="shared" si="193"/>
        <v>-94.915254237288082</v>
      </c>
    </row>
    <row r="969" spans="1:81" x14ac:dyDescent="0.3">
      <c r="A969" s="20"/>
      <c r="B969" s="20"/>
      <c r="C969" s="14">
        <v>44927</v>
      </c>
      <c r="D969" s="22" t="s">
        <v>1796</v>
      </c>
      <c r="E969" s="24" t="s">
        <v>1055</v>
      </c>
      <c r="F969" s="15" t="s">
        <v>82</v>
      </c>
      <c r="G969" s="24"/>
      <c r="H969" s="24" t="s">
        <v>1887</v>
      </c>
      <c r="I969" s="22" t="s">
        <v>1689</v>
      </c>
      <c r="J969" s="24" t="s">
        <v>2022</v>
      </c>
      <c r="K969" s="23">
        <v>44917</v>
      </c>
      <c r="L969" s="22" t="s">
        <v>2006</v>
      </c>
      <c r="M969" s="22" t="s">
        <v>1995</v>
      </c>
      <c r="N969" s="22" t="s">
        <v>2013</v>
      </c>
      <c r="O969" s="24" t="s">
        <v>2005</v>
      </c>
      <c r="P969" s="23">
        <v>44917</v>
      </c>
      <c r="Q969" s="14">
        <v>44927</v>
      </c>
      <c r="R969" s="30">
        <f t="shared" si="196"/>
        <v>2135.593220338983</v>
      </c>
      <c r="S969" s="24"/>
      <c r="T969" s="18">
        <f t="shared" si="170"/>
        <v>2135.593220338983</v>
      </c>
      <c r="U969" s="18"/>
      <c r="V969" s="18"/>
      <c r="W969" s="18">
        <f t="shared" si="171"/>
        <v>2135.593220338983</v>
      </c>
      <c r="X969" s="18">
        <f t="shared" si="188"/>
        <v>384.40677966101691</v>
      </c>
      <c r="Y969" s="19">
        <v>0.05</v>
      </c>
      <c r="Z969" s="18">
        <f t="shared" si="172"/>
        <v>106.77966101694915</v>
      </c>
      <c r="AA969" s="18">
        <f t="shared" si="173"/>
        <v>2413.2203389830511</v>
      </c>
      <c r="AB969" s="18"/>
      <c r="AC969" s="18">
        <f t="shared" si="174"/>
        <v>2413.2203389830511</v>
      </c>
      <c r="AD969" s="18" t="s">
        <v>87</v>
      </c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22" t="s">
        <v>88</v>
      </c>
      <c r="AR969" s="24">
        <v>2136</v>
      </c>
      <c r="AS969" s="24"/>
      <c r="AT969" s="24"/>
      <c r="AU969" s="24"/>
      <c r="AV969" s="24"/>
      <c r="AW969" s="18">
        <f t="shared" si="189"/>
        <v>2136</v>
      </c>
      <c r="AX969" s="18"/>
      <c r="AY969" s="19">
        <v>0.05</v>
      </c>
      <c r="AZ969" s="18">
        <f t="shared" si="190"/>
        <v>106.80000000000001</v>
      </c>
      <c r="BA969" s="18">
        <f t="shared" si="191"/>
        <v>2029.2</v>
      </c>
      <c r="BB969" s="18"/>
      <c r="BC969" s="18">
        <f t="shared" si="192"/>
        <v>-2029.2</v>
      </c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>
        <f t="shared" si="193"/>
        <v>-0.40677966101702623</v>
      </c>
    </row>
    <row r="970" spans="1:81" x14ac:dyDescent="0.3">
      <c r="A970" s="20"/>
      <c r="B970" s="20"/>
      <c r="C970" s="14">
        <v>44927</v>
      </c>
      <c r="D970" s="22" t="s">
        <v>1074</v>
      </c>
      <c r="E970" s="16" t="s">
        <v>1056</v>
      </c>
      <c r="F970" s="15" t="s">
        <v>82</v>
      </c>
      <c r="G970" s="24"/>
      <c r="H970" s="24" t="s">
        <v>1888</v>
      </c>
      <c r="I970" s="22" t="s">
        <v>1690</v>
      </c>
      <c r="J970" s="24" t="s">
        <v>2022</v>
      </c>
      <c r="K970" s="23">
        <v>44918</v>
      </c>
      <c r="L970" s="22" t="s">
        <v>2009</v>
      </c>
      <c r="M970" s="22" t="s">
        <v>1998</v>
      </c>
      <c r="N970" s="22" t="s">
        <v>2017</v>
      </c>
      <c r="O970" s="24" t="s">
        <v>2005</v>
      </c>
      <c r="P970" s="23">
        <v>44918</v>
      </c>
      <c r="Q970" s="14">
        <v>44927</v>
      </c>
      <c r="R970" s="30">
        <f t="shared" si="196"/>
        <v>2135.593220338983</v>
      </c>
      <c r="S970" s="24"/>
      <c r="T970" s="18">
        <f t="shared" si="170"/>
        <v>2135.593220338983</v>
      </c>
      <c r="U970" s="18"/>
      <c r="V970" s="18"/>
      <c r="W970" s="18">
        <f t="shared" si="171"/>
        <v>2135.593220338983</v>
      </c>
      <c r="X970" s="18">
        <f t="shared" si="188"/>
        <v>384.40677966101691</v>
      </c>
      <c r="Y970" s="19">
        <v>0.05</v>
      </c>
      <c r="Z970" s="18">
        <f t="shared" si="172"/>
        <v>106.77966101694915</v>
      </c>
      <c r="AA970" s="18">
        <f t="shared" si="173"/>
        <v>2413.2203389830511</v>
      </c>
      <c r="AB970" s="18"/>
      <c r="AC970" s="18">
        <f t="shared" si="174"/>
        <v>2413.2203389830511</v>
      </c>
      <c r="AD970" s="18" t="s">
        <v>87</v>
      </c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22" t="s">
        <v>1045</v>
      </c>
      <c r="AR970" s="24">
        <v>2400</v>
      </c>
      <c r="AS970" s="24"/>
      <c r="AT970" s="24"/>
      <c r="AU970" s="24"/>
      <c r="AV970" s="24"/>
      <c r="AW970" s="18">
        <f t="shared" si="189"/>
        <v>2400</v>
      </c>
      <c r="AX970" s="18"/>
      <c r="AY970" s="19">
        <v>0.05</v>
      </c>
      <c r="AZ970" s="18">
        <f t="shared" si="190"/>
        <v>120</v>
      </c>
      <c r="BA970" s="18">
        <f t="shared" si="191"/>
        <v>2280</v>
      </c>
      <c r="BB970" s="18"/>
      <c r="BC970" s="18">
        <f t="shared" si="192"/>
        <v>-2280</v>
      </c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>
        <f t="shared" si="193"/>
        <v>-264.40677966101703</v>
      </c>
    </row>
    <row r="971" spans="1:81" x14ac:dyDescent="0.3">
      <c r="A971" s="20"/>
      <c r="B971" s="20"/>
      <c r="C971" s="14">
        <v>44927</v>
      </c>
      <c r="D971" s="39" t="s">
        <v>1794</v>
      </c>
      <c r="E971" s="24" t="s">
        <v>1055</v>
      </c>
      <c r="F971" s="15" t="s">
        <v>82</v>
      </c>
      <c r="G971" s="24"/>
      <c r="H971" s="24" t="s">
        <v>1889</v>
      </c>
      <c r="I971" s="39" t="s">
        <v>1691</v>
      </c>
      <c r="J971" s="24" t="s">
        <v>2022</v>
      </c>
      <c r="K971" s="40">
        <v>44943</v>
      </c>
      <c r="L971" s="39" t="s">
        <v>2006</v>
      </c>
      <c r="M971" s="39" t="s">
        <v>1997</v>
      </c>
      <c r="N971" s="39" t="s">
        <v>2014</v>
      </c>
      <c r="O971" s="24" t="s">
        <v>2005</v>
      </c>
      <c r="P971" s="40">
        <v>44943</v>
      </c>
      <c r="Q971" s="14">
        <v>44927</v>
      </c>
      <c r="R971" s="30">
        <f t="shared" si="196"/>
        <v>2135.593220338983</v>
      </c>
      <c r="S971" s="24"/>
      <c r="T971" s="18">
        <f t="shared" si="170"/>
        <v>2135.593220338983</v>
      </c>
      <c r="U971" s="18">
        <f>(200/1.18)</f>
        <v>169.49152542372883</v>
      </c>
      <c r="V971" s="18"/>
      <c r="W971" s="18">
        <f t="shared" si="171"/>
        <v>2305.0847457627119</v>
      </c>
      <c r="X971" s="18">
        <f t="shared" si="188"/>
        <v>414.91525423728814</v>
      </c>
      <c r="Y971" s="19">
        <v>0.05</v>
      </c>
      <c r="Z971" s="18">
        <f t="shared" si="172"/>
        <v>115.2542372881356</v>
      </c>
      <c r="AA971" s="18">
        <f t="shared" si="173"/>
        <v>2604.7457627118642</v>
      </c>
      <c r="AB971" s="18"/>
      <c r="AC971" s="18">
        <f t="shared" si="174"/>
        <v>2604.7457627118642</v>
      </c>
      <c r="AD971" s="18" t="s">
        <v>87</v>
      </c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24" t="s">
        <v>88</v>
      </c>
      <c r="AR971" s="24">
        <v>2305</v>
      </c>
      <c r="AS971" s="24"/>
      <c r="AT971" s="24"/>
      <c r="AU971" s="24"/>
      <c r="AV971" s="24"/>
      <c r="AW971" s="18">
        <f t="shared" si="189"/>
        <v>2305</v>
      </c>
      <c r="AX971" s="18"/>
      <c r="AY971" s="19">
        <v>0.05</v>
      </c>
      <c r="AZ971" s="18">
        <f t="shared" si="190"/>
        <v>115.25</v>
      </c>
      <c r="BA971" s="18">
        <f t="shared" si="191"/>
        <v>2189.75</v>
      </c>
      <c r="BB971" s="18"/>
      <c r="BC971" s="18">
        <f t="shared" si="192"/>
        <v>-2189.75</v>
      </c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>
        <f t="shared" si="193"/>
        <v>8.474576271191836E-2</v>
      </c>
    </row>
    <row r="972" spans="1:81" x14ac:dyDescent="0.3">
      <c r="A972" s="20"/>
      <c r="B972" s="20"/>
      <c r="C972" s="14">
        <v>44927</v>
      </c>
      <c r="D972" s="39" t="s">
        <v>1801</v>
      </c>
      <c r="E972" s="16" t="s">
        <v>1056</v>
      </c>
      <c r="F972" s="15" t="s">
        <v>82</v>
      </c>
      <c r="G972" s="24"/>
      <c r="H972" s="24" t="s">
        <v>1890</v>
      </c>
      <c r="I972" s="39" t="s">
        <v>1692</v>
      </c>
      <c r="J972" s="24" t="s">
        <v>2022</v>
      </c>
      <c r="K972" s="40">
        <v>44943</v>
      </c>
      <c r="L972" s="39" t="s">
        <v>2009</v>
      </c>
      <c r="M972" s="39" t="s">
        <v>1999</v>
      </c>
      <c r="N972" s="39" t="s">
        <v>2016</v>
      </c>
      <c r="O972" s="24" t="s">
        <v>2005</v>
      </c>
      <c r="P972" s="40">
        <v>44943</v>
      </c>
      <c r="Q972" s="14">
        <v>44927</v>
      </c>
      <c r="R972" s="30">
        <f t="shared" ref="R972:R973" si="197">(3500/1.18)*90%</f>
        <v>2669.4915254237289</v>
      </c>
      <c r="S972" s="24"/>
      <c r="T972" s="18">
        <f t="shared" si="170"/>
        <v>2669.4915254237289</v>
      </c>
      <c r="U972" s="18">
        <f>(400/1.18)</f>
        <v>338.98305084745766</v>
      </c>
      <c r="V972" s="18"/>
      <c r="W972" s="18">
        <f t="shared" si="171"/>
        <v>3008.4745762711864</v>
      </c>
      <c r="X972" s="18">
        <f t="shared" si="188"/>
        <v>541.52542372881351</v>
      </c>
      <c r="Y972" s="19">
        <v>0.05</v>
      </c>
      <c r="Z972" s="18">
        <f t="shared" si="172"/>
        <v>150.42372881355934</v>
      </c>
      <c r="AA972" s="18">
        <f t="shared" si="173"/>
        <v>3399.5762711864409</v>
      </c>
      <c r="AB972" s="18"/>
      <c r="AC972" s="18">
        <f t="shared" si="174"/>
        <v>3399.5762711864409</v>
      </c>
      <c r="AD972" s="18" t="s">
        <v>87</v>
      </c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24" t="s">
        <v>1356</v>
      </c>
      <c r="AR972" s="24">
        <v>3200</v>
      </c>
      <c r="AS972" s="24"/>
      <c r="AT972" s="24"/>
      <c r="AU972" s="24"/>
      <c r="AV972" s="24"/>
      <c r="AW972" s="18">
        <f t="shared" si="189"/>
        <v>3200</v>
      </c>
      <c r="AX972" s="18"/>
      <c r="AY972" s="19">
        <v>0.05</v>
      </c>
      <c r="AZ972" s="18">
        <f t="shared" si="190"/>
        <v>160</v>
      </c>
      <c r="BA972" s="18">
        <f t="shared" si="191"/>
        <v>3040</v>
      </c>
      <c r="BB972" s="18"/>
      <c r="BC972" s="18">
        <f t="shared" si="192"/>
        <v>-3040</v>
      </c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>
        <f t="shared" si="193"/>
        <v>-191.52542372881362</v>
      </c>
    </row>
    <row r="973" spans="1:81" x14ac:dyDescent="0.3">
      <c r="A973" s="20"/>
      <c r="B973" s="20"/>
      <c r="C973" s="14">
        <v>44927</v>
      </c>
      <c r="D973" s="39" t="s">
        <v>1800</v>
      </c>
      <c r="E973" s="16" t="s">
        <v>1056</v>
      </c>
      <c r="F973" s="15" t="s">
        <v>82</v>
      </c>
      <c r="G973" s="24"/>
      <c r="H973" s="24" t="s">
        <v>1891</v>
      </c>
      <c r="I973" s="39" t="s">
        <v>1693</v>
      </c>
      <c r="J973" s="24" t="s">
        <v>2022</v>
      </c>
      <c r="K973" s="40">
        <v>44939</v>
      </c>
      <c r="L973" s="39" t="s">
        <v>2009</v>
      </c>
      <c r="M973" s="39" t="s">
        <v>1999</v>
      </c>
      <c r="N973" s="39" t="s">
        <v>2016</v>
      </c>
      <c r="O973" s="24" t="s">
        <v>2005</v>
      </c>
      <c r="P973" s="40">
        <v>44939</v>
      </c>
      <c r="Q973" s="14">
        <v>44927</v>
      </c>
      <c r="R973" s="30">
        <f t="shared" si="197"/>
        <v>2669.4915254237289</v>
      </c>
      <c r="S973" s="24"/>
      <c r="T973" s="18">
        <f t="shared" si="170"/>
        <v>2669.4915254237289</v>
      </c>
      <c r="U973" s="18">
        <f>(400/1.18)</f>
        <v>338.98305084745766</v>
      </c>
      <c r="V973" s="18"/>
      <c r="W973" s="18">
        <f t="shared" si="171"/>
        <v>3008.4745762711864</v>
      </c>
      <c r="X973" s="18">
        <f t="shared" si="188"/>
        <v>541.52542372881351</v>
      </c>
      <c r="Y973" s="19">
        <v>0.05</v>
      </c>
      <c r="Z973" s="18">
        <f t="shared" si="172"/>
        <v>150.42372881355934</v>
      </c>
      <c r="AA973" s="18">
        <f t="shared" si="173"/>
        <v>3399.5762711864409</v>
      </c>
      <c r="AB973" s="18"/>
      <c r="AC973" s="18">
        <f t="shared" si="174"/>
        <v>3399.5762711864409</v>
      </c>
      <c r="AD973" s="18" t="s">
        <v>87</v>
      </c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24" t="s">
        <v>1356</v>
      </c>
      <c r="AR973" s="24">
        <v>3200</v>
      </c>
      <c r="AS973" s="24"/>
      <c r="AT973" s="24"/>
      <c r="AU973" s="24"/>
      <c r="AV973" s="24"/>
      <c r="AW973" s="18">
        <f t="shared" si="189"/>
        <v>3200</v>
      </c>
      <c r="AX973" s="18"/>
      <c r="AY973" s="19">
        <v>0.05</v>
      </c>
      <c r="AZ973" s="18">
        <f t="shared" si="190"/>
        <v>160</v>
      </c>
      <c r="BA973" s="18">
        <f t="shared" si="191"/>
        <v>3040</v>
      </c>
      <c r="BB973" s="18"/>
      <c r="BC973" s="18">
        <f t="shared" si="192"/>
        <v>-3040</v>
      </c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>
        <f t="shared" si="193"/>
        <v>-191.52542372881362</v>
      </c>
    </row>
    <row r="974" spans="1:81" x14ac:dyDescent="0.3">
      <c r="A974" s="20"/>
      <c r="B974" s="20"/>
      <c r="C974" s="14">
        <v>44927</v>
      </c>
      <c r="D974" s="39" t="s">
        <v>1798</v>
      </c>
      <c r="E974" s="16" t="s">
        <v>1056</v>
      </c>
      <c r="F974" s="15" t="s">
        <v>82</v>
      </c>
      <c r="G974" s="24"/>
      <c r="H974" s="24" t="s">
        <v>1892</v>
      </c>
      <c r="I974" s="39" t="s">
        <v>1694</v>
      </c>
      <c r="J974" s="24" t="s">
        <v>2022</v>
      </c>
      <c r="K974" s="40">
        <v>44937</v>
      </c>
      <c r="L974" s="39" t="s">
        <v>2006</v>
      </c>
      <c r="M974" s="39" t="s">
        <v>1998</v>
      </c>
      <c r="N974" s="39" t="s">
        <v>2016</v>
      </c>
      <c r="O974" s="24" t="s">
        <v>2005</v>
      </c>
      <c r="P974" s="40">
        <v>44937</v>
      </c>
      <c r="Q974" s="14">
        <v>44927</v>
      </c>
      <c r="R974" s="30">
        <f t="shared" ref="R974:R989" si="198">(2800/1.18)*90%</f>
        <v>2135.593220338983</v>
      </c>
      <c r="S974" s="24"/>
      <c r="T974" s="18">
        <f t="shared" si="170"/>
        <v>2135.593220338983</v>
      </c>
      <c r="U974" s="18">
        <f>(200/1.18)</f>
        <v>169.49152542372883</v>
      </c>
      <c r="V974" s="18"/>
      <c r="W974" s="18">
        <f t="shared" si="171"/>
        <v>2305.0847457627119</v>
      </c>
      <c r="X974" s="18">
        <f t="shared" si="188"/>
        <v>414.91525423728814</v>
      </c>
      <c r="Y974" s="19">
        <v>0.05</v>
      </c>
      <c r="Z974" s="18">
        <f t="shared" si="172"/>
        <v>115.2542372881356</v>
      </c>
      <c r="AA974" s="18">
        <f t="shared" si="173"/>
        <v>2604.7457627118642</v>
      </c>
      <c r="AB974" s="18"/>
      <c r="AC974" s="18">
        <f t="shared" si="174"/>
        <v>2604.7457627118642</v>
      </c>
      <c r="AD974" s="18" t="s">
        <v>87</v>
      </c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24" t="s">
        <v>1356</v>
      </c>
      <c r="AR974" s="24">
        <v>2600</v>
      </c>
      <c r="AS974" s="24"/>
      <c r="AT974" s="24"/>
      <c r="AU974" s="24"/>
      <c r="AV974" s="24"/>
      <c r="AW974" s="18">
        <f t="shared" si="189"/>
        <v>2600</v>
      </c>
      <c r="AX974" s="18"/>
      <c r="AY974" s="19">
        <v>0.05</v>
      </c>
      <c r="AZ974" s="18">
        <f t="shared" si="190"/>
        <v>130</v>
      </c>
      <c r="BA974" s="18">
        <f t="shared" si="191"/>
        <v>2470</v>
      </c>
      <c r="BB974" s="18"/>
      <c r="BC974" s="18">
        <f t="shared" si="192"/>
        <v>-2470</v>
      </c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>
        <f t="shared" si="193"/>
        <v>-294.91525423728808</v>
      </c>
    </row>
    <row r="975" spans="1:81" x14ac:dyDescent="0.3">
      <c r="A975" s="20"/>
      <c r="B975" s="20"/>
      <c r="C975" s="14">
        <v>44927</v>
      </c>
      <c r="D975" s="39" t="s">
        <v>1795</v>
      </c>
      <c r="E975" s="24" t="s">
        <v>1055</v>
      </c>
      <c r="F975" s="15" t="s">
        <v>82</v>
      </c>
      <c r="G975" s="24"/>
      <c r="H975" s="24" t="s">
        <v>1893</v>
      </c>
      <c r="I975" s="39" t="s">
        <v>1695</v>
      </c>
      <c r="J975" s="24" t="s">
        <v>2022</v>
      </c>
      <c r="K975" s="40">
        <v>44930</v>
      </c>
      <c r="L975" s="39" t="s">
        <v>2006</v>
      </c>
      <c r="M975" s="39" t="s">
        <v>1996</v>
      </c>
      <c r="N975" s="39" t="s">
        <v>2014</v>
      </c>
      <c r="O975" s="24" t="s">
        <v>2005</v>
      </c>
      <c r="P975" s="40">
        <v>44930</v>
      </c>
      <c r="Q975" s="14">
        <v>44927</v>
      </c>
      <c r="R975" s="30">
        <f t="shared" si="198"/>
        <v>2135.593220338983</v>
      </c>
      <c r="S975" s="24"/>
      <c r="T975" s="18">
        <f t="shared" si="170"/>
        <v>2135.593220338983</v>
      </c>
      <c r="U975" s="18">
        <f t="shared" ref="U975:U977" si="199">(200/1.18)</f>
        <v>169.49152542372883</v>
      </c>
      <c r="V975" s="18"/>
      <c r="W975" s="18">
        <f t="shared" si="171"/>
        <v>2305.0847457627119</v>
      </c>
      <c r="X975" s="18">
        <f t="shared" si="188"/>
        <v>414.91525423728814</v>
      </c>
      <c r="Y975" s="19">
        <v>0.05</v>
      </c>
      <c r="Z975" s="18">
        <f t="shared" si="172"/>
        <v>115.2542372881356</v>
      </c>
      <c r="AA975" s="18">
        <f t="shared" si="173"/>
        <v>2604.7457627118642</v>
      </c>
      <c r="AB975" s="18"/>
      <c r="AC975" s="18">
        <f t="shared" si="174"/>
        <v>2604.7457627118642</v>
      </c>
      <c r="AD975" s="18" t="s">
        <v>87</v>
      </c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24" t="s">
        <v>88</v>
      </c>
      <c r="AR975" s="24">
        <v>2305</v>
      </c>
      <c r="AS975" s="24"/>
      <c r="AT975" s="24"/>
      <c r="AU975" s="24"/>
      <c r="AV975" s="24"/>
      <c r="AW975" s="18">
        <f t="shared" si="189"/>
        <v>2305</v>
      </c>
      <c r="AX975" s="18"/>
      <c r="AY975" s="19">
        <v>0.05</v>
      </c>
      <c r="AZ975" s="18">
        <f t="shared" si="190"/>
        <v>115.25</v>
      </c>
      <c r="BA975" s="18">
        <f t="shared" si="191"/>
        <v>2189.75</v>
      </c>
      <c r="BB975" s="18"/>
      <c r="BC975" s="18">
        <f t="shared" si="192"/>
        <v>-2189.75</v>
      </c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>
        <f t="shared" si="193"/>
        <v>8.474576271191836E-2</v>
      </c>
    </row>
    <row r="976" spans="1:81" x14ac:dyDescent="0.3">
      <c r="A976" s="20"/>
      <c r="B976" s="20"/>
      <c r="C976" s="14">
        <v>44927</v>
      </c>
      <c r="D976" s="39" t="s">
        <v>1074</v>
      </c>
      <c r="E976" s="16" t="s">
        <v>1056</v>
      </c>
      <c r="F976" s="15" t="s">
        <v>82</v>
      </c>
      <c r="G976" s="24"/>
      <c r="H976" s="24" t="s">
        <v>1894</v>
      </c>
      <c r="I976" s="39" t="s">
        <v>1696</v>
      </c>
      <c r="J976" s="24" t="s">
        <v>2022</v>
      </c>
      <c r="K976" s="40">
        <v>44939</v>
      </c>
      <c r="L976" s="39" t="s">
        <v>2006</v>
      </c>
      <c r="M976" s="39" t="s">
        <v>1996</v>
      </c>
      <c r="N976" s="39" t="s">
        <v>2016</v>
      </c>
      <c r="O976" s="24" t="s">
        <v>2005</v>
      </c>
      <c r="P976" s="40">
        <v>44939</v>
      </c>
      <c r="Q976" s="14">
        <v>44927</v>
      </c>
      <c r="R976" s="30">
        <f t="shared" si="198"/>
        <v>2135.593220338983</v>
      </c>
      <c r="S976" s="24"/>
      <c r="T976" s="18">
        <f t="shared" si="170"/>
        <v>2135.593220338983</v>
      </c>
      <c r="U976" s="18">
        <f t="shared" si="199"/>
        <v>169.49152542372883</v>
      </c>
      <c r="V976" s="18"/>
      <c r="W976" s="18">
        <f t="shared" si="171"/>
        <v>2305.0847457627119</v>
      </c>
      <c r="X976" s="18">
        <f t="shared" si="188"/>
        <v>414.91525423728814</v>
      </c>
      <c r="Y976" s="19">
        <v>0.05</v>
      </c>
      <c r="Z976" s="18">
        <f t="shared" si="172"/>
        <v>115.2542372881356</v>
      </c>
      <c r="AA976" s="18">
        <f t="shared" si="173"/>
        <v>2604.7457627118642</v>
      </c>
      <c r="AB976" s="18"/>
      <c r="AC976" s="18">
        <f t="shared" si="174"/>
        <v>2604.7457627118642</v>
      </c>
      <c r="AD976" s="18" t="s">
        <v>87</v>
      </c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24" t="s">
        <v>1045</v>
      </c>
      <c r="AR976" s="24">
        <v>2400</v>
      </c>
      <c r="AS976" s="24"/>
      <c r="AT976" s="24"/>
      <c r="AU976" s="24"/>
      <c r="AV976" s="24"/>
      <c r="AW976" s="18">
        <f t="shared" si="189"/>
        <v>2400</v>
      </c>
      <c r="AX976" s="18"/>
      <c r="AY976" s="19">
        <v>0.05</v>
      </c>
      <c r="AZ976" s="18">
        <f t="shared" si="190"/>
        <v>120</v>
      </c>
      <c r="BA976" s="18">
        <f t="shared" si="191"/>
        <v>2280</v>
      </c>
      <c r="BB976" s="18"/>
      <c r="BC976" s="18">
        <f t="shared" si="192"/>
        <v>-2280</v>
      </c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>
        <f t="shared" si="193"/>
        <v>-94.915254237288082</v>
      </c>
    </row>
    <row r="977" spans="1:81" x14ac:dyDescent="0.3">
      <c r="A977" s="20"/>
      <c r="B977" s="20"/>
      <c r="C977" s="14">
        <v>44927</v>
      </c>
      <c r="D977" s="39" t="s">
        <v>1794</v>
      </c>
      <c r="E977" s="24" t="s">
        <v>1055</v>
      </c>
      <c r="F977" s="15" t="s">
        <v>82</v>
      </c>
      <c r="G977" s="24"/>
      <c r="H977" s="24" t="s">
        <v>1895</v>
      </c>
      <c r="I977" s="39" t="s">
        <v>1697</v>
      </c>
      <c r="J977" s="24" t="s">
        <v>2022</v>
      </c>
      <c r="K977" s="40">
        <v>44928</v>
      </c>
      <c r="L977" s="39" t="s">
        <v>2006</v>
      </c>
      <c r="M977" s="39" t="s">
        <v>1998</v>
      </c>
      <c r="N977" s="39" t="s">
        <v>2014</v>
      </c>
      <c r="O977" s="24" t="s">
        <v>2005</v>
      </c>
      <c r="P977" s="40">
        <v>44928</v>
      </c>
      <c r="Q977" s="14">
        <v>44927</v>
      </c>
      <c r="R977" s="30">
        <f t="shared" si="198"/>
        <v>2135.593220338983</v>
      </c>
      <c r="S977" s="24"/>
      <c r="T977" s="18">
        <f t="shared" si="170"/>
        <v>2135.593220338983</v>
      </c>
      <c r="U977" s="18">
        <f t="shared" si="199"/>
        <v>169.49152542372883</v>
      </c>
      <c r="V977" s="18"/>
      <c r="W977" s="18">
        <f t="shared" si="171"/>
        <v>2305.0847457627119</v>
      </c>
      <c r="X977" s="18">
        <f t="shared" si="188"/>
        <v>414.91525423728814</v>
      </c>
      <c r="Y977" s="19">
        <v>0.05</v>
      </c>
      <c r="Z977" s="18">
        <f t="shared" si="172"/>
        <v>115.2542372881356</v>
      </c>
      <c r="AA977" s="18">
        <f t="shared" si="173"/>
        <v>2604.7457627118642</v>
      </c>
      <c r="AB977" s="18"/>
      <c r="AC977" s="18">
        <f t="shared" si="174"/>
        <v>2604.7457627118642</v>
      </c>
      <c r="AD977" s="18" t="s">
        <v>87</v>
      </c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24" t="s">
        <v>88</v>
      </c>
      <c r="AR977" s="24">
        <v>2305</v>
      </c>
      <c r="AS977" s="24"/>
      <c r="AT977" s="24"/>
      <c r="AU977" s="24"/>
      <c r="AV977" s="24"/>
      <c r="AW977" s="18">
        <f t="shared" si="189"/>
        <v>2305</v>
      </c>
      <c r="AX977" s="18"/>
      <c r="AY977" s="19">
        <v>0.05</v>
      </c>
      <c r="AZ977" s="18">
        <f t="shared" si="190"/>
        <v>115.25</v>
      </c>
      <c r="BA977" s="18">
        <f t="shared" si="191"/>
        <v>2189.75</v>
      </c>
      <c r="BB977" s="18"/>
      <c r="BC977" s="18">
        <f t="shared" si="192"/>
        <v>-2189.75</v>
      </c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>
        <f t="shared" si="193"/>
        <v>8.474576271191836E-2</v>
      </c>
    </row>
    <row r="978" spans="1:81" x14ac:dyDescent="0.3">
      <c r="A978" s="20"/>
      <c r="B978" s="20"/>
      <c r="C978" s="14">
        <v>44927</v>
      </c>
      <c r="D978" s="39" t="s">
        <v>1805</v>
      </c>
      <c r="E978" s="24" t="s">
        <v>1055</v>
      </c>
      <c r="F978" s="15" t="s">
        <v>82</v>
      </c>
      <c r="G978" s="24"/>
      <c r="H978" s="24" t="s">
        <v>1896</v>
      </c>
      <c r="I978" s="39" t="s">
        <v>1698</v>
      </c>
      <c r="J978" s="24" t="s">
        <v>2022</v>
      </c>
      <c r="K978" s="40">
        <v>44938</v>
      </c>
      <c r="L978" s="39" t="s">
        <v>2010</v>
      </c>
      <c r="M978" s="39" t="s">
        <v>1997</v>
      </c>
      <c r="N978" s="39" t="s">
        <v>2017</v>
      </c>
      <c r="O978" s="24" t="s">
        <v>2005</v>
      </c>
      <c r="P978" s="40">
        <v>44938</v>
      </c>
      <c r="Q978" s="14">
        <v>44927</v>
      </c>
      <c r="R978" s="30">
        <f t="shared" si="198"/>
        <v>2135.593220338983</v>
      </c>
      <c r="S978" s="24"/>
      <c r="T978" s="18">
        <f t="shared" si="170"/>
        <v>2135.593220338983</v>
      </c>
      <c r="U978" s="18"/>
      <c r="V978" s="18"/>
      <c r="W978" s="18">
        <f t="shared" si="171"/>
        <v>2135.593220338983</v>
      </c>
      <c r="X978" s="18">
        <f t="shared" si="188"/>
        <v>384.40677966101691</v>
      </c>
      <c r="Y978" s="19">
        <v>0.05</v>
      </c>
      <c r="Z978" s="18">
        <f t="shared" si="172"/>
        <v>106.77966101694915</v>
      </c>
      <c r="AA978" s="18">
        <f t="shared" si="173"/>
        <v>2413.2203389830511</v>
      </c>
      <c r="AB978" s="18"/>
      <c r="AC978" s="18">
        <f t="shared" si="174"/>
        <v>2413.2203389830511</v>
      </c>
      <c r="AD978" s="18" t="s">
        <v>87</v>
      </c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24" t="s">
        <v>88</v>
      </c>
      <c r="AR978" s="24">
        <v>2136</v>
      </c>
      <c r="AS978" s="24"/>
      <c r="AT978" s="24"/>
      <c r="AU978" s="24"/>
      <c r="AV978" s="24"/>
      <c r="AW978" s="18">
        <f t="shared" si="189"/>
        <v>2136</v>
      </c>
      <c r="AX978" s="18"/>
      <c r="AY978" s="19">
        <v>0.05</v>
      </c>
      <c r="AZ978" s="18">
        <f t="shared" si="190"/>
        <v>106.80000000000001</v>
      </c>
      <c r="BA978" s="18">
        <f t="shared" si="191"/>
        <v>2029.2</v>
      </c>
      <c r="BB978" s="18"/>
      <c r="BC978" s="18">
        <f t="shared" si="192"/>
        <v>-2029.2</v>
      </c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>
        <f t="shared" si="193"/>
        <v>-0.40677966101702623</v>
      </c>
    </row>
    <row r="979" spans="1:81" x14ac:dyDescent="0.3">
      <c r="A979" s="20"/>
      <c r="B979" s="20"/>
      <c r="C979" s="14">
        <v>44927</v>
      </c>
      <c r="D979" s="39" t="s">
        <v>1799</v>
      </c>
      <c r="E979" s="24" t="s">
        <v>1055</v>
      </c>
      <c r="F979" s="15" t="s">
        <v>82</v>
      </c>
      <c r="G979" s="24"/>
      <c r="H979" s="24" t="s">
        <v>1897</v>
      </c>
      <c r="I979" s="39" t="s">
        <v>1699</v>
      </c>
      <c r="J979" s="24" t="s">
        <v>2022</v>
      </c>
      <c r="K979" s="40">
        <v>44930</v>
      </c>
      <c r="L979" s="39" t="s">
        <v>2006</v>
      </c>
      <c r="M979" s="39" t="s">
        <v>1996</v>
      </c>
      <c r="N979" s="39" t="s">
        <v>2017</v>
      </c>
      <c r="O979" s="24" t="s">
        <v>2005</v>
      </c>
      <c r="P979" s="40">
        <v>44930</v>
      </c>
      <c r="Q979" s="14">
        <v>44927</v>
      </c>
      <c r="R979" s="30">
        <f t="shared" si="198"/>
        <v>2135.593220338983</v>
      </c>
      <c r="S979" s="24"/>
      <c r="T979" s="18">
        <f t="shared" si="170"/>
        <v>2135.593220338983</v>
      </c>
      <c r="U979" s="18"/>
      <c r="V979" s="18"/>
      <c r="W979" s="18">
        <f t="shared" si="171"/>
        <v>2135.593220338983</v>
      </c>
      <c r="X979" s="18">
        <f t="shared" si="188"/>
        <v>384.40677966101691</v>
      </c>
      <c r="Y979" s="19">
        <v>0.05</v>
      </c>
      <c r="Z979" s="18">
        <f t="shared" si="172"/>
        <v>106.77966101694915</v>
      </c>
      <c r="AA979" s="18">
        <f t="shared" si="173"/>
        <v>2413.2203389830511</v>
      </c>
      <c r="AB979" s="18"/>
      <c r="AC979" s="18">
        <f t="shared" si="174"/>
        <v>2413.2203389830511</v>
      </c>
      <c r="AD979" s="18" t="s">
        <v>87</v>
      </c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24" t="s">
        <v>88</v>
      </c>
      <c r="AR979" s="24">
        <v>2136</v>
      </c>
      <c r="AS979" s="24"/>
      <c r="AT979" s="24"/>
      <c r="AU979" s="24"/>
      <c r="AV979" s="24"/>
      <c r="AW979" s="18">
        <f t="shared" si="189"/>
        <v>2136</v>
      </c>
      <c r="AX979" s="18"/>
      <c r="AY979" s="19">
        <v>0.05</v>
      </c>
      <c r="AZ979" s="18">
        <f t="shared" si="190"/>
        <v>106.80000000000001</v>
      </c>
      <c r="BA979" s="18">
        <f t="shared" si="191"/>
        <v>2029.2</v>
      </c>
      <c r="BB979" s="18"/>
      <c r="BC979" s="18">
        <f t="shared" si="192"/>
        <v>-2029.2</v>
      </c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>
        <f t="shared" si="193"/>
        <v>-0.40677966101702623</v>
      </c>
    </row>
    <row r="980" spans="1:81" x14ac:dyDescent="0.3">
      <c r="A980" s="20"/>
      <c r="B980" s="20"/>
      <c r="C980" s="14">
        <v>44927</v>
      </c>
      <c r="D980" s="39" t="s">
        <v>1801</v>
      </c>
      <c r="E980" s="16" t="s">
        <v>1056</v>
      </c>
      <c r="F980" s="15" t="s">
        <v>82</v>
      </c>
      <c r="G980" s="24"/>
      <c r="H980" s="24" t="s">
        <v>1898</v>
      </c>
      <c r="I980" s="39" t="s">
        <v>1700</v>
      </c>
      <c r="J980" s="24" t="s">
        <v>2022</v>
      </c>
      <c r="K980" s="40">
        <v>44935</v>
      </c>
      <c r="L980" s="39" t="s">
        <v>2006</v>
      </c>
      <c r="M980" s="39" t="s">
        <v>1998</v>
      </c>
      <c r="N980" s="39" t="s">
        <v>2016</v>
      </c>
      <c r="O980" s="24" t="s">
        <v>2005</v>
      </c>
      <c r="P980" s="40">
        <v>44935</v>
      </c>
      <c r="Q980" s="14">
        <v>44927</v>
      </c>
      <c r="R980" s="30">
        <f t="shared" si="198"/>
        <v>2135.593220338983</v>
      </c>
      <c r="S980" s="24"/>
      <c r="T980" s="18">
        <f t="shared" si="170"/>
        <v>2135.593220338983</v>
      </c>
      <c r="U980" s="18">
        <f>(200/1.18)</f>
        <v>169.49152542372883</v>
      </c>
      <c r="V980" s="18"/>
      <c r="W980" s="18">
        <f t="shared" si="171"/>
        <v>2305.0847457627119</v>
      </c>
      <c r="X980" s="18">
        <f t="shared" si="188"/>
        <v>414.91525423728814</v>
      </c>
      <c r="Y980" s="19">
        <v>0.05</v>
      </c>
      <c r="Z980" s="18">
        <f t="shared" si="172"/>
        <v>115.2542372881356</v>
      </c>
      <c r="AA980" s="18">
        <f t="shared" si="173"/>
        <v>2604.7457627118642</v>
      </c>
      <c r="AB980" s="18"/>
      <c r="AC980" s="18">
        <f t="shared" si="174"/>
        <v>2604.7457627118642</v>
      </c>
      <c r="AD980" s="18" t="s">
        <v>87</v>
      </c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24" t="s">
        <v>2023</v>
      </c>
      <c r="AR980" s="24">
        <v>2600</v>
      </c>
      <c r="AS980" s="24"/>
      <c r="AT980" s="24"/>
      <c r="AU980" s="24"/>
      <c r="AV980" s="24"/>
      <c r="AW980" s="18">
        <f t="shared" si="189"/>
        <v>2600</v>
      </c>
      <c r="AX980" s="18"/>
      <c r="AY980" s="19">
        <v>0.05</v>
      </c>
      <c r="AZ980" s="18">
        <f t="shared" si="190"/>
        <v>130</v>
      </c>
      <c r="BA980" s="18">
        <f t="shared" si="191"/>
        <v>2470</v>
      </c>
      <c r="BB980" s="18"/>
      <c r="BC980" s="18">
        <f t="shared" si="192"/>
        <v>-2470</v>
      </c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>
        <f t="shared" si="193"/>
        <v>-294.91525423728808</v>
      </c>
    </row>
    <row r="981" spans="1:81" x14ac:dyDescent="0.3">
      <c r="A981" s="20"/>
      <c r="B981" s="20"/>
      <c r="C981" s="14">
        <v>44927</v>
      </c>
      <c r="D981" s="39" t="s">
        <v>1799</v>
      </c>
      <c r="E981" s="16" t="s">
        <v>1056</v>
      </c>
      <c r="F981" s="15" t="s">
        <v>82</v>
      </c>
      <c r="G981" s="24"/>
      <c r="H981" s="24" t="s">
        <v>1899</v>
      </c>
      <c r="I981" s="39" t="s">
        <v>1701</v>
      </c>
      <c r="J981" s="24" t="s">
        <v>2022</v>
      </c>
      <c r="K981" s="40">
        <v>44931</v>
      </c>
      <c r="L981" s="39" t="s">
        <v>2012</v>
      </c>
      <c r="M981" s="39" t="s">
        <v>1997</v>
      </c>
      <c r="N981" s="39" t="s">
        <v>2021</v>
      </c>
      <c r="O981" s="24" t="s">
        <v>2005</v>
      </c>
      <c r="P981" s="40">
        <v>44931</v>
      </c>
      <c r="Q981" s="14">
        <v>44927</v>
      </c>
      <c r="R981" s="30">
        <f t="shared" si="198"/>
        <v>2135.593220338983</v>
      </c>
      <c r="S981" s="24"/>
      <c r="T981" s="18">
        <f t="shared" si="170"/>
        <v>2135.593220338983</v>
      </c>
      <c r="U981" s="18"/>
      <c r="V981" s="18"/>
      <c r="W981" s="18">
        <f t="shared" si="171"/>
        <v>2135.593220338983</v>
      </c>
      <c r="X981" s="18">
        <f t="shared" si="188"/>
        <v>384.40677966101691</v>
      </c>
      <c r="Y981" s="19">
        <v>0.05</v>
      </c>
      <c r="Z981" s="18">
        <f t="shared" si="172"/>
        <v>106.77966101694915</v>
      </c>
      <c r="AA981" s="18">
        <f t="shared" si="173"/>
        <v>2413.2203389830511</v>
      </c>
      <c r="AB981" s="18"/>
      <c r="AC981" s="18">
        <f t="shared" si="174"/>
        <v>2413.2203389830511</v>
      </c>
      <c r="AD981" s="18" t="s">
        <v>87</v>
      </c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24" t="s">
        <v>2026</v>
      </c>
      <c r="AR981" s="24">
        <v>2400</v>
      </c>
      <c r="AS981" s="24"/>
      <c r="AT981" s="24"/>
      <c r="AU981" s="24"/>
      <c r="AV981" s="24"/>
      <c r="AW981" s="18">
        <f t="shared" si="189"/>
        <v>2400</v>
      </c>
      <c r="AX981" s="18"/>
      <c r="AY981" s="19">
        <v>0.05</v>
      </c>
      <c r="AZ981" s="18">
        <f t="shared" si="190"/>
        <v>120</v>
      </c>
      <c r="BA981" s="18">
        <f t="shared" si="191"/>
        <v>2280</v>
      </c>
      <c r="BB981" s="18"/>
      <c r="BC981" s="18">
        <f t="shared" si="192"/>
        <v>-2280</v>
      </c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>
        <f t="shared" si="193"/>
        <v>-264.40677966101703</v>
      </c>
    </row>
    <row r="982" spans="1:81" x14ac:dyDescent="0.3">
      <c r="A982" s="20"/>
      <c r="B982" s="20"/>
      <c r="C982" s="14">
        <v>44927</v>
      </c>
      <c r="D982" s="39" t="s">
        <v>1796</v>
      </c>
      <c r="E982" s="24" t="s">
        <v>1055</v>
      </c>
      <c r="F982" s="15" t="s">
        <v>82</v>
      </c>
      <c r="G982" s="24"/>
      <c r="H982" s="24" t="s">
        <v>1900</v>
      </c>
      <c r="I982" s="39" t="s">
        <v>1702</v>
      </c>
      <c r="J982" s="24" t="s">
        <v>2022</v>
      </c>
      <c r="K982" s="40">
        <v>44936</v>
      </c>
      <c r="L982" s="39" t="s">
        <v>2006</v>
      </c>
      <c r="M982" s="39" t="s">
        <v>1997</v>
      </c>
      <c r="N982" s="39" t="s">
        <v>2017</v>
      </c>
      <c r="O982" s="24" t="s">
        <v>2005</v>
      </c>
      <c r="P982" s="40">
        <v>44936</v>
      </c>
      <c r="Q982" s="14">
        <v>44927</v>
      </c>
      <c r="R982" s="30">
        <f t="shared" si="198"/>
        <v>2135.593220338983</v>
      </c>
      <c r="S982" s="24"/>
      <c r="T982" s="18">
        <f t="shared" si="170"/>
        <v>2135.593220338983</v>
      </c>
      <c r="U982" s="18"/>
      <c r="V982" s="18"/>
      <c r="W982" s="18">
        <f t="shared" si="171"/>
        <v>2135.593220338983</v>
      </c>
      <c r="X982" s="18">
        <f t="shared" si="188"/>
        <v>384.40677966101691</v>
      </c>
      <c r="Y982" s="19">
        <v>0.05</v>
      </c>
      <c r="Z982" s="18">
        <f t="shared" si="172"/>
        <v>106.77966101694915</v>
      </c>
      <c r="AA982" s="18">
        <f t="shared" si="173"/>
        <v>2413.2203389830511</v>
      </c>
      <c r="AB982" s="18"/>
      <c r="AC982" s="18">
        <f t="shared" si="174"/>
        <v>2413.2203389830511</v>
      </c>
      <c r="AD982" s="18" t="s">
        <v>87</v>
      </c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24" t="s">
        <v>88</v>
      </c>
      <c r="AR982" s="24">
        <v>2136</v>
      </c>
      <c r="AS982" s="24"/>
      <c r="AT982" s="24"/>
      <c r="AU982" s="24"/>
      <c r="AV982" s="24"/>
      <c r="AW982" s="18">
        <f t="shared" si="189"/>
        <v>2136</v>
      </c>
      <c r="AX982" s="18"/>
      <c r="AY982" s="19">
        <v>0.05</v>
      </c>
      <c r="AZ982" s="18">
        <f t="shared" si="190"/>
        <v>106.80000000000001</v>
      </c>
      <c r="BA982" s="18">
        <f t="shared" si="191"/>
        <v>2029.2</v>
      </c>
      <c r="BB982" s="18"/>
      <c r="BC982" s="18">
        <f t="shared" si="192"/>
        <v>-2029.2</v>
      </c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>
        <f t="shared" si="193"/>
        <v>-0.40677966101702623</v>
      </c>
    </row>
    <row r="983" spans="1:81" x14ac:dyDescent="0.3">
      <c r="A983" s="20"/>
      <c r="B983" s="20"/>
      <c r="C983" s="14">
        <v>44927</v>
      </c>
      <c r="D983" s="39" t="s">
        <v>1791</v>
      </c>
      <c r="E983" s="16" t="s">
        <v>1056</v>
      </c>
      <c r="F983" s="15" t="s">
        <v>82</v>
      </c>
      <c r="G983" s="24"/>
      <c r="H983" s="24" t="s">
        <v>1901</v>
      </c>
      <c r="I983" s="39" t="s">
        <v>1703</v>
      </c>
      <c r="J983" s="24" t="s">
        <v>2022</v>
      </c>
      <c r="K983" s="40">
        <v>44938</v>
      </c>
      <c r="L983" s="39" t="s">
        <v>2006</v>
      </c>
      <c r="M983" s="39" t="s">
        <v>1997</v>
      </c>
      <c r="N983" s="39" t="s">
        <v>2013</v>
      </c>
      <c r="O983" s="24" t="s">
        <v>2005</v>
      </c>
      <c r="P983" s="40">
        <v>44938</v>
      </c>
      <c r="Q983" s="14">
        <v>44927</v>
      </c>
      <c r="R983" s="30">
        <f t="shared" si="198"/>
        <v>2135.593220338983</v>
      </c>
      <c r="S983" s="24"/>
      <c r="T983" s="18">
        <f t="shared" si="170"/>
        <v>2135.593220338983</v>
      </c>
      <c r="U983" s="18"/>
      <c r="V983" s="18"/>
      <c r="W983" s="18">
        <f t="shared" si="171"/>
        <v>2135.593220338983</v>
      </c>
      <c r="X983" s="18">
        <f t="shared" si="188"/>
        <v>384.40677966101691</v>
      </c>
      <c r="Y983" s="19">
        <v>0.05</v>
      </c>
      <c r="Z983" s="18">
        <f t="shared" si="172"/>
        <v>106.77966101694915</v>
      </c>
      <c r="AA983" s="18">
        <f t="shared" si="173"/>
        <v>2413.2203389830511</v>
      </c>
      <c r="AB983" s="18"/>
      <c r="AC983" s="18">
        <f t="shared" si="174"/>
        <v>2413.2203389830511</v>
      </c>
      <c r="AD983" s="18" t="s">
        <v>87</v>
      </c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24" t="s">
        <v>1452</v>
      </c>
      <c r="AR983" s="24">
        <v>2600</v>
      </c>
      <c r="AS983" s="24"/>
      <c r="AT983" s="24"/>
      <c r="AU983" s="24"/>
      <c r="AV983" s="24"/>
      <c r="AW983" s="18">
        <f t="shared" si="189"/>
        <v>2600</v>
      </c>
      <c r="AX983" s="18"/>
      <c r="AY983" s="19">
        <v>0.05</v>
      </c>
      <c r="AZ983" s="18">
        <f t="shared" si="190"/>
        <v>130</v>
      </c>
      <c r="BA983" s="18">
        <f t="shared" si="191"/>
        <v>2470</v>
      </c>
      <c r="BB983" s="18"/>
      <c r="BC983" s="18">
        <f t="shared" si="192"/>
        <v>-2470</v>
      </c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>
        <f t="shared" si="193"/>
        <v>-464.40677966101703</v>
      </c>
    </row>
    <row r="984" spans="1:81" x14ac:dyDescent="0.3">
      <c r="A984" s="20"/>
      <c r="B984" s="20"/>
      <c r="C984" s="14">
        <v>44927</v>
      </c>
      <c r="D984" s="39" t="s">
        <v>1795</v>
      </c>
      <c r="E984" s="24" t="s">
        <v>1055</v>
      </c>
      <c r="F984" s="15" t="s">
        <v>82</v>
      </c>
      <c r="G984" s="24"/>
      <c r="H984" s="24" t="s">
        <v>1902</v>
      </c>
      <c r="I984" s="39" t="s">
        <v>1704</v>
      </c>
      <c r="J984" s="24" t="s">
        <v>2022</v>
      </c>
      <c r="K984" s="40">
        <v>44945</v>
      </c>
      <c r="L984" s="39" t="s">
        <v>2006</v>
      </c>
      <c r="M984" s="39" t="s">
        <v>1997</v>
      </c>
      <c r="N984" s="39" t="s">
        <v>2017</v>
      </c>
      <c r="O984" s="24" t="s">
        <v>2005</v>
      </c>
      <c r="P984" s="40">
        <v>44945</v>
      </c>
      <c r="Q984" s="14">
        <v>44927</v>
      </c>
      <c r="R984" s="30">
        <f t="shared" si="198"/>
        <v>2135.593220338983</v>
      </c>
      <c r="S984" s="24"/>
      <c r="T984" s="18">
        <f t="shared" si="170"/>
        <v>2135.593220338983</v>
      </c>
      <c r="U984" s="18"/>
      <c r="V984" s="18"/>
      <c r="W984" s="18">
        <f t="shared" si="171"/>
        <v>2135.593220338983</v>
      </c>
      <c r="X984" s="18">
        <f t="shared" si="188"/>
        <v>384.40677966101691</v>
      </c>
      <c r="Y984" s="19">
        <v>0.05</v>
      </c>
      <c r="Z984" s="18">
        <f t="shared" si="172"/>
        <v>106.77966101694915</v>
      </c>
      <c r="AA984" s="18">
        <f t="shared" si="173"/>
        <v>2413.2203389830511</v>
      </c>
      <c r="AB984" s="18"/>
      <c r="AC984" s="18">
        <f t="shared" si="174"/>
        <v>2413.2203389830511</v>
      </c>
      <c r="AD984" s="18" t="s">
        <v>87</v>
      </c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24" t="s">
        <v>88</v>
      </c>
      <c r="AR984" s="24">
        <v>2136</v>
      </c>
      <c r="AS984" s="24"/>
      <c r="AT984" s="24"/>
      <c r="AU984" s="24"/>
      <c r="AV984" s="24"/>
      <c r="AW984" s="18">
        <f t="shared" si="189"/>
        <v>2136</v>
      </c>
      <c r="AX984" s="18"/>
      <c r="AY984" s="19">
        <v>0.05</v>
      </c>
      <c r="AZ984" s="18">
        <f t="shared" si="190"/>
        <v>106.80000000000001</v>
      </c>
      <c r="BA984" s="18">
        <f t="shared" si="191"/>
        <v>2029.2</v>
      </c>
      <c r="BB984" s="18"/>
      <c r="BC984" s="18">
        <f t="shared" si="192"/>
        <v>-2029.2</v>
      </c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>
        <f t="shared" si="193"/>
        <v>-0.40677966101702623</v>
      </c>
    </row>
    <row r="985" spans="1:81" x14ac:dyDescent="0.3">
      <c r="A985" s="20"/>
      <c r="B985" s="20"/>
      <c r="C985" s="14">
        <v>44927</v>
      </c>
      <c r="D985" s="39" t="s">
        <v>1807</v>
      </c>
      <c r="E985" s="16" t="s">
        <v>1056</v>
      </c>
      <c r="F985" s="15" t="s">
        <v>82</v>
      </c>
      <c r="G985" s="24"/>
      <c r="H985" s="24" t="s">
        <v>1903</v>
      </c>
      <c r="I985" s="39" t="s">
        <v>1705</v>
      </c>
      <c r="J985" s="24" t="s">
        <v>2022</v>
      </c>
      <c r="K985" s="40">
        <v>44928</v>
      </c>
      <c r="L985" s="39" t="s">
        <v>2006</v>
      </c>
      <c r="M985" s="39" t="s">
        <v>1996</v>
      </c>
      <c r="N985" s="39" t="s">
        <v>2014</v>
      </c>
      <c r="O985" s="24" t="s">
        <v>2005</v>
      </c>
      <c r="P985" s="40">
        <v>44928</v>
      </c>
      <c r="Q985" s="14">
        <v>44927</v>
      </c>
      <c r="R985" s="30">
        <f t="shared" si="198"/>
        <v>2135.593220338983</v>
      </c>
      <c r="S985" s="24"/>
      <c r="T985" s="18">
        <f t="shared" si="170"/>
        <v>2135.593220338983</v>
      </c>
      <c r="U985" s="18">
        <f>(200/1.18)</f>
        <v>169.49152542372883</v>
      </c>
      <c r="V985" s="18"/>
      <c r="W985" s="18">
        <f t="shared" si="171"/>
        <v>2305.0847457627119</v>
      </c>
      <c r="X985" s="18">
        <f t="shared" si="188"/>
        <v>414.91525423728814</v>
      </c>
      <c r="Y985" s="19">
        <v>0.05</v>
      </c>
      <c r="Z985" s="18">
        <f t="shared" si="172"/>
        <v>115.2542372881356</v>
      </c>
      <c r="AA985" s="18">
        <f t="shared" si="173"/>
        <v>2604.7457627118642</v>
      </c>
      <c r="AB985" s="18"/>
      <c r="AC985" s="18">
        <f t="shared" si="174"/>
        <v>2604.7457627118642</v>
      </c>
      <c r="AD985" s="18" t="s">
        <v>87</v>
      </c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24" t="s">
        <v>1045</v>
      </c>
      <c r="AR985" s="24">
        <v>2400</v>
      </c>
      <c r="AS985" s="24"/>
      <c r="AT985" s="24"/>
      <c r="AU985" s="24"/>
      <c r="AV985" s="24"/>
      <c r="AW985" s="18">
        <f t="shared" si="189"/>
        <v>2400</v>
      </c>
      <c r="AX985" s="18"/>
      <c r="AY985" s="19">
        <v>0.05</v>
      </c>
      <c r="AZ985" s="18">
        <f t="shared" si="190"/>
        <v>120</v>
      </c>
      <c r="BA985" s="18">
        <f t="shared" si="191"/>
        <v>2280</v>
      </c>
      <c r="BB985" s="18"/>
      <c r="BC985" s="18">
        <f t="shared" si="192"/>
        <v>-2280</v>
      </c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>
        <f t="shared" si="193"/>
        <v>-94.915254237288082</v>
      </c>
    </row>
    <row r="986" spans="1:81" x14ac:dyDescent="0.3">
      <c r="A986" s="20"/>
      <c r="B986" s="20"/>
      <c r="C986" s="14">
        <v>44927</v>
      </c>
      <c r="D986" s="39" t="s">
        <v>1808</v>
      </c>
      <c r="E986" s="16" t="s">
        <v>1056</v>
      </c>
      <c r="F986" s="15" t="s">
        <v>82</v>
      </c>
      <c r="G986" s="24"/>
      <c r="H986" s="24" t="s">
        <v>1904</v>
      </c>
      <c r="I986" s="39" t="s">
        <v>1706</v>
      </c>
      <c r="J986" s="24" t="s">
        <v>2022</v>
      </c>
      <c r="K986" s="40">
        <v>44937</v>
      </c>
      <c r="L986" s="39" t="s">
        <v>2008</v>
      </c>
      <c r="M986" s="39" t="s">
        <v>1997</v>
      </c>
      <c r="N986" s="39" t="s">
        <v>2017</v>
      </c>
      <c r="O986" s="24" t="s">
        <v>2005</v>
      </c>
      <c r="P986" s="40">
        <v>44937</v>
      </c>
      <c r="Q986" s="14">
        <v>44927</v>
      </c>
      <c r="R986" s="30">
        <f t="shared" si="198"/>
        <v>2135.593220338983</v>
      </c>
      <c r="S986" s="24"/>
      <c r="T986" s="18">
        <f t="shared" si="170"/>
        <v>2135.593220338983</v>
      </c>
      <c r="U986" s="18"/>
      <c r="V986" s="18"/>
      <c r="W986" s="18">
        <f t="shared" si="171"/>
        <v>2135.593220338983</v>
      </c>
      <c r="X986" s="18">
        <f t="shared" si="188"/>
        <v>384.40677966101691</v>
      </c>
      <c r="Y986" s="19">
        <v>0.05</v>
      </c>
      <c r="Z986" s="18">
        <f t="shared" si="172"/>
        <v>106.77966101694915</v>
      </c>
      <c r="AA986" s="18">
        <f t="shared" si="173"/>
        <v>2413.2203389830511</v>
      </c>
      <c r="AB986" s="18"/>
      <c r="AC986" s="18">
        <f t="shared" si="174"/>
        <v>2413.2203389830511</v>
      </c>
      <c r="AD986" s="18" t="s">
        <v>87</v>
      </c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24" t="s">
        <v>2027</v>
      </c>
      <c r="AR986" s="24">
        <v>2400</v>
      </c>
      <c r="AS986" s="24"/>
      <c r="AT986" s="24"/>
      <c r="AU986" s="24"/>
      <c r="AV986" s="24"/>
      <c r="AW986" s="18">
        <f t="shared" si="189"/>
        <v>2400</v>
      </c>
      <c r="AX986" s="18"/>
      <c r="AY986" s="19">
        <v>0.05</v>
      </c>
      <c r="AZ986" s="18">
        <f t="shared" si="190"/>
        <v>120</v>
      </c>
      <c r="BA986" s="18">
        <f t="shared" si="191"/>
        <v>2280</v>
      </c>
      <c r="BB986" s="18"/>
      <c r="BC986" s="18">
        <f t="shared" si="192"/>
        <v>-2280</v>
      </c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>
        <f t="shared" si="193"/>
        <v>-264.40677966101703</v>
      </c>
    </row>
    <row r="987" spans="1:81" x14ac:dyDescent="0.3">
      <c r="A987" s="20"/>
      <c r="B987" s="20"/>
      <c r="C987" s="14">
        <v>44927</v>
      </c>
      <c r="D987" s="39" t="s">
        <v>1795</v>
      </c>
      <c r="E987" s="24" t="s">
        <v>1055</v>
      </c>
      <c r="F987" s="15" t="s">
        <v>82</v>
      </c>
      <c r="G987" s="24"/>
      <c r="H987" s="24" t="s">
        <v>1905</v>
      </c>
      <c r="I987" s="39" t="s">
        <v>1707</v>
      </c>
      <c r="J987" s="24" t="s">
        <v>2022</v>
      </c>
      <c r="K987" s="40">
        <v>44938</v>
      </c>
      <c r="L987" s="39" t="s">
        <v>2006</v>
      </c>
      <c r="M987" s="39" t="s">
        <v>1996</v>
      </c>
      <c r="N987" s="39" t="s">
        <v>2014</v>
      </c>
      <c r="O987" s="24" t="s">
        <v>2005</v>
      </c>
      <c r="P987" s="40">
        <v>44938</v>
      </c>
      <c r="Q987" s="14">
        <v>44927</v>
      </c>
      <c r="R987" s="30">
        <f t="shared" si="198"/>
        <v>2135.593220338983</v>
      </c>
      <c r="S987" s="24"/>
      <c r="T987" s="18">
        <f t="shared" si="170"/>
        <v>2135.593220338983</v>
      </c>
      <c r="U987" s="18">
        <f>(200/1.18)</f>
        <v>169.49152542372883</v>
      </c>
      <c r="V987" s="18"/>
      <c r="W987" s="18">
        <f t="shared" si="171"/>
        <v>2305.0847457627119</v>
      </c>
      <c r="X987" s="18">
        <f t="shared" si="188"/>
        <v>414.91525423728814</v>
      </c>
      <c r="Y987" s="19">
        <v>0.05</v>
      </c>
      <c r="Z987" s="18">
        <f t="shared" si="172"/>
        <v>115.2542372881356</v>
      </c>
      <c r="AA987" s="18">
        <f t="shared" si="173"/>
        <v>2604.7457627118642</v>
      </c>
      <c r="AB987" s="18"/>
      <c r="AC987" s="18">
        <f t="shared" si="174"/>
        <v>2604.7457627118642</v>
      </c>
      <c r="AD987" s="18" t="s">
        <v>87</v>
      </c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24" t="s">
        <v>88</v>
      </c>
      <c r="AR987" s="24">
        <v>2305</v>
      </c>
      <c r="AS987" s="24"/>
      <c r="AT987" s="24"/>
      <c r="AU987" s="24"/>
      <c r="AV987" s="24"/>
      <c r="AW987" s="18">
        <f t="shared" si="189"/>
        <v>2305</v>
      </c>
      <c r="AX987" s="18"/>
      <c r="AY987" s="19">
        <v>0.05</v>
      </c>
      <c r="AZ987" s="18">
        <f t="shared" si="190"/>
        <v>115.25</v>
      </c>
      <c r="BA987" s="18">
        <f t="shared" si="191"/>
        <v>2189.75</v>
      </c>
      <c r="BB987" s="18"/>
      <c r="BC987" s="18">
        <f t="shared" si="192"/>
        <v>-2189.75</v>
      </c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>
        <f t="shared" si="193"/>
        <v>8.474576271191836E-2</v>
      </c>
    </row>
    <row r="988" spans="1:81" x14ac:dyDescent="0.3">
      <c r="A988" s="20"/>
      <c r="B988" s="20"/>
      <c r="C988" s="14">
        <v>44927</v>
      </c>
      <c r="D988" s="39" t="s">
        <v>1802</v>
      </c>
      <c r="E988" s="16" t="s">
        <v>1056</v>
      </c>
      <c r="F988" s="15" t="s">
        <v>82</v>
      </c>
      <c r="G988" s="24"/>
      <c r="H988" s="24" t="s">
        <v>1906</v>
      </c>
      <c r="I988" s="39" t="s">
        <v>1708</v>
      </c>
      <c r="J988" s="24" t="s">
        <v>2022</v>
      </c>
      <c r="K988" s="40">
        <v>44929</v>
      </c>
      <c r="L988" s="39" t="s">
        <v>2006</v>
      </c>
      <c r="M988" s="39" t="s">
        <v>1997</v>
      </c>
      <c r="N988" s="39" t="s">
        <v>2017</v>
      </c>
      <c r="O988" s="24" t="s">
        <v>2005</v>
      </c>
      <c r="P988" s="40">
        <v>44929</v>
      </c>
      <c r="Q988" s="14">
        <v>44927</v>
      </c>
      <c r="R988" s="30">
        <f t="shared" si="198"/>
        <v>2135.593220338983</v>
      </c>
      <c r="S988" s="24"/>
      <c r="T988" s="18">
        <f t="shared" si="170"/>
        <v>2135.593220338983</v>
      </c>
      <c r="U988" s="18"/>
      <c r="V988" s="18"/>
      <c r="W988" s="18">
        <f t="shared" si="171"/>
        <v>2135.593220338983</v>
      </c>
      <c r="X988" s="18">
        <f t="shared" si="188"/>
        <v>384.40677966101691</v>
      </c>
      <c r="Y988" s="19">
        <v>0.05</v>
      </c>
      <c r="Z988" s="18">
        <f t="shared" si="172"/>
        <v>106.77966101694915</v>
      </c>
      <c r="AA988" s="18">
        <f t="shared" si="173"/>
        <v>2413.2203389830511</v>
      </c>
      <c r="AB988" s="18"/>
      <c r="AC988" s="18">
        <f t="shared" si="174"/>
        <v>2413.2203389830511</v>
      </c>
      <c r="AD988" s="18" t="s">
        <v>87</v>
      </c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22" t="s">
        <v>1354</v>
      </c>
      <c r="AR988" s="24">
        <v>2250</v>
      </c>
      <c r="AS988" s="24"/>
      <c r="AT988" s="24"/>
      <c r="AU988" s="24"/>
      <c r="AV988" s="24"/>
      <c r="AW988" s="18">
        <f t="shared" si="189"/>
        <v>2250</v>
      </c>
      <c r="AX988" s="18"/>
      <c r="AY988" s="19">
        <v>0.05</v>
      </c>
      <c r="AZ988" s="18">
        <f t="shared" si="190"/>
        <v>112.5</v>
      </c>
      <c r="BA988" s="18">
        <f t="shared" si="191"/>
        <v>2137.5</v>
      </c>
      <c r="BB988" s="18"/>
      <c r="BC988" s="18">
        <f t="shared" si="192"/>
        <v>-2137.5</v>
      </c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>
        <f t="shared" si="193"/>
        <v>-114.40677966101703</v>
      </c>
    </row>
    <row r="989" spans="1:81" x14ac:dyDescent="0.3">
      <c r="A989" s="20"/>
      <c r="B989" s="20"/>
      <c r="C989" s="14">
        <v>44927</v>
      </c>
      <c r="D989" s="39" t="s">
        <v>1794</v>
      </c>
      <c r="E989" s="24" t="s">
        <v>1055</v>
      </c>
      <c r="F989" s="15" t="s">
        <v>82</v>
      </c>
      <c r="G989" s="24"/>
      <c r="H989" s="24" t="s">
        <v>1907</v>
      </c>
      <c r="I989" s="39" t="s">
        <v>1709</v>
      </c>
      <c r="J989" s="24" t="s">
        <v>2022</v>
      </c>
      <c r="K989" s="40">
        <v>44931</v>
      </c>
      <c r="L989" s="39" t="s">
        <v>2006</v>
      </c>
      <c r="M989" s="39" t="s">
        <v>1997</v>
      </c>
      <c r="N989" s="39" t="s">
        <v>2017</v>
      </c>
      <c r="O989" s="24" t="s">
        <v>2005</v>
      </c>
      <c r="P989" s="40">
        <v>44931</v>
      </c>
      <c r="Q989" s="14">
        <v>44927</v>
      </c>
      <c r="R989" s="30">
        <f t="shared" si="198"/>
        <v>2135.593220338983</v>
      </c>
      <c r="S989" s="24"/>
      <c r="T989" s="18">
        <f t="shared" ref="T989:T1052" si="200">R989-S989</f>
        <v>2135.593220338983</v>
      </c>
      <c r="U989" s="18"/>
      <c r="V989" s="18"/>
      <c r="W989" s="18">
        <f t="shared" ref="W989:W1052" si="201">R989+U989-V989</f>
        <v>2135.593220338983</v>
      </c>
      <c r="X989" s="18">
        <f t="shared" si="188"/>
        <v>384.40677966101691</v>
      </c>
      <c r="Y989" s="19">
        <v>0.05</v>
      </c>
      <c r="Z989" s="18">
        <f t="shared" ref="Z989:Z1052" si="202">W989*Y989</f>
        <v>106.77966101694915</v>
      </c>
      <c r="AA989" s="18">
        <f t="shared" ref="AA989:AA1052" si="203">W989+X989-Z989</f>
        <v>2413.2203389830511</v>
      </c>
      <c r="AB989" s="18"/>
      <c r="AC989" s="18">
        <f t="shared" ref="AC989:AC1052" si="204">AA989-AB989</f>
        <v>2413.2203389830511</v>
      </c>
      <c r="AD989" s="18" t="s">
        <v>87</v>
      </c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24" t="s">
        <v>88</v>
      </c>
      <c r="AR989" s="24">
        <v>2136</v>
      </c>
      <c r="AS989" s="24"/>
      <c r="AT989" s="24"/>
      <c r="AU989" s="24"/>
      <c r="AV989" s="24"/>
      <c r="AW989" s="18">
        <f t="shared" si="189"/>
        <v>2136</v>
      </c>
      <c r="AX989" s="18"/>
      <c r="AY989" s="19">
        <v>0.05</v>
      </c>
      <c r="AZ989" s="18">
        <f t="shared" si="190"/>
        <v>106.80000000000001</v>
      </c>
      <c r="BA989" s="18">
        <f t="shared" si="191"/>
        <v>2029.2</v>
      </c>
      <c r="BB989" s="18"/>
      <c r="BC989" s="18">
        <f t="shared" si="192"/>
        <v>-2029.2</v>
      </c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>
        <f t="shared" si="193"/>
        <v>-0.40677966101702623</v>
      </c>
    </row>
    <row r="990" spans="1:81" x14ac:dyDescent="0.3">
      <c r="A990" s="20"/>
      <c r="B990" s="20"/>
      <c r="C990" s="14">
        <v>44927</v>
      </c>
      <c r="D990" s="39" t="s">
        <v>1794</v>
      </c>
      <c r="E990" s="16" t="s">
        <v>1056</v>
      </c>
      <c r="F990" s="15" t="s">
        <v>82</v>
      </c>
      <c r="G990" s="24"/>
      <c r="H990" s="24" t="s">
        <v>1908</v>
      </c>
      <c r="I990" s="39" t="s">
        <v>1710</v>
      </c>
      <c r="J990" s="24" t="s">
        <v>2022</v>
      </c>
      <c r="K990" s="40">
        <v>44932</v>
      </c>
      <c r="L990" s="39" t="s">
        <v>2008</v>
      </c>
      <c r="M990" s="39" t="s">
        <v>2002</v>
      </c>
      <c r="N990" s="39" t="s">
        <v>2017</v>
      </c>
      <c r="O990" s="24" t="s">
        <v>2005</v>
      </c>
      <c r="P990" s="40">
        <v>44932</v>
      </c>
      <c r="Q990" s="14">
        <v>44927</v>
      </c>
      <c r="R990" s="30">
        <f>(4500/1.18)*90%</f>
        <v>3432.2033898305085</v>
      </c>
      <c r="S990" s="24"/>
      <c r="T990" s="18">
        <f t="shared" si="200"/>
        <v>3432.2033898305085</v>
      </c>
      <c r="U990" s="18"/>
      <c r="V990" s="18"/>
      <c r="W990" s="18">
        <f t="shared" si="201"/>
        <v>3432.2033898305085</v>
      </c>
      <c r="X990" s="18">
        <f t="shared" si="188"/>
        <v>617.79661016949149</v>
      </c>
      <c r="Y990" s="19">
        <v>0.05</v>
      </c>
      <c r="Z990" s="18">
        <f t="shared" si="202"/>
        <v>171.61016949152543</v>
      </c>
      <c r="AA990" s="18">
        <f t="shared" si="203"/>
        <v>3878.3898305084745</v>
      </c>
      <c r="AB990" s="18"/>
      <c r="AC990" s="18">
        <f t="shared" si="204"/>
        <v>3878.3898305084745</v>
      </c>
      <c r="AD990" s="18" t="s">
        <v>87</v>
      </c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22" t="s">
        <v>1357</v>
      </c>
      <c r="AR990" s="24">
        <v>3400</v>
      </c>
      <c r="AS990" s="24"/>
      <c r="AT990" s="24"/>
      <c r="AU990" s="24"/>
      <c r="AV990" s="24"/>
      <c r="AW990" s="18">
        <f t="shared" si="189"/>
        <v>3400</v>
      </c>
      <c r="AX990" s="18"/>
      <c r="AY990" s="19">
        <v>0.05</v>
      </c>
      <c r="AZ990" s="18">
        <f t="shared" si="190"/>
        <v>170</v>
      </c>
      <c r="BA990" s="18">
        <f t="shared" si="191"/>
        <v>3230</v>
      </c>
      <c r="BB990" s="18"/>
      <c r="BC990" s="18">
        <f t="shared" si="192"/>
        <v>-3230</v>
      </c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>
        <f t="shared" si="193"/>
        <v>32.203389830508513</v>
      </c>
    </row>
    <row r="991" spans="1:81" x14ac:dyDescent="0.3">
      <c r="A991" s="20"/>
      <c r="B991" s="20"/>
      <c r="C991" s="14">
        <v>44927</v>
      </c>
      <c r="D991" s="39" t="s">
        <v>1794</v>
      </c>
      <c r="E991" s="24" t="s">
        <v>1055</v>
      </c>
      <c r="F991" s="15" t="s">
        <v>82</v>
      </c>
      <c r="G991" s="24"/>
      <c r="H991" s="24" t="s">
        <v>1909</v>
      </c>
      <c r="I991" s="39" t="s">
        <v>1711</v>
      </c>
      <c r="J991" s="24" t="s">
        <v>2022</v>
      </c>
      <c r="K991" s="40">
        <v>44932</v>
      </c>
      <c r="L991" s="39" t="s">
        <v>2006</v>
      </c>
      <c r="M991" s="39" t="s">
        <v>1997</v>
      </c>
      <c r="N991" s="39" t="s">
        <v>2017</v>
      </c>
      <c r="O991" s="24" t="s">
        <v>2005</v>
      </c>
      <c r="P991" s="40">
        <v>44932</v>
      </c>
      <c r="Q991" s="14">
        <v>44927</v>
      </c>
      <c r="R991" s="30">
        <f t="shared" ref="R991:R1016" si="205">(2800/1.18)*90%</f>
        <v>2135.593220338983</v>
      </c>
      <c r="S991" s="24"/>
      <c r="T991" s="18">
        <f t="shared" si="200"/>
        <v>2135.593220338983</v>
      </c>
      <c r="U991" s="18"/>
      <c r="V991" s="18"/>
      <c r="W991" s="18">
        <f t="shared" si="201"/>
        <v>2135.593220338983</v>
      </c>
      <c r="X991" s="18">
        <f t="shared" si="188"/>
        <v>384.40677966101691</v>
      </c>
      <c r="Y991" s="19">
        <v>0.05</v>
      </c>
      <c r="Z991" s="18">
        <f t="shared" si="202"/>
        <v>106.77966101694915</v>
      </c>
      <c r="AA991" s="18">
        <f t="shared" si="203"/>
        <v>2413.2203389830511</v>
      </c>
      <c r="AB991" s="18"/>
      <c r="AC991" s="18">
        <f t="shared" si="204"/>
        <v>2413.2203389830511</v>
      </c>
      <c r="AD991" s="18" t="s">
        <v>87</v>
      </c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24" t="s">
        <v>88</v>
      </c>
      <c r="AR991" s="24">
        <v>2136</v>
      </c>
      <c r="AS991" s="24"/>
      <c r="AT991" s="24"/>
      <c r="AU991" s="24"/>
      <c r="AV991" s="24"/>
      <c r="AW991" s="18">
        <f t="shared" si="189"/>
        <v>2136</v>
      </c>
      <c r="AX991" s="18"/>
      <c r="AY991" s="19">
        <v>0.05</v>
      </c>
      <c r="AZ991" s="18">
        <f t="shared" si="190"/>
        <v>106.80000000000001</v>
      </c>
      <c r="BA991" s="18">
        <f t="shared" si="191"/>
        <v>2029.2</v>
      </c>
      <c r="BB991" s="18"/>
      <c r="BC991" s="18">
        <f t="shared" si="192"/>
        <v>-2029.2</v>
      </c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>
        <f t="shared" si="193"/>
        <v>-0.40677966101702623</v>
      </c>
    </row>
    <row r="992" spans="1:81" x14ac:dyDescent="0.3">
      <c r="A992" s="20"/>
      <c r="B992" s="20"/>
      <c r="C992" s="14">
        <v>44927</v>
      </c>
      <c r="D992" s="39" t="s">
        <v>1793</v>
      </c>
      <c r="E992" s="16" t="s">
        <v>1056</v>
      </c>
      <c r="F992" s="15" t="s">
        <v>82</v>
      </c>
      <c r="G992" s="24"/>
      <c r="H992" s="24" t="s">
        <v>1910</v>
      </c>
      <c r="I992" s="39" t="s">
        <v>1712</v>
      </c>
      <c r="J992" s="24" t="s">
        <v>2022</v>
      </c>
      <c r="K992" s="40">
        <v>44930</v>
      </c>
      <c r="L992" s="39" t="s">
        <v>2009</v>
      </c>
      <c r="M992" s="39" t="s">
        <v>1997</v>
      </c>
      <c r="N992" s="39" t="s">
        <v>2017</v>
      </c>
      <c r="O992" s="24" t="s">
        <v>2005</v>
      </c>
      <c r="P992" s="40">
        <v>44930</v>
      </c>
      <c r="Q992" s="14">
        <v>44927</v>
      </c>
      <c r="R992" s="30">
        <f t="shared" si="205"/>
        <v>2135.593220338983</v>
      </c>
      <c r="S992" s="24"/>
      <c r="T992" s="18">
        <f t="shared" si="200"/>
        <v>2135.593220338983</v>
      </c>
      <c r="U992" s="18"/>
      <c r="V992" s="18"/>
      <c r="W992" s="18">
        <f t="shared" si="201"/>
        <v>2135.593220338983</v>
      </c>
      <c r="X992" s="18">
        <f t="shared" si="188"/>
        <v>384.40677966101691</v>
      </c>
      <c r="Y992" s="19">
        <v>0.05</v>
      </c>
      <c r="Z992" s="18">
        <f t="shared" si="202"/>
        <v>106.77966101694915</v>
      </c>
      <c r="AA992" s="18">
        <f t="shared" si="203"/>
        <v>2413.2203389830511</v>
      </c>
      <c r="AB992" s="18"/>
      <c r="AC992" s="18">
        <f t="shared" si="204"/>
        <v>2413.2203389830511</v>
      </c>
      <c r="AD992" s="18" t="s">
        <v>87</v>
      </c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24" t="s">
        <v>2026</v>
      </c>
      <c r="AR992" s="24">
        <v>2400</v>
      </c>
      <c r="AS992" s="24"/>
      <c r="AT992" s="24"/>
      <c r="AU992" s="24"/>
      <c r="AV992" s="24"/>
      <c r="AW992" s="18">
        <f t="shared" si="189"/>
        <v>2400</v>
      </c>
      <c r="AX992" s="18"/>
      <c r="AY992" s="19">
        <v>0.05</v>
      </c>
      <c r="AZ992" s="18">
        <f t="shared" si="190"/>
        <v>120</v>
      </c>
      <c r="BA992" s="18">
        <f t="shared" si="191"/>
        <v>2280</v>
      </c>
      <c r="BB992" s="18"/>
      <c r="BC992" s="18">
        <f t="shared" si="192"/>
        <v>-2280</v>
      </c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>
        <f t="shared" si="193"/>
        <v>-264.40677966101703</v>
      </c>
    </row>
    <row r="993" spans="1:81" x14ac:dyDescent="0.3">
      <c r="A993" s="20"/>
      <c r="B993" s="20"/>
      <c r="C993" s="14">
        <v>44927</v>
      </c>
      <c r="D993" s="39" t="s">
        <v>1794</v>
      </c>
      <c r="E993" s="24" t="s">
        <v>1055</v>
      </c>
      <c r="F993" s="15" t="s">
        <v>82</v>
      </c>
      <c r="G993" s="24"/>
      <c r="H993" s="24" t="s">
        <v>1911</v>
      </c>
      <c r="I993" s="39" t="s">
        <v>1713</v>
      </c>
      <c r="J993" s="24" t="s">
        <v>2022</v>
      </c>
      <c r="K993" s="40">
        <v>44931</v>
      </c>
      <c r="L993" s="39" t="s">
        <v>2007</v>
      </c>
      <c r="M993" s="39" t="s">
        <v>1996</v>
      </c>
      <c r="N993" s="39" t="s">
        <v>2014</v>
      </c>
      <c r="O993" s="24" t="s">
        <v>2005</v>
      </c>
      <c r="P993" s="40">
        <v>44931</v>
      </c>
      <c r="Q993" s="14">
        <v>44927</v>
      </c>
      <c r="R993" s="30">
        <f t="shared" si="205"/>
        <v>2135.593220338983</v>
      </c>
      <c r="S993" s="24"/>
      <c r="T993" s="18">
        <f t="shared" si="200"/>
        <v>2135.593220338983</v>
      </c>
      <c r="U993" s="18">
        <f t="shared" ref="U993:U996" si="206">(200/1.18)</f>
        <v>169.49152542372883</v>
      </c>
      <c r="V993" s="18"/>
      <c r="W993" s="18">
        <f t="shared" si="201"/>
        <v>2305.0847457627119</v>
      </c>
      <c r="X993" s="18">
        <f t="shared" si="188"/>
        <v>414.91525423728814</v>
      </c>
      <c r="Y993" s="19">
        <v>0.05</v>
      </c>
      <c r="Z993" s="18">
        <f t="shared" si="202"/>
        <v>115.2542372881356</v>
      </c>
      <c r="AA993" s="18">
        <f t="shared" si="203"/>
        <v>2604.7457627118642</v>
      </c>
      <c r="AB993" s="18"/>
      <c r="AC993" s="18">
        <f t="shared" si="204"/>
        <v>2604.7457627118642</v>
      </c>
      <c r="AD993" s="18" t="s">
        <v>87</v>
      </c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24" t="s">
        <v>88</v>
      </c>
      <c r="AR993" s="24">
        <v>2305</v>
      </c>
      <c r="AS993" s="24"/>
      <c r="AT993" s="24"/>
      <c r="AU993" s="24"/>
      <c r="AV993" s="24"/>
      <c r="AW993" s="18">
        <f t="shared" si="189"/>
        <v>2305</v>
      </c>
      <c r="AX993" s="18"/>
      <c r="AY993" s="19">
        <v>0.05</v>
      </c>
      <c r="AZ993" s="18">
        <f t="shared" si="190"/>
        <v>115.25</v>
      </c>
      <c r="BA993" s="18">
        <f t="shared" si="191"/>
        <v>2189.75</v>
      </c>
      <c r="BB993" s="18"/>
      <c r="BC993" s="18">
        <f t="shared" si="192"/>
        <v>-2189.75</v>
      </c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>
        <f t="shared" si="193"/>
        <v>8.474576271191836E-2</v>
      </c>
    </row>
    <row r="994" spans="1:81" x14ac:dyDescent="0.3">
      <c r="A994" s="20"/>
      <c r="B994" s="20"/>
      <c r="C994" s="14">
        <v>44927</v>
      </c>
      <c r="D994" s="39" t="s">
        <v>1794</v>
      </c>
      <c r="E994" s="24" t="s">
        <v>1055</v>
      </c>
      <c r="F994" s="15" t="s">
        <v>82</v>
      </c>
      <c r="G994" s="24"/>
      <c r="H994" s="24" t="s">
        <v>1912</v>
      </c>
      <c r="I994" s="39" t="s">
        <v>1714</v>
      </c>
      <c r="J994" s="24" t="s">
        <v>2022</v>
      </c>
      <c r="K994" s="40">
        <v>44931</v>
      </c>
      <c r="L994" s="39" t="s">
        <v>2006</v>
      </c>
      <c r="M994" s="39" t="s">
        <v>1996</v>
      </c>
      <c r="N994" s="39" t="s">
        <v>2014</v>
      </c>
      <c r="O994" s="24" t="s">
        <v>2005</v>
      </c>
      <c r="P994" s="40">
        <v>44931</v>
      </c>
      <c r="Q994" s="14">
        <v>44927</v>
      </c>
      <c r="R994" s="30">
        <f t="shared" si="205"/>
        <v>2135.593220338983</v>
      </c>
      <c r="S994" s="24"/>
      <c r="T994" s="18">
        <f t="shared" si="200"/>
        <v>2135.593220338983</v>
      </c>
      <c r="U994" s="18">
        <f t="shared" si="206"/>
        <v>169.49152542372883</v>
      </c>
      <c r="V994" s="18"/>
      <c r="W994" s="18">
        <f t="shared" si="201"/>
        <v>2305.0847457627119</v>
      </c>
      <c r="X994" s="18">
        <f t="shared" si="188"/>
        <v>414.91525423728814</v>
      </c>
      <c r="Y994" s="19">
        <v>0.05</v>
      </c>
      <c r="Z994" s="18">
        <f t="shared" si="202"/>
        <v>115.2542372881356</v>
      </c>
      <c r="AA994" s="18">
        <f t="shared" si="203"/>
        <v>2604.7457627118642</v>
      </c>
      <c r="AB994" s="18"/>
      <c r="AC994" s="18">
        <f t="shared" si="204"/>
        <v>2604.7457627118642</v>
      </c>
      <c r="AD994" s="18" t="s">
        <v>87</v>
      </c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24" t="s">
        <v>88</v>
      </c>
      <c r="AR994" s="24">
        <v>2305</v>
      </c>
      <c r="AS994" s="24"/>
      <c r="AT994" s="24"/>
      <c r="AU994" s="24"/>
      <c r="AV994" s="24"/>
      <c r="AW994" s="18">
        <f t="shared" si="189"/>
        <v>2305</v>
      </c>
      <c r="AX994" s="18"/>
      <c r="AY994" s="19">
        <v>0.05</v>
      </c>
      <c r="AZ994" s="18">
        <f t="shared" si="190"/>
        <v>115.25</v>
      </c>
      <c r="BA994" s="18">
        <f t="shared" si="191"/>
        <v>2189.75</v>
      </c>
      <c r="BB994" s="18"/>
      <c r="BC994" s="18">
        <f t="shared" si="192"/>
        <v>-2189.75</v>
      </c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>
        <f t="shared" si="193"/>
        <v>8.474576271191836E-2</v>
      </c>
    </row>
    <row r="995" spans="1:81" x14ac:dyDescent="0.3">
      <c r="A995" s="20"/>
      <c r="B995" s="20"/>
      <c r="C995" s="14">
        <v>44927</v>
      </c>
      <c r="D995" s="39" t="s">
        <v>1790</v>
      </c>
      <c r="E995" s="24" t="s">
        <v>1055</v>
      </c>
      <c r="F995" s="15" t="s">
        <v>82</v>
      </c>
      <c r="G995" s="24"/>
      <c r="H995" s="24" t="s">
        <v>1913</v>
      </c>
      <c r="I995" s="39" t="s">
        <v>1715</v>
      </c>
      <c r="J995" s="24" t="s">
        <v>2022</v>
      </c>
      <c r="K995" s="40">
        <v>44933</v>
      </c>
      <c r="L995" s="39" t="s">
        <v>2006</v>
      </c>
      <c r="M995" s="39" t="s">
        <v>1996</v>
      </c>
      <c r="N995" s="39" t="s">
        <v>2014</v>
      </c>
      <c r="O995" s="24" t="s">
        <v>2005</v>
      </c>
      <c r="P995" s="40">
        <v>44933</v>
      </c>
      <c r="Q995" s="14">
        <v>44927</v>
      </c>
      <c r="R995" s="30">
        <f t="shared" si="205"/>
        <v>2135.593220338983</v>
      </c>
      <c r="S995" s="24"/>
      <c r="T995" s="18">
        <f t="shared" si="200"/>
        <v>2135.593220338983</v>
      </c>
      <c r="U995" s="18">
        <f t="shared" si="206"/>
        <v>169.49152542372883</v>
      </c>
      <c r="V995" s="18"/>
      <c r="W995" s="18">
        <f t="shared" si="201"/>
        <v>2305.0847457627119</v>
      </c>
      <c r="X995" s="18">
        <f t="shared" si="188"/>
        <v>414.91525423728814</v>
      </c>
      <c r="Y995" s="19">
        <v>0.05</v>
      </c>
      <c r="Z995" s="18">
        <f t="shared" si="202"/>
        <v>115.2542372881356</v>
      </c>
      <c r="AA995" s="18">
        <f t="shared" si="203"/>
        <v>2604.7457627118642</v>
      </c>
      <c r="AB995" s="18"/>
      <c r="AC995" s="18">
        <f t="shared" si="204"/>
        <v>2604.7457627118642</v>
      </c>
      <c r="AD995" s="18" t="s">
        <v>87</v>
      </c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24" t="s">
        <v>88</v>
      </c>
      <c r="AR995" s="24">
        <v>2305</v>
      </c>
      <c r="AS995" s="24"/>
      <c r="AT995" s="24"/>
      <c r="AU995" s="24"/>
      <c r="AV995" s="24"/>
      <c r="AW995" s="18">
        <f t="shared" si="189"/>
        <v>2305</v>
      </c>
      <c r="AX995" s="18"/>
      <c r="AY995" s="19">
        <v>0.05</v>
      </c>
      <c r="AZ995" s="18">
        <f t="shared" si="190"/>
        <v>115.25</v>
      </c>
      <c r="BA995" s="18">
        <f t="shared" si="191"/>
        <v>2189.75</v>
      </c>
      <c r="BB995" s="18"/>
      <c r="BC995" s="18">
        <f t="shared" si="192"/>
        <v>-2189.75</v>
      </c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>
        <f t="shared" si="193"/>
        <v>8.474576271191836E-2</v>
      </c>
    </row>
    <row r="996" spans="1:81" x14ac:dyDescent="0.3">
      <c r="A996" s="20"/>
      <c r="B996" s="20"/>
      <c r="C996" s="14">
        <v>44927</v>
      </c>
      <c r="D996" s="39" t="s">
        <v>1335</v>
      </c>
      <c r="E996" s="24" t="s">
        <v>1055</v>
      </c>
      <c r="F996" s="15" t="s">
        <v>82</v>
      </c>
      <c r="G996" s="24"/>
      <c r="H996" s="24" t="s">
        <v>1914</v>
      </c>
      <c r="I996" s="39" t="s">
        <v>1716</v>
      </c>
      <c r="J996" s="24" t="s">
        <v>2022</v>
      </c>
      <c r="K996" s="40">
        <v>44946</v>
      </c>
      <c r="L996" s="39" t="s">
        <v>2007</v>
      </c>
      <c r="M996" s="39" t="s">
        <v>2001</v>
      </c>
      <c r="N996" s="39" t="s">
        <v>2014</v>
      </c>
      <c r="O996" s="24" t="s">
        <v>2005</v>
      </c>
      <c r="P996" s="40">
        <v>44946</v>
      </c>
      <c r="Q996" s="14">
        <v>44927</v>
      </c>
      <c r="R996" s="30">
        <f t="shared" si="205"/>
        <v>2135.593220338983</v>
      </c>
      <c r="S996" s="24"/>
      <c r="T996" s="18">
        <f t="shared" si="200"/>
        <v>2135.593220338983</v>
      </c>
      <c r="U996" s="18">
        <f t="shared" si="206"/>
        <v>169.49152542372883</v>
      </c>
      <c r="V996" s="18"/>
      <c r="W996" s="18">
        <f t="shared" si="201"/>
        <v>2305.0847457627119</v>
      </c>
      <c r="X996" s="18">
        <f t="shared" si="188"/>
        <v>414.91525423728814</v>
      </c>
      <c r="Y996" s="19">
        <v>0.05</v>
      </c>
      <c r="Z996" s="18">
        <f t="shared" si="202"/>
        <v>115.2542372881356</v>
      </c>
      <c r="AA996" s="18">
        <f t="shared" si="203"/>
        <v>2604.7457627118642</v>
      </c>
      <c r="AB996" s="18"/>
      <c r="AC996" s="18">
        <f t="shared" si="204"/>
        <v>2604.7457627118642</v>
      </c>
      <c r="AD996" s="18" t="s">
        <v>87</v>
      </c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24" t="s">
        <v>1618</v>
      </c>
      <c r="AR996" s="24">
        <v>2305</v>
      </c>
      <c r="AS996" s="24"/>
      <c r="AT996" s="24"/>
      <c r="AU996" s="24"/>
      <c r="AV996" s="24"/>
      <c r="AW996" s="18">
        <f t="shared" si="189"/>
        <v>2305</v>
      </c>
      <c r="AX996" s="18"/>
      <c r="AY996" s="19">
        <v>0.05</v>
      </c>
      <c r="AZ996" s="18">
        <f t="shared" si="190"/>
        <v>115.25</v>
      </c>
      <c r="BA996" s="18">
        <f t="shared" si="191"/>
        <v>2189.75</v>
      </c>
      <c r="BB996" s="18"/>
      <c r="BC996" s="18">
        <f t="shared" si="192"/>
        <v>-2189.75</v>
      </c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>
        <f t="shared" si="193"/>
        <v>8.474576271191836E-2</v>
      </c>
    </row>
    <row r="997" spans="1:81" x14ac:dyDescent="0.3">
      <c r="A997" s="20"/>
      <c r="B997" s="20"/>
      <c r="C997" s="14">
        <v>44927</v>
      </c>
      <c r="D997" s="39" t="s">
        <v>1801</v>
      </c>
      <c r="E997" s="16" t="s">
        <v>1056</v>
      </c>
      <c r="F997" s="15" t="s">
        <v>82</v>
      </c>
      <c r="G997" s="24"/>
      <c r="H997" s="24" t="s">
        <v>1915</v>
      </c>
      <c r="I997" s="39" t="s">
        <v>1717</v>
      </c>
      <c r="J997" s="24" t="s">
        <v>2022</v>
      </c>
      <c r="K997" s="40">
        <v>44932</v>
      </c>
      <c r="L997" s="39" t="s">
        <v>2010</v>
      </c>
      <c r="M997" s="39" t="s">
        <v>1995</v>
      </c>
      <c r="N997" s="39" t="s">
        <v>2018</v>
      </c>
      <c r="O997" s="24" t="s">
        <v>2005</v>
      </c>
      <c r="P997" s="40">
        <v>44932</v>
      </c>
      <c r="Q997" s="14">
        <v>44927</v>
      </c>
      <c r="R997" s="30">
        <f t="shared" si="205"/>
        <v>2135.593220338983</v>
      </c>
      <c r="S997" s="24"/>
      <c r="T997" s="18">
        <f t="shared" si="200"/>
        <v>2135.593220338983</v>
      </c>
      <c r="U997" s="18"/>
      <c r="V997" s="18"/>
      <c r="W997" s="18">
        <f t="shared" si="201"/>
        <v>2135.593220338983</v>
      </c>
      <c r="X997" s="18">
        <f t="shared" si="188"/>
        <v>384.40677966101691</v>
      </c>
      <c r="Y997" s="19">
        <v>0.05</v>
      </c>
      <c r="Z997" s="18">
        <f t="shared" si="202"/>
        <v>106.77966101694915</v>
      </c>
      <c r="AA997" s="18">
        <f t="shared" si="203"/>
        <v>2413.2203389830511</v>
      </c>
      <c r="AB997" s="18"/>
      <c r="AC997" s="18">
        <f t="shared" si="204"/>
        <v>2413.2203389830511</v>
      </c>
      <c r="AD997" s="18" t="s">
        <v>87</v>
      </c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24" t="s">
        <v>2023</v>
      </c>
      <c r="AR997" s="24">
        <v>2600</v>
      </c>
      <c r="AS997" s="24"/>
      <c r="AT997" s="24"/>
      <c r="AU997" s="24"/>
      <c r="AV997" s="24"/>
      <c r="AW997" s="18">
        <f t="shared" si="189"/>
        <v>2600</v>
      </c>
      <c r="AX997" s="18"/>
      <c r="AY997" s="19">
        <v>0.05</v>
      </c>
      <c r="AZ997" s="18">
        <f t="shared" si="190"/>
        <v>130</v>
      </c>
      <c r="BA997" s="18">
        <f t="shared" si="191"/>
        <v>2470</v>
      </c>
      <c r="BB997" s="18"/>
      <c r="BC997" s="18">
        <f t="shared" si="192"/>
        <v>-2470</v>
      </c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>
        <f t="shared" si="193"/>
        <v>-464.40677966101703</v>
      </c>
    </row>
    <row r="998" spans="1:81" x14ac:dyDescent="0.3">
      <c r="A998" s="20"/>
      <c r="B998" s="20"/>
      <c r="C998" s="14">
        <v>44927</v>
      </c>
      <c r="D998" s="39" t="s">
        <v>1800</v>
      </c>
      <c r="E998" s="16" t="s">
        <v>1056</v>
      </c>
      <c r="F998" s="15" t="s">
        <v>82</v>
      </c>
      <c r="G998" s="24"/>
      <c r="H998" s="24" t="s">
        <v>1916</v>
      </c>
      <c r="I998" s="39" t="s">
        <v>1718</v>
      </c>
      <c r="J998" s="24" t="s">
        <v>2022</v>
      </c>
      <c r="K998" s="40">
        <v>44930</v>
      </c>
      <c r="L998" s="39" t="s">
        <v>2006</v>
      </c>
      <c r="M998" s="39" t="s">
        <v>1998</v>
      </c>
      <c r="N998" s="39" t="s">
        <v>2017</v>
      </c>
      <c r="O998" s="24" t="s">
        <v>2005</v>
      </c>
      <c r="P998" s="40">
        <v>44930</v>
      </c>
      <c r="Q998" s="14">
        <v>44927</v>
      </c>
      <c r="R998" s="30">
        <f t="shared" si="205"/>
        <v>2135.593220338983</v>
      </c>
      <c r="S998" s="24"/>
      <c r="T998" s="18">
        <f t="shared" si="200"/>
        <v>2135.593220338983</v>
      </c>
      <c r="U998" s="18"/>
      <c r="V998" s="18"/>
      <c r="W998" s="18">
        <f t="shared" si="201"/>
        <v>2135.593220338983</v>
      </c>
      <c r="X998" s="18">
        <f t="shared" si="188"/>
        <v>384.40677966101691</v>
      </c>
      <c r="Y998" s="19">
        <v>0.05</v>
      </c>
      <c r="Z998" s="18">
        <f t="shared" si="202"/>
        <v>106.77966101694915</v>
      </c>
      <c r="AA998" s="18">
        <f t="shared" si="203"/>
        <v>2413.2203389830511</v>
      </c>
      <c r="AB998" s="18"/>
      <c r="AC998" s="18">
        <f t="shared" si="204"/>
        <v>2413.2203389830511</v>
      </c>
      <c r="AD998" s="18" t="s">
        <v>87</v>
      </c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24" t="s">
        <v>2024</v>
      </c>
      <c r="AR998" s="24">
        <v>2200</v>
      </c>
      <c r="AS998" s="24"/>
      <c r="AT998" s="24"/>
      <c r="AU998" s="24"/>
      <c r="AV998" s="24"/>
      <c r="AW998" s="18">
        <f t="shared" si="189"/>
        <v>2200</v>
      </c>
      <c r="AX998" s="18"/>
      <c r="AY998" s="19">
        <v>0.05</v>
      </c>
      <c r="AZ998" s="18">
        <f t="shared" si="190"/>
        <v>110</v>
      </c>
      <c r="BA998" s="18">
        <f t="shared" si="191"/>
        <v>2090</v>
      </c>
      <c r="BB998" s="18"/>
      <c r="BC998" s="18">
        <f t="shared" si="192"/>
        <v>-2090</v>
      </c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>
        <f t="shared" si="193"/>
        <v>-64.406779661017026</v>
      </c>
    </row>
    <row r="999" spans="1:81" x14ac:dyDescent="0.3">
      <c r="A999" s="20"/>
      <c r="B999" s="20"/>
      <c r="C999" s="14">
        <v>44927</v>
      </c>
      <c r="D999" s="39" t="s">
        <v>1798</v>
      </c>
      <c r="E999" s="16" t="s">
        <v>1056</v>
      </c>
      <c r="F999" s="15" t="s">
        <v>82</v>
      </c>
      <c r="G999" s="24"/>
      <c r="H999" s="24" t="s">
        <v>1917</v>
      </c>
      <c r="I999" s="39" t="s">
        <v>1719</v>
      </c>
      <c r="J999" s="24" t="s">
        <v>2022</v>
      </c>
      <c r="K999" s="40">
        <v>44931</v>
      </c>
      <c r="L999" s="39" t="s">
        <v>2006</v>
      </c>
      <c r="M999" s="39" t="s">
        <v>1998</v>
      </c>
      <c r="N999" s="39" t="s">
        <v>2016</v>
      </c>
      <c r="O999" s="24" t="s">
        <v>2005</v>
      </c>
      <c r="P999" s="40">
        <v>44931</v>
      </c>
      <c r="Q999" s="14">
        <v>44927</v>
      </c>
      <c r="R999" s="30">
        <f t="shared" si="205"/>
        <v>2135.593220338983</v>
      </c>
      <c r="S999" s="24"/>
      <c r="T999" s="18">
        <f t="shared" si="200"/>
        <v>2135.593220338983</v>
      </c>
      <c r="U999" s="18">
        <f>(200/1.18)</f>
        <v>169.49152542372883</v>
      </c>
      <c r="V999" s="18"/>
      <c r="W999" s="18">
        <f t="shared" si="201"/>
        <v>2305.0847457627119</v>
      </c>
      <c r="X999" s="18">
        <f t="shared" si="188"/>
        <v>414.91525423728814</v>
      </c>
      <c r="Y999" s="19">
        <v>0.05</v>
      </c>
      <c r="Z999" s="18">
        <f t="shared" si="202"/>
        <v>115.2542372881356</v>
      </c>
      <c r="AA999" s="18">
        <f t="shared" si="203"/>
        <v>2604.7457627118642</v>
      </c>
      <c r="AB999" s="18"/>
      <c r="AC999" s="18">
        <f t="shared" si="204"/>
        <v>2604.7457627118642</v>
      </c>
      <c r="AD999" s="18" t="s">
        <v>87</v>
      </c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24" t="s">
        <v>2023</v>
      </c>
      <c r="AR999" s="24">
        <v>2600</v>
      </c>
      <c r="AS999" s="24"/>
      <c r="AT999" s="24"/>
      <c r="AU999" s="24"/>
      <c r="AV999" s="24"/>
      <c r="AW999" s="18">
        <f t="shared" si="189"/>
        <v>2600</v>
      </c>
      <c r="AX999" s="18"/>
      <c r="AY999" s="19">
        <v>0.05</v>
      </c>
      <c r="AZ999" s="18">
        <f t="shared" si="190"/>
        <v>130</v>
      </c>
      <c r="BA999" s="18">
        <f t="shared" si="191"/>
        <v>2470</v>
      </c>
      <c r="BB999" s="18"/>
      <c r="BC999" s="18">
        <f t="shared" si="192"/>
        <v>-2470</v>
      </c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>
        <f t="shared" si="193"/>
        <v>-294.91525423728808</v>
      </c>
    </row>
    <row r="1000" spans="1:81" x14ac:dyDescent="0.3">
      <c r="A1000" s="20"/>
      <c r="B1000" s="20"/>
      <c r="C1000" s="14">
        <v>44927</v>
      </c>
      <c r="D1000" s="39" t="s">
        <v>1796</v>
      </c>
      <c r="E1000" s="24" t="s">
        <v>1055</v>
      </c>
      <c r="F1000" s="15" t="s">
        <v>82</v>
      </c>
      <c r="G1000" s="24"/>
      <c r="H1000" s="24" t="s">
        <v>1918</v>
      </c>
      <c r="I1000" s="39" t="s">
        <v>1720</v>
      </c>
      <c r="J1000" s="24" t="s">
        <v>2022</v>
      </c>
      <c r="K1000" s="40">
        <v>44935</v>
      </c>
      <c r="L1000" s="39" t="s">
        <v>2006</v>
      </c>
      <c r="M1000" s="39" t="s">
        <v>1997</v>
      </c>
      <c r="N1000" s="39" t="s">
        <v>2017</v>
      </c>
      <c r="O1000" s="24" t="s">
        <v>2005</v>
      </c>
      <c r="P1000" s="40">
        <v>44935</v>
      </c>
      <c r="Q1000" s="14">
        <v>44927</v>
      </c>
      <c r="R1000" s="30">
        <f t="shared" si="205"/>
        <v>2135.593220338983</v>
      </c>
      <c r="S1000" s="24"/>
      <c r="T1000" s="18">
        <f t="shared" si="200"/>
        <v>2135.593220338983</v>
      </c>
      <c r="U1000" s="18"/>
      <c r="V1000" s="18"/>
      <c r="W1000" s="18">
        <f t="shared" si="201"/>
        <v>2135.593220338983</v>
      </c>
      <c r="X1000" s="18">
        <f t="shared" si="188"/>
        <v>384.40677966101691</v>
      </c>
      <c r="Y1000" s="19">
        <v>0.05</v>
      </c>
      <c r="Z1000" s="18">
        <f t="shared" si="202"/>
        <v>106.77966101694915</v>
      </c>
      <c r="AA1000" s="18">
        <f t="shared" si="203"/>
        <v>2413.2203389830511</v>
      </c>
      <c r="AB1000" s="18"/>
      <c r="AC1000" s="18">
        <f t="shared" si="204"/>
        <v>2413.2203389830511</v>
      </c>
      <c r="AD1000" s="18" t="s">
        <v>87</v>
      </c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24" t="s">
        <v>88</v>
      </c>
      <c r="AR1000" s="24">
        <v>2136</v>
      </c>
      <c r="AS1000" s="24"/>
      <c r="AT1000" s="24"/>
      <c r="AU1000" s="24"/>
      <c r="AV1000" s="24"/>
      <c r="AW1000" s="18">
        <f t="shared" si="189"/>
        <v>2136</v>
      </c>
      <c r="AX1000" s="18"/>
      <c r="AY1000" s="19">
        <v>0.05</v>
      </c>
      <c r="AZ1000" s="18">
        <f t="shared" si="190"/>
        <v>106.80000000000001</v>
      </c>
      <c r="BA1000" s="18">
        <f t="shared" si="191"/>
        <v>2029.2</v>
      </c>
      <c r="BB1000" s="18"/>
      <c r="BC1000" s="18">
        <f t="shared" si="192"/>
        <v>-2029.2</v>
      </c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>
        <f t="shared" si="193"/>
        <v>-0.40677966101702623</v>
      </c>
    </row>
    <row r="1001" spans="1:81" x14ac:dyDescent="0.3">
      <c r="A1001" s="20"/>
      <c r="B1001" s="20"/>
      <c r="C1001" s="14">
        <v>44927</v>
      </c>
      <c r="D1001" s="39" t="s">
        <v>1796</v>
      </c>
      <c r="E1001" s="24" t="s">
        <v>1055</v>
      </c>
      <c r="F1001" s="15" t="s">
        <v>82</v>
      </c>
      <c r="G1001" s="24"/>
      <c r="H1001" s="24" t="s">
        <v>1919</v>
      </c>
      <c r="I1001" s="39" t="s">
        <v>1721</v>
      </c>
      <c r="J1001" s="24" t="s">
        <v>2022</v>
      </c>
      <c r="K1001" s="40">
        <v>44938</v>
      </c>
      <c r="L1001" s="39" t="s">
        <v>2009</v>
      </c>
      <c r="M1001" s="39" t="s">
        <v>1997</v>
      </c>
      <c r="N1001" s="39" t="s">
        <v>2017</v>
      </c>
      <c r="O1001" s="24" t="s">
        <v>2005</v>
      </c>
      <c r="P1001" s="40">
        <v>44938</v>
      </c>
      <c r="Q1001" s="14">
        <v>44927</v>
      </c>
      <c r="R1001" s="30">
        <f t="shared" si="205"/>
        <v>2135.593220338983</v>
      </c>
      <c r="S1001" s="24"/>
      <c r="T1001" s="18">
        <f t="shared" si="200"/>
        <v>2135.593220338983</v>
      </c>
      <c r="U1001" s="18"/>
      <c r="V1001" s="18"/>
      <c r="W1001" s="18">
        <f t="shared" si="201"/>
        <v>2135.593220338983</v>
      </c>
      <c r="X1001" s="18">
        <f t="shared" si="188"/>
        <v>384.40677966101691</v>
      </c>
      <c r="Y1001" s="19">
        <v>0.05</v>
      </c>
      <c r="Z1001" s="18">
        <f t="shared" si="202"/>
        <v>106.77966101694915</v>
      </c>
      <c r="AA1001" s="18">
        <f t="shared" si="203"/>
        <v>2413.2203389830511</v>
      </c>
      <c r="AB1001" s="18"/>
      <c r="AC1001" s="18">
        <f t="shared" si="204"/>
        <v>2413.2203389830511</v>
      </c>
      <c r="AD1001" s="18" t="s">
        <v>87</v>
      </c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24" t="s">
        <v>88</v>
      </c>
      <c r="AR1001" s="24">
        <v>2136</v>
      </c>
      <c r="AS1001" s="24"/>
      <c r="AT1001" s="24"/>
      <c r="AU1001" s="24"/>
      <c r="AV1001" s="24"/>
      <c r="AW1001" s="18">
        <f t="shared" si="189"/>
        <v>2136</v>
      </c>
      <c r="AX1001" s="18"/>
      <c r="AY1001" s="19">
        <v>0.05</v>
      </c>
      <c r="AZ1001" s="18">
        <f t="shared" si="190"/>
        <v>106.80000000000001</v>
      </c>
      <c r="BA1001" s="18">
        <f t="shared" si="191"/>
        <v>2029.2</v>
      </c>
      <c r="BB1001" s="18"/>
      <c r="BC1001" s="18">
        <f t="shared" si="192"/>
        <v>-2029.2</v>
      </c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>
        <f t="shared" si="193"/>
        <v>-0.40677966101702623</v>
      </c>
    </row>
    <row r="1002" spans="1:81" x14ac:dyDescent="0.3">
      <c r="A1002" s="20"/>
      <c r="B1002" s="20"/>
      <c r="C1002" s="14">
        <v>44927</v>
      </c>
      <c r="D1002" s="39" t="s">
        <v>1796</v>
      </c>
      <c r="E1002" s="24" t="s">
        <v>1055</v>
      </c>
      <c r="F1002" s="15" t="s">
        <v>82</v>
      </c>
      <c r="G1002" s="24"/>
      <c r="H1002" s="24" t="s">
        <v>1920</v>
      </c>
      <c r="I1002" s="39" t="s">
        <v>1722</v>
      </c>
      <c r="J1002" s="24" t="s">
        <v>2022</v>
      </c>
      <c r="K1002" s="40">
        <v>44945</v>
      </c>
      <c r="L1002" s="39" t="s">
        <v>2009</v>
      </c>
      <c r="M1002" s="39" t="s">
        <v>1997</v>
      </c>
      <c r="N1002" s="39" t="s">
        <v>2017</v>
      </c>
      <c r="O1002" s="24" t="s">
        <v>2005</v>
      </c>
      <c r="P1002" s="40">
        <v>44945</v>
      </c>
      <c r="Q1002" s="14">
        <v>44927</v>
      </c>
      <c r="R1002" s="30">
        <f t="shared" si="205"/>
        <v>2135.593220338983</v>
      </c>
      <c r="S1002" s="24"/>
      <c r="T1002" s="18">
        <f t="shared" si="200"/>
        <v>2135.593220338983</v>
      </c>
      <c r="U1002" s="18"/>
      <c r="V1002" s="18"/>
      <c r="W1002" s="18">
        <f t="shared" si="201"/>
        <v>2135.593220338983</v>
      </c>
      <c r="X1002" s="18">
        <f t="shared" si="188"/>
        <v>384.40677966101691</v>
      </c>
      <c r="Y1002" s="19">
        <v>0.05</v>
      </c>
      <c r="Z1002" s="18">
        <f t="shared" si="202"/>
        <v>106.77966101694915</v>
      </c>
      <c r="AA1002" s="18">
        <f t="shared" si="203"/>
        <v>2413.2203389830511</v>
      </c>
      <c r="AB1002" s="18"/>
      <c r="AC1002" s="18">
        <f t="shared" si="204"/>
        <v>2413.2203389830511</v>
      </c>
      <c r="AD1002" s="18" t="s">
        <v>87</v>
      </c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24" t="s">
        <v>88</v>
      </c>
      <c r="AR1002" s="24">
        <v>2136</v>
      </c>
      <c r="AS1002" s="24"/>
      <c r="AT1002" s="24"/>
      <c r="AU1002" s="24"/>
      <c r="AV1002" s="24"/>
      <c r="AW1002" s="18">
        <f t="shared" si="189"/>
        <v>2136</v>
      </c>
      <c r="AX1002" s="18"/>
      <c r="AY1002" s="19">
        <v>0.05</v>
      </c>
      <c r="AZ1002" s="18">
        <f t="shared" si="190"/>
        <v>106.80000000000001</v>
      </c>
      <c r="BA1002" s="18">
        <f t="shared" si="191"/>
        <v>2029.2</v>
      </c>
      <c r="BB1002" s="18"/>
      <c r="BC1002" s="18">
        <f t="shared" si="192"/>
        <v>-2029.2</v>
      </c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  <c r="BP1002" s="18"/>
      <c r="BQ1002" s="18"/>
      <c r="BR1002" s="18"/>
      <c r="BS1002" s="18"/>
      <c r="BT1002" s="18"/>
      <c r="BU1002" s="18"/>
      <c r="BV1002" s="18"/>
      <c r="BW1002" s="18"/>
      <c r="BX1002" s="18"/>
      <c r="BY1002" s="18"/>
      <c r="BZ1002" s="18"/>
      <c r="CA1002" s="18"/>
      <c r="CB1002" s="18"/>
      <c r="CC1002" s="18">
        <f t="shared" si="193"/>
        <v>-0.40677966101702623</v>
      </c>
    </row>
    <row r="1003" spans="1:81" x14ac:dyDescent="0.3">
      <c r="A1003" s="20"/>
      <c r="B1003" s="20"/>
      <c r="C1003" s="14">
        <v>44927</v>
      </c>
      <c r="D1003" s="39" t="s">
        <v>1809</v>
      </c>
      <c r="E1003" s="16" t="s">
        <v>1056</v>
      </c>
      <c r="F1003" s="15" t="s">
        <v>82</v>
      </c>
      <c r="G1003" s="24"/>
      <c r="H1003" s="24" t="s">
        <v>1921</v>
      </c>
      <c r="I1003" s="39" t="s">
        <v>1723</v>
      </c>
      <c r="J1003" s="24" t="s">
        <v>2022</v>
      </c>
      <c r="K1003" s="40">
        <v>44929</v>
      </c>
      <c r="L1003" s="39" t="s">
        <v>2006</v>
      </c>
      <c r="M1003" s="39" t="s">
        <v>1998</v>
      </c>
      <c r="N1003" s="39" t="s">
        <v>2016</v>
      </c>
      <c r="O1003" s="24" t="s">
        <v>2005</v>
      </c>
      <c r="P1003" s="40">
        <v>44929</v>
      </c>
      <c r="Q1003" s="14">
        <v>44927</v>
      </c>
      <c r="R1003" s="30">
        <f t="shared" si="205"/>
        <v>2135.593220338983</v>
      </c>
      <c r="S1003" s="24"/>
      <c r="T1003" s="18">
        <f t="shared" si="200"/>
        <v>2135.593220338983</v>
      </c>
      <c r="U1003" s="18">
        <f>(200/1.18)</f>
        <v>169.49152542372883</v>
      </c>
      <c r="V1003" s="18"/>
      <c r="W1003" s="18">
        <f t="shared" si="201"/>
        <v>2305.0847457627119</v>
      </c>
      <c r="X1003" s="18">
        <f t="shared" si="188"/>
        <v>414.91525423728814</v>
      </c>
      <c r="Y1003" s="19">
        <v>0.05</v>
      </c>
      <c r="Z1003" s="18">
        <f t="shared" si="202"/>
        <v>115.2542372881356</v>
      </c>
      <c r="AA1003" s="18">
        <f t="shared" si="203"/>
        <v>2604.7457627118642</v>
      </c>
      <c r="AB1003" s="18"/>
      <c r="AC1003" s="18">
        <f t="shared" si="204"/>
        <v>2604.7457627118642</v>
      </c>
      <c r="AD1003" s="18" t="s">
        <v>87</v>
      </c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24" t="s">
        <v>1452</v>
      </c>
      <c r="AR1003" s="24">
        <v>2600</v>
      </c>
      <c r="AS1003" s="24"/>
      <c r="AT1003" s="24"/>
      <c r="AU1003" s="24"/>
      <c r="AV1003" s="24"/>
      <c r="AW1003" s="18">
        <f t="shared" si="189"/>
        <v>2600</v>
      </c>
      <c r="AX1003" s="18"/>
      <c r="AY1003" s="19">
        <v>0.05</v>
      </c>
      <c r="AZ1003" s="18">
        <f t="shared" si="190"/>
        <v>130</v>
      </c>
      <c r="BA1003" s="18">
        <f t="shared" si="191"/>
        <v>2470</v>
      </c>
      <c r="BB1003" s="18"/>
      <c r="BC1003" s="18">
        <f t="shared" si="192"/>
        <v>-2470</v>
      </c>
      <c r="BD1003" s="18"/>
      <c r="BE1003" s="18"/>
      <c r="BF1003" s="18"/>
      <c r="BG1003" s="18"/>
      <c r="BH1003" s="18"/>
      <c r="BI1003" s="18"/>
      <c r="BJ1003" s="18"/>
      <c r="BK1003" s="18"/>
      <c r="BL1003" s="18"/>
      <c r="BM1003" s="18"/>
      <c r="BN1003" s="18"/>
      <c r="BO1003" s="18"/>
      <c r="BP1003" s="18"/>
      <c r="BQ1003" s="18"/>
      <c r="BR1003" s="18"/>
      <c r="BS1003" s="18"/>
      <c r="BT1003" s="18"/>
      <c r="BU1003" s="18"/>
      <c r="BV1003" s="18"/>
      <c r="BW1003" s="18"/>
      <c r="BX1003" s="18"/>
      <c r="BY1003" s="18"/>
      <c r="BZ1003" s="18"/>
      <c r="CA1003" s="18"/>
      <c r="CB1003" s="18"/>
      <c r="CC1003" s="18">
        <f t="shared" si="193"/>
        <v>-294.91525423728808</v>
      </c>
    </row>
    <row r="1004" spans="1:81" x14ac:dyDescent="0.3">
      <c r="A1004" s="20"/>
      <c r="B1004" s="20"/>
      <c r="C1004" s="14">
        <v>44927</v>
      </c>
      <c r="D1004" s="39" t="s">
        <v>1810</v>
      </c>
      <c r="E1004" s="16" t="s">
        <v>1056</v>
      </c>
      <c r="F1004" s="15" t="s">
        <v>82</v>
      </c>
      <c r="G1004" s="24"/>
      <c r="H1004" s="24" t="s">
        <v>1922</v>
      </c>
      <c r="I1004" s="39" t="s">
        <v>1724</v>
      </c>
      <c r="J1004" s="24" t="s">
        <v>2022</v>
      </c>
      <c r="K1004" s="40">
        <v>44928</v>
      </c>
      <c r="L1004" s="39" t="s">
        <v>2006</v>
      </c>
      <c r="M1004" s="39" t="s">
        <v>1997</v>
      </c>
      <c r="N1004" s="39" t="s">
        <v>2017</v>
      </c>
      <c r="O1004" s="24" t="s">
        <v>2005</v>
      </c>
      <c r="P1004" s="40">
        <v>44928</v>
      </c>
      <c r="Q1004" s="14">
        <v>44927</v>
      </c>
      <c r="R1004" s="30">
        <f t="shared" si="205"/>
        <v>2135.593220338983</v>
      </c>
      <c r="S1004" s="24"/>
      <c r="T1004" s="18">
        <f t="shared" si="200"/>
        <v>2135.593220338983</v>
      </c>
      <c r="U1004" s="18"/>
      <c r="V1004" s="18"/>
      <c r="W1004" s="18">
        <f t="shared" si="201"/>
        <v>2135.593220338983</v>
      </c>
      <c r="X1004" s="18">
        <f t="shared" si="188"/>
        <v>384.40677966101691</v>
      </c>
      <c r="Y1004" s="19">
        <v>0.05</v>
      </c>
      <c r="Z1004" s="18">
        <f t="shared" si="202"/>
        <v>106.77966101694915</v>
      </c>
      <c r="AA1004" s="18">
        <f t="shared" si="203"/>
        <v>2413.2203389830511</v>
      </c>
      <c r="AB1004" s="18"/>
      <c r="AC1004" s="18">
        <f t="shared" si="204"/>
        <v>2413.2203389830511</v>
      </c>
      <c r="AD1004" s="18" t="s">
        <v>87</v>
      </c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24" t="s">
        <v>1452</v>
      </c>
      <c r="AR1004" s="24">
        <v>2600</v>
      </c>
      <c r="AS1004" s="24"/>
      <c r="AT1004" s="24"/>
      <c r="AU1004" s="24"/>
      <c r="AV1004" s="24"/>
      <c r="AW1004" s="18">
        <f t="shared" si="189"/>
        <v>2600</v>
      </c>
      <c r="AX1004" s="18"/>
      <c r="AY1004" s="19">
        <v>0.05</v>
      </c>
      <c r="AZ1004" s="18">
        <f t="shared" si="190"/>
        <v>130</v>
      </c>
      <c r="BA1004" s="18">
        <f t="shared" si="191"/>
        <v>2470</v>
      </c>
      <c r="BB1004" s="18"/>
      <c r="BC1004" s="18">
        <f t="shared" si="192"/>
        <v>-2470</v>
      </c>
      <c r="BD1004" s="18"/>
      <c r="BE1004" s="18"/>
      <c r="BF1004" s="18"/>
      <c r="BG1004" s="18"/>
      <c r="BH1004" s="18"/>
      <c r="BI1004" s="18"/>
      <c r="BJ1004" s="18"/>
      <c r="BK1004" s="18"/>
      <c r="BL1004" s="18"/>
      <c r="BM1004" s="18"/>
      <c r="BN1004" s="18"/>
      <c r="BO1004" s="18"/>
      <c r="BP1004" s="18"/>
      <c r="BQ1004" s="18"/>
      <c r="BR1004" s="18"/>
      <c r="BS1004" s="18"/>
      <c r="BT1004" s="18"/>
      <c r="BU1004" s="18"/>
      <c r="BV1004" s="18"/>
      <c r="BW1004" s="18"/>
      <c r="BX1004" s="18"/>
      <c r="BY1004" s="18"/>
      <c r="BZ1004" s="18"/>
      <c r="CA1004" s="18"/>
      <c r="CB1004" s="18"/>
      <c r="CC1004" s="18">
        <f t="shared" si="193"/>
        <v>-464.40677966101703</v>
      </c>
    </row>
    <row r="1005" spans="1:81" x14ac:dyDescent="0.3">
      <c r="A1005" s="20"/>
      <c r="B1005" s="20"/>
      <c r="C1005" s="14">
        <v>44927</v>
      </c>
      <c r="D1005" s="39" t="s">
        <v>1811</v>
      </c>
      <c r="E1005" s="16" t="s">
        <v>1056</v>
      </c>
      <c r="F1005" s="15" t="s">
        <v>82</v>
      </c>
      <c r="G1005" s="24"/>
      <c r="H1005" s="24" t="s">
        <v>1923</v>
      </c>
      <c r="I1005" s="39" t="s">
        <v>1725</v>
      </c>
      <c r="J1005" s="24" t="s">
        <v>2022</v>
      </c>
      <c r="K1005" s="40">
        <v>44928</v>
      </c>
      <c r="L1005" s="39" t="s">
        <v>2007</v>
      </c>
      <c r="M1005" s="39" t="s">
        <v>1997</v>
      </c>
      <c r="N1005" s="39" t="s">
        <v>2013</v>
      </c>
      <c r="O1005" s="24" t="s">
        <v>2005</v>
      </c>
      <c r="P1005" s="40">
        <v>44928</v>
      </c>
      <c r="Q1005" s="14">
        <v>44927</v>
      </c>
      <c r="R1005" s="30">
        <f t="shared" si="205"/>
        <v>2135.593220338983</v>
      </c>
      <c r="S1005" s="24"/>
      <c r="T1005" s="18">
        <f t="shared" si="200"/>
        <v>2135.593220338983</v>
      </c>
      <c r="U1005" s="18"/>
      <c r="V1005" s="18"/>
      <c r="W1005" s="18">
        <f t="shared" si="201"/>
        <v>2135.593220338983</v>
      </c>
      <c r="X1005" s="18">
        <f t="shared" si="188"/>
        <v>384.40677966101691</v>
      </c>
      <c r="Y1005" s="19">
        <v>0.05</v>
      </c>
      <c r="Z1005" s="18">
        <f t="shared" si="202"/>
        <v>106.77966101694915</v>
      </c>
      <c r="AA1005" s="18">
        <f t="shared" si="203"/>
        <v>2413.2203389830511</v>
      </c>
      <c r="AB1005" s="18"/>
      <c r="AC1005" s="18">
        <f t="shared" si="204"/>
        <v>2413.2203389830511</v>
      </c>
      <c r="AD1005" s="18" t="s">
        <v>87</v>
      </c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24" t="s">
        <v>1452</v>
      </c>
      <c r="AR1005" s="24">
        <v>2600</v>
      </c>
      <c r="AS1005" s="24"/>
      <c r="AT1005" s="24"/>
      <c r="AU1005" s="24"/>
      <c r="AV1005" s="24"/>
      <c r="AW1005" s="18">
        <f t="shared" si="189"/>
        <v>2600</v>
      </c>
      <c r="AX1005" s="18"/>
      <c r="AY1005" s="19">
        <v>0.05</v>
      </c>
      <c r="AZ1005" s="18">
        <f t="shared" si="190"/>
        <v>130</v>
      </c>
      <c r="BA1005" s="18">
        <f t="shared" si="191"/>
        <v>2470</v>
      </c>
      <c r="BB1005" s="18"/>
      <c r="BC1005" s="18">
        <f t="shared" si="192"/>
        <v>-2470</v>
      </c>
      <c r="BD1005" s="18"/>
      <c r="BE1005" s="18"/>
      <c r="BF1005" s="18"/>
      <c r="BG1005" s="18"/>
      <c r="BH1005" s="18"/>
      <c r="BI1005" s="18"/>
      <c r="BJ1005" s="18"/>
      <c r="BK1005" s="18"/>
      <c r="BL1005" s="18"/>
      <c r="BM1005" s="18"/>
      <c r="BN1005" s="18"/>
      <c r="BO1005" s="18"/>
      <c r="BP1005" s="18"/>
      <c r="BQ1005" s="18"/>
      <c r="BR1005" s="18"/>
      <c r="BS1005" s="18"/>
      <c r="BT1005" s="18"/>
      <c r="BU1005" s="18"/>
      <c r="BV1005" s="18"/>
      <c r="BW1005" s="18"/>
      <c r="BX1005" s="18"/>
      <c r="BY1005" s="18"/>
      <c r="BZ1005" s="18"/>
      <c r="CA1005" s="18"/>
      <c r="CB1005" s="18"/>
      <c r="CC1005" s="18">
        <f t="shared" si="193"/>
        <v>-464.40677966101703</v>
      </c>
    </row>
    <row r="1006" spans="1:81" x14ac:dyDescent="0.3">
      <c r="A1006" s="20"/>
      <c r="B1006" s="20"/>
      <c r="C1006" s="14">
        <v>44927</v>
      </c>
      <c r="D1006" s="39" t="s">
        <v>1812</v>
      </c>
      <c r="E1006" s="16" t="s">
        <v>1056</v>
      </c>
      <c r="F1006" s="15" t="s">
        <v>82</v>
      </c>
      <c r="G1006" s="24"/>
      <c r="H1006" s="24" t="s">
        <v>1924</v>
      </c>
      <c r="I1006" s="39" t="s">
        <v>1021</v>
      </c>
      <c r="J1006" s="24" t="s">
        <v>2022</v>
      </c>
      <c r="K1006" s="40">
        <v>44929</v>
      </c>
      <c r="L1006" s="39" t="s">
        <v>2006</v>
      </c>
      <c r="M1006" s="39" t="s">
        <v>1997</v>
      </c>
      <c r="N1006" s="39" t="s">
        <v>2017</v>
      </c>
      <c r="O1006" s="24" t="s">
        <v>2005</v>
      </c>
      <c r="P1006" s="40">
        <v>44929</v>
      </c>
      <c r="Q1006" s="14">
        <v>44927</v>
      </c>
      <c r="R1006" s="30">
        <f t="shared" si="205"/>
        <v>2135.593220338983</v>
      </c>
      <c r="S1006" s="24"/>
      <c r="T1006" s="18">
        <f t="shared" si="200"/>
        <v>2135.593220338983</v>
      </c>
      <c r="U1006" s="18"/>
      <c r="V1006" s="18"/>
      <c r="W1006" s="18">
        <f t="shared" si="201"/>
        <v>2135.593220338983</v>
      </c>
      <c r="X1006" s="18">
        <f t="shared" si="188"/>
        <v>384.40677966101691</v>
      </c>
      <c r="Y1006" s="19">
        <v>0.05</v>
      </c>
      <c r="Z1006" s="18">
        <f t="shared" si="202"/>
        <v>106.77966101694915</v>
      </c>
      <c r="AA1006" s="18">
        <f t="shared" si="203"/>
        <v>2413.2203389830511</v>
      </c>
      <c r="AB1006" s="18"/>
      <c r="AC1006" s="18">
        <f t="shared" si="204"/>
        <v>2413.2203389830511</v>
      </c>
      <c r="AD1006" s="18" t="s">
        <v>87</v>
      </c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24" t="s">
        <v>1045</v>
      </c>
      <c r="AR1006" s="24">
        <v>2400</v>
      </c>
      <c r="AS1006" s="24"/>
      <c r="AT1006" s="24"/>
      <c r="AU1006" s="24"/>
      <c r="AV1006" s="24"/>
      <c r="AW1006" s="18">
        <f t="shared" si="189"/>
        <v>2400</v>
      </c>
      <c r="AX1006" s="18"/>
      <c r="AY1006" s="19">
        <v>0.05</v>
      </c>
      <c r="AZ1006" s="18">
        <f t="shared" si="190"/>
        <v>120</v>
      </c>
      <c r="BA1006" s="18">
        <f t="shared" si="191"/>
        <v>2280</v>
      </c>
      <c r="BB1006" s="18"/>
      <c r="BC1006" s="18">
        <f t="shared" si="192"/>
        <v>-2280</v>
      </c>
      <c r="BD1006" s="18"/>
      <c r="BE1006" s="18"/>
      <c r="BF1006" s="18"/>
      <c r="BG1006" s="18"/>
      <c r="BH1006" s="18"/>
      <c r="BI1006" s="18"/>
      <c r="BJ1006" s="18"/>
      <c r="BK1006" s="18"/>
      <c r="BL1006" s="18"/>
      <c r="BM1006" s="18"/>
      <c r="BN1006" s="18"/>
      <c r="BO1006" s="18"/>
      <c r="BP1006" s="18"/>
      <c r="BQ1006" s="18"/>
      <c r="BR1006" s="18"/>
      <c r="BS1006" s="18"/>
      <c r="BT1006" s="18"/>
      <c r="BU1006" s="18"/>
      <c r="BV1006" s="18"/>
      <c r="BW1006" s="18"/>
      <c r="BX1006" s="18"/>
      <c r="BY1006" s="18"/>
      <c r="BZ1006" s="18"/>
      <c r="CA1006" s="18"/>
      <c r="CB1006" s="18"/>
      <c r="CC1006" s="18">
        <f t="shared" si="193"/>
        <v>-264.40677966101703</v>
      </c>
    </row>
    <row r="1007" spans="1:81" x14ac:dyDescent="0.3">
      <c r="A1007" s="20"/>
      <c r="B1007" s="20"/>
      <c r="C1007" s="14">
        <v>44927</v>
      </c>
      <c r="D1007" s="39" t="s">
        <v>1801</v>
      </c>
      <c r="E1007" s="16" t="s">
        <v>1056</v>
      </c>
      <c r="F1007" s="15" t="s">
        <v>82</v>
      </c>
      <c r="G1007" s="24"/>
      <c r="H1007" s="24" t="s">
        <v>1925</v>
      </c>
      <c r="I1007" s="39" t="s">
        <v>1726</v>
      </c>
      <c r="J1007" s="24" t="s">
        <v>2022</v>
      </c>
      <c r="K1007" s="40">
        <v>44942</v>
      </c>
      <c r="L1007" s="39" t="s">
        <v>2006</v>
      </c>
      <c r="M1007" s="39" t="s">
        <v>1995</v>
      </c>
      <c r="N1007" s="39" t="s">
        <v>2013</v>
      </c>
      <c r="O1007" s="24" t="s">
        <v>2005</v>
      </c>
      <c r="P1007" s="40">
        <v>44942</v>
      </c>
      <c r="Q1007" s="14">
        <v>44927</v>
      </c>
      <c r="R1007" s="30">
        <f t="shared" si="205"/>
        <v>2135.593220338983</v>
      </c>
      <c r="S1007" s="24"/>
      <c r="T1007" s="18">
        <f t="shared" si="200"/>
        <v>2135.593220338983</v>
      </c>
      <c r="U1007" s="18"/>
      <c r="V1007" s="18"/>
      <c r="W1007" s="18">
        <f t="shared" si="201"/>
        <v>2135.593220338983</v>
      </c>
      <c r="X1007" s="18">
        <f t="shared" si="188"/>
        <v>384.40677966101691</v>
      </c>
      <c r="Y1007" s="19">
        <v>0.05</v>
      </c>
      <c r="Z1007" s="18">
        <f t="shared" si="202"/>
        <v>106.77966101694915</v>
      </c>
      <c r="AA1007" s="18">
        <f t="shared" si="203"/>
        <v>2413.2203389830511</v>
      </c>
      <c r="AB1007" s="18"/>
      <c r="AC1007" s="18">
        <f t="shared" si="204"/>
        <v>2413.2203389830511</v>
      </c>
      <c r="AD1007" s="18" t="s">
        <v>87</v>
      </c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24" t="s">
        <v>2023</v>
      </c>
      <c r="AR1007" s="24">
        <v>2600</v>
      </c>
      <c r="AS1007" s="24"/>
      <c r="AT1007" s="24"/>
      <c r="AU1007" s="24"/>
      <c r="AV1007" s="24"/>
      <c r="AW1007" s="18">
        <f t="shared" si="189"/>
        <v>2600</v>
      </c>
      <c r="AX1007" s="18"/>
      <c r="AY1007" s="19">
        <v>0.05</v>
      </c>
      <c r="AZ1007" s="18">
        <f t="shared" si="190"/>
        <v>130</v>
      </c>
      <c r="BA1007" s="18">
        <f t="shared" si="191"/>
        <v>2470</v>
      </c>
      <c r="BB1007" s="18"/>
      <c r="BC1007" s="18">
        <f t="shared" si="192"/>
        <v>-2470</v>
      </c>
      <c r="BD1007" s="18"/>
      <c r="BE1007" s="18"/>
      <c r="BF1007" s="18"/>
      <c r="BG1007" s="18"/>
      <c r="BH1007" s="18"/>
      <c r="BI1007" s="18"/>
      <c r="BJ1007" s="18"/>
      <c r="BK1007" s="18"/>
      <c r="BL1007" s="18"/>
      <c r="BM1007" s="18"/>
      <c r="BN1007" s="18"/>
      <c r="BO1007" s="18"/>
      <c r="BP1007" s="18"/>
      <c r="BQ1007" s="18"/>
      <c r="BR1007" s="18"/>
      <c r="BS1007" s="18"/>
      <c r="BT1007" s="18"/>
      <c r="BU1007" s="18"/>
      <c r="BV1007" s="18"/>
      <c r="BW1007" s="18"/>
      <c r="BX1007" s="18"/>
      <c r="BY1007" s="18"/>
      <c r="BZ1007" s="18"/>
      <c r="CA1007" s="18"/>
      <c r="CB1007" s="18"/>
      <c r="CC1007" s="18">
        <f t="shared" si="193"/>
        <v>-464.40677966101703</v>
      </c>
    </row>
    <row r="1008" spans="1:81" x14ac:dyDescent="0.3">
      <c r="A1008" s="20"/>
      <c r="B1008" s="20"/>
      <c r="C1008" s="14">
        <v>44927</v>
      </c>
      <c r="D1008" s="39" t="s">
        <v>1794</v>
      </c>
      <c r="E1008" s="24" t="s">
        <v>1055</v>
      </c>
      <c r="F1008" s="15" t="s">
        <v>82</v>
      </c>
      <c r="G1008" s="24"/>
      <c r="H1008" s="24" t="s">
        <v>1926</v>
      </c>
      <c r="I1008" s="39" t="s">
        <v>1727</v>
      </c>
      <c r="J1008" s="24" t="s">
        <v>2022</v>
      </c>
      <c r="K1008" s="40">
        <v>44928</v>
      </c>
      <c r="L1008" s="39" t="s">
        <v>2007</v>
      </c>
      <c r="M1008" s="39" t="s">
        <v>2000</v>
      </c>
      <c r="N1008" s="39" t="s">
        <v>2014</v>
      </c>
      <c r="O1008" s="24" t="s">
        <v>2005</v>
      </c>
      <c r="P1008" s="40">
        <v>44928</v>
      </c>
      <c r="Q1008" s="14">
        <v>44927</v>
      </c>
      <c r="R1008" s="30">
        <f t="shared" si="205"/>
        <v>2135.593220338983</v>
      </c>
      <c r="S1008" s="24"/>
      <c r="T1008" s="18">
        <f t="shared" si="200"/>
        <v>2135.593220338983</v>
      </c>
      <c r="U1008" s="18">
        <f>(200/1.18)</f>
        <v>169.49152542372883</v>
      </c>
      <c r="V1008" s="18"/>
      <c r="W1008" s="18">
        <f t="shared" si="201"/>
        <v>2305.0847457627119</v>
      </c>
      <c r="X1008" s="18">
        <f t="shared" si="188"/>
        <v>414.91525423728814</v>
      </c>
      <c r="Y1008" s="19">
        <v>0.05</v>
      </c>
      <c r="Z1008" s="18">
        <f t="shared" si="202"/>
        <v>115.2542372881356</v>
      </c>
      <c r="AA1008" s="18">
        <f t="shared" si="203"/>
        <v>2604.7457627118642</v>
      </c>
      <c r="AB1008" s="18"/>
      <c r="AC1008" s="18">
        <f t="shared" si="204"/>
        <v>2604.7457627118642</v>
      </c>
      <c r="AD1008" s="18" t="s">
        <v>87</v>
      </c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24" t="s">
        <v>88</v>
      </c>
      <c r="AR1008" s="24">
        <v>2305</v>
      </c>
      <c r="AS1008" s="24"/>
      <c r="AT1008" s="24"/>
      <c r="AU1008" s="24"/>
      <c r="AV1008" s="24"/>
      <c r="AW1008" s="18">
        <f t="shared" si="189"/>
        <v>2305</v>
      </c>
      <c r="AX1008" s="18"/>
      <c r="AY1008" s="19">
        <v>0.05</v>
      </c>
      <c r="AZ1008" s="18">
        <f t="shared" si="190"/>
        <v>115.25</v>
      </c>
      <c r="BA1008" s="18">
        <f t="shared" si="191"/>
        <v>2189.75</v>
      </c>
      <c r="BB1008" s="18"/>
      <c r="BC1008" s="18">
        <f t="shared" si="192"/>
        <v>-2189.75</v>
      </c>
      <c r="BD1008" s="18"/>
      <c r="BE1008" s="18"/>
      <c r="BF1008" s="18"/>
      <c r="BG1008" s="18"/>
      <c r="BH1008" s="18"/>
      <c r="BI1008" s="18"/>
      <c r="BJ1008" s="18"/>
      <c r="BK1008" s="18"/>
      <c r="BL1008" s="18"/>
      <c r="BM1008" s="18"/>
      <c r="BN1008" s="18"/>
      <c r="BO1008" s="18"/>
      <c r="BP1008" s="18"/>
      <c r="BQ1008" s="18"/>
      <c r="BR1008" s="18"/>
      <c r="BS1008" s="18"/>
      <c r="BT1008" s="18"/>
      <c r="BU1008" s="18"/>
      <c r="BV1008" s="18"/>
      <c r="BW1008" s="18"/>
      <c r="BX1008" s="18"/>
      <c r="BY1008" s="18"/>
      <c r="BZ1008" s="18"/>
      <c r="CA1008" s="18"/>
      <c r="CB1008" s="18"/>
      <c r="CC1008" s="18">
        <f t="shared" si="193"/>
        <v>8.474576271191836E-2</v>
      </c>
    </row>
    <row r="1009" spans="1:81" x14ac:dyDescent="0.3">
      <c r="A1009" s="20"/>
      <c r="B1009" s="20"/>
      <c r="C1009" s="14">
        <v>44927</v>
      </c>
      <c r="D1009" s="39" t="s">
        <v>1794</v>
      </c>
      <c r="E1009" s="24" t="s">
        <v>1055</v>
      </c>
      <c r="F1009" s="15" t="s">
        <v>82</v>
      </c>
      <c r="G1009" s="24"/>
      <c r="H1009" s="24" t="s">
        <v>1927</v>
      </c>
      <c r="I1009" s="39" t="s">
        <v>1728</v>
      </c>
      <c r="J1009" s="24" t="s">
        <v>2022</v>
      </c>
      <c r="K1009" s="40">
        <v>44930</v>
      </c>
      <c r="L1009" s="39" t="s">
        <v>2006</v>
      </c>
      <c r="M1009" s="39" t="s">
        <v>1998</v>
      </c>
      <c r="N1009" s="39" t="s">
        <v>2017</v>
      </c>
      <c r="O1009" s="24" t="s">
        <v>2005</v>
      </c>
      <c r="P1009" s="40">
        <v>44930</v>
      </c>
      <c r="Q1009" s="14">
        <v>44927</v>
      </c>
      <c r="R1009" s="30">
        <f t="shared" si="205"/>
        <v>2135.593220338983</v>
      </c>
      <c r="S1009" s="24"/>
      <c r="T1009" s="18">
        <f t="shared" si="200"/>
        <v>2135.593220338983</v>
      </c>
      <c r="U1009" s="18"/>
      <c r="V1009" s="18"/>
      <c r="W1009" s="18">
        <f t="shared" si="201"/>
        <v>2135.593220338983</v>
      </c>
      <c r="X1009" s="18">
        <f t="shared" si="188"/>
        <v>384.40677966101691</v>
      </c>
      <c r="Y1009" s="19">
        <v>0.05</v>
      </c>
      <c r="Z1009" s="18">
        <f t="shared" si="202"/>
        <v>106.77966101694915</v>
      </c>
      <c r="AA1009" s="18">
        <f t="shared" si="203"/>
        <v>2413.2203389830511</v>
      </c>
      <c r="AB1009" s="18"/>
      <c r="AC1009" s="18">
        <f t="shared" si="204"/>
        <v>2413.2203389830511</v>
      </c>
      <c r="AD1009" s="18" t="s">
        <v>87</v>
      </c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24" t="s">
        <v>88</v>
      </c>
      <c r="AR1009" s="24">
        <v>2136</v>
      </c>
      <c r="AS1009" s="24"/>
      <c r="AT1009" s="24"/>
      <c r="AU1009" s="24"/>
      <c r="AV1009" s="24"/>
      <c r="AW1009" s="18">
        <f t="shared" si="189"/>
        <v>2136</v>
      </c>
      <c r="AX1009" s="18"/>
      <c r="AY1009" s="19">
        <v>0.05</v>
      </c>
      <c r="AZ1009" s="18">
        <f t="shared" si="190"/>
        <v>106.80000000000001</v>
      </c>
      <c r="BA1009" s="18">
        <f t="shared" si="191"/>
        <v>2029.2</v>
      </c>
      <c r="BB1009" s="18"/>
      <c r="BC1009" s="18">
        <f t="shared" si="192"/>
        <v>-2029.2</v>
      </c>
      <c r="BD1009" s="18"/>
      <c r="BE1009" s="18"/>
      <c r="BF1009" s="18"/>
      <c r="BG1009" s="18"/>
      <c r="BH1009" s="18"/>
      <c r="BI1009" s="18"/>
      <c r="BJ1009" s="18"/>
      <c r="BK1009" s="18"/>
      <c r="BL1009" s="18"/>
      <c r="BM1009" s="18"/>
      <c r="BN1009" s="18"/>
      <c r="BO1009" s="18"/>
      <c r="BP1009" s="18"/>
      <c r="BQ1009" s="18"/>
      <c r="BR1009" s="18"/>
      <c r="BS1009" s="18"/>
      <c r="BT1009" s="18"/>
      <c r="BU1009" s="18"/>
      <c r="BV1009" s="18"/>
      <c r="BW1009" s="18"/>
      <c r="BX1009" s="18"/>
      <c r="BY1009" s="18"/>
      <c r="BZ1009" s="18"/>
      <c r="CA1009" s="18"/>
      <c r="CB1009" s="18"/>
      <c r="CC1009" s="18">
        <f t="shared" si="193"/>
        <v>-0.40677966101702623</v>
      </c>
    </row>
    <row r="1010" spans="1:81" x14ac:dyDescent="0.3">
      <c r="A1010" s="20"/>
      <c r="B1010" s="20"/>
      <c r="C1010" s="14">
        <v>44927</v>
      </c>
      <c r="D1010" s="39" t="s">
        <v>1790</v>
      </c>
      <c r="E1010" s="24" t="s">
        <v>1055</v>
      </c>
      <c r="F1010" s="15" t="s">
        <v>82</v>
      </c>
      <c r="G1010" s="24"/>
      <c r="H1010" s="24" t="s">
        <v>1928</v>
      </c>
      <c r="I1010" s="39" t="s">
        <v>1729</v>
      </c>
      <c r="J1010" s="24" t="s">
        <v>2022</v>
      </c>
      <c r="K1010" s="40">
        <v>44936</v>
      </c>
      <c r="L1010" s="39" t="s">
        <v>2010</v>
      </c>
      <c r="M1010" s="39" t="s">
        <v>1997</v>
      </c>
      <c r="N1010" s="39" t="s">
        <v>2019</v>
      </c>
      <c r="O1010" s="24" t="s">
        <v>2005</v>
      </c>
      <c r="P1010" s="40">
        <v>44936</v>
      </c>
      <c r="Q1010" s="14">
        <v>44927</v>
      </c>
      <c r="R1010" s="30">
        <f t="shared" si="205"/>
        <v>2135.593220338983</v>
      </c>
      <c r="S1010" s="24"/>
      <c r="T1010" s="18">
        <f t="shared" si="200"/>
        <v>2135.593220338983</v>
      </c>
      <c r="U1010" s="18"/>
      <c r="V1010" s="18"/>
      <c r="W1010" s="18">
        <f t="shared" si="201"/>
        <v>2135.593220338983</v>
      </c>
      <c r="X1010" s="18">
        <f t="shared" si="188"/>
        <v>384.40677966101691</v>
      </c>
      <c r="Y1010" s="19">
        <v>0.05</v>
      </c>
      <c r="Z1010" s="18">
        <f t="shared" si="202"/>
        <v>106.77966101694915</v>
      </c>
      <c r="AA1010" s="18">
        <f t="shared" si="203"/>
        <v>2413.2203389830511</v>
      </c>
      <c r="AB1010" s="18"/>
      <c r="AC1010" s="18">
        <f t="shared" si="204"/>
        <v>2413.2203389830511</v>
      </c>
      <c r="AD1010" s="18" t="s">
        <v>87</v>
      </c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24" t="s">
        <v>88</v>
      </c>
      <c r="AR1010" s="24">
        <v>2136</v>
      </c>
      <c r="AS1010" s="24"/>
      <c r="AT1010" s="24"/>
      <c r="AU1010" s="24"/>
      <c r="AV1010" s="24"/>
      <c r="AW1010" s="18">
        <f t="shared" si="189"/>
        <v>2136</v>
      </c>
      <c r="AX1010" s="18"/>
      <c r="AY1010" s="19">
        <v>0.05</v>
      </c>
      <c r="AZ1010" s="18">
        <f t="shared" si="190"/>
        <v>106.80000000000001</v>
      </c>
      <c r="BA1010" s="18">
        <f t="shared" si="191"/>
        <v>2029.2</v>
      </c>
      <c r="BB1010" s="18"/>
      <c r="BC1010" s="18">
        <f t="shared" si="192"/>
        <v>-2029.2</v>
      </c>
      <c r="BD1010" s="18"/>
      <c r="BE1010" s="18"/>
      <c r="BF1010" s="18"/>
      <c r="BG1010" s="18"/>
      <c r="BH1010" s="18"/>
      <c r="BI1010" s="18"/>
      <c r="BJ1010" s="18"/>
      <c r="BK1010" s="18"/>
      <c r="BL1010" s="18"/>
      <c r="BM1010" s="18"/>
      <c r="BN1010" s="18"/>
      <c r="BO1010" s="18"/>
      <c r="BP1010" s="18"/>
      <c r="BQ1010" s="18"/>
      <c r="BR1010" s="18"/>
      <c r="BS1010" s="18"/>
      <c r="BT1010" s="18"/>
      <c r="BU1010" s="18"/>
      <c r="BV1010" s="18"/>
      <c r="BW1010" s="18"/>
      <c r="BX1010" s="18"/>
      <c r="BY1010" s="18"/>
      <c r="BZ1010" s="18"/>
      <c r="CA1010" s="18"/>
      <c r="CB1010" s="18"/>
      <c r="CC1010" s="18">
        <f t="shared" si="193"/>
        <v>-0.40677966101702623</v>
      </c>
    </row>
    <row r="1011" spans="1:81" x14ac:dyDescent="0.3">
      <c r="A1011" s="20"/>
      <c r="B1011" s="20"/>
      <c r="C1011" s="14">
        <v>44927</v>
      </c>
      <c r="D1011" s="39" t="s">
        <v>1794</v>
      </c>
      <c r="E1011" s="16" t="s">
        <v>1056</v>
      </c>
      <c r="F1011" s="15" t="s">
        <v>82</v>
      </c>
      <c r="G1011" s="24"/>
      <c r="H1011" s="24" t="s">
        <v>1929</v>
      </c>
      <c r="I1011" s="39" t="s">
        <v>1730</v>
      </c>
      <c r="J1011" s="24" t="s">
        <v>2022</v>
      </c>
      <c r="K1011" s="40">
        <v>44936</v>
      </c>
      <c r="L1011" s="39" t="s">
        <v>2012</v>
      </c>
      <c r="M1011" s="39" t="s">
        <v>1997</v>
      </c>
      <c r="N1011" s="39" t="s">
        <v>2021</v>
      </c>
      <c r="O1011" s="24" t="s">
        <v>2005</v>
      </c>
      <c r="P1011" s="40">
        <v>44936</v>
      </c>
      <c r="Q1011" s="14">
        <v>44927</v>
      </c>
      <c r="R1011" s="30">
        <f t="shared" si="205"/>
        <v>2135.593220338983</v>
      </c>
      <c r="S1011" s="24"/>
      <c r="T1011" s="18">
        <f t="shared" si="200"/>
        <v>2135.593220338983</v>
      </c>
      <c r="U1011" s="18"/>
      <c r="V1011" s="18"/>
      <c r="W1011" s="18">
        <f t="shared" si="201"/>
        <v>2135.593220338983</v>
      </c>
      <c r="X1011" s="18">
        <f t="shared" si="188"/>
        <v>384.40677966101691</v>
      </c>
      <c r="Y1011" s="19">
        <v>0.05</v>
      </c>
      <c r="Z1011" s="18">
        <f t="shared" si="202"/>
        <v>106.77966101694915</v>
      </c>
      <c r="AA1011" s="18">
        <f t="shared" si="203"/>
        <v>2413.2203389830511</v>
      </c>
      <c r="AB1011" s="18"/>
      <c r="AC1011" s="18">
        <f t="shared" si="204"/>
        <v>2413.2203389830511</v>
      </c>
      <c r="AD1011" s="18" t="s">
        <v>87</v>
      </c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24" t="s">
        <v>1049</v>
      </c>
      <c r="AR1011" s="24">
        <v>2300</v>
      </c>
      <c r="AS1011" s="24"/>
      <c r="AT1011" s="24"/>
      <c r="AU1011" s="24"/>
      <c r="AV1011" s="24"/>
      <c r="AW1011" s="18">
        <f t="shared" si="189"/>
        <v>2300</v>
      </c>
      <c r="AX1011" s="18"/>
      <c r="AY1011" s="19">
        <v>0.05</v>
      </c>
      <c r="AZ1011" s="18">
        <f t="shared" si="190"/>
        <v>115</v>
      </c>
      <c r="BA1011" s="18">
        <f t="shared" si="191"/>
        <v>2185</v>
      </c>
      <c r="BB1011" s="18"/>
      <c r="BC1011" s="18">
        <f t="shared" si="192"/>
        <v>-2185</v>
      </c>
      <c r="BD1011" s="18"/>
      <c r="BE1011" s="18"/>
      <c r="BF1011" s="18"/>
      <c r="BG1011" s="18"/>
      <c r="BH1011" s="18"/>
      <c r="BI1011" s="18"/>
      <c r="BJ1011" s="18"/>
      <c r="BK1011" s="18"/>
      <c r="BL1011" s="18"/>
      <c r="BM1011" s="18"/>
      <c r="BN1011" s="18"/>
      <c r="BO1011" s="18"/>
      <c r="BP1011" s="18"/>
      <c r="BQ1011" s="18"/>
      <c r="BR1011" s="18"/>
      <c r="BS1011" s="18"/>
      <c r="BT1011" s="18"/>
      <c r="BU1011" s="18"/>
      <c r="BV1011" s="18"/>
      <c r="BW1011" s="18"/>
      <c r="BX1011" s="18"/>
      <c r="BY1011" s="18"/>
      <c r="BZ1011" s="18"/>
      <c r="CA1011" s="18"/>
      <c r="CB1011" s="18"/>
      <c r="CC1011" s="18">
        <f t="shared" si="193"/>
        <v>-164.40677966101703</v>
      </c>
    </row>
    <row r="1012" spans="1:81" x14ac:dyDescent="0.3">
      <c r="A1012" s="20"/>
      <c r="B1012" s="20"/>
      <c r="C1012" s="14">
        <v>44927</v>
      </c>
      <c r="D1012" s="39" t="s">
        <v>1791</v>
      </c>
      <c r="E1012" s="16" t="s">
        <v>1056</v>
      </c>
      <c r="F1012" s="15" t="s">
        <v>82</v>
      </c>
      <c r="G1012" s="24"/>
      <c r="H1012" s="24" t="s">
        <v>1930</v>
      </c>
      <c r="I1012" s="39" t="s">
        <v>1731</v>
      </c>
      <c r="J1012" s="24" t="s">
        <v>2022</v>
      </c>
      <c r="K1012" s="40">
        <v>44939</v>
      </c>
      <c r="L1012" s="39" t="s">
        <v>2007</v>
      </c>
      <c r="M1012" s="39" t="s">
        <v>1997</v>
      </c>
      <c r="N1012" s="39" t="s">
        <v>2013</v>
      </c>
      <c r="O1012" s="24" t="s">
        <v>2005</v>
      </c>
      <c r="P1012" s="40">
        <v>44939</v>
      </c>
      <c r="Q1012" s="14">
        <v>44927</v>
      </c>
      <c r="R1012" s="30">
        <f t="shared" si="205"/>
        <v>2135.593220338983</v>
      </c>
      <c r="S1012" s="24"/>
      <c r="T1012" s="18">
        <f t="shared" si="200"/>
        <v>2135.593220338983</v>
      </c>
      <c r="U1012" s="18"/>
      <c r="V1012" s="18"/>
      <c r="W1012" s="18">
        <f t="shared" si="201"/>
        <v>2135.593220338983</v>
      </c>
      <c r="X1012" s="18">
        <f t="shared" si="188"/>
        <v>384.40677966101691</v>
      </c>
      <c r="Y1012" s="19">
        <v>0.05</v>
      </c>
      <c r="Z1012" s="18">
        <f t="shared" si="202"/>
        <v>106.77966101694915</v>
      </c>
      <c r="AA1012" s="18">
        <f t="shared" si="203"/>
        <v>2413.2203389830511</v>
      </c>
      <c r="AB1012" s="18"/>
      <c r="AC1012" s="18">
        <f t="shared" si="204"/>
        <v>2413.2203389830511</v>
      </c>
      <c r="AD1012" s="18" t="s">
        <v>87</v>
      </c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24" t="s">
        <v>1452</v>
      </c>
      <c r="AR1012" s="24">
        <v>2600</v>
      </c>
      <c r="AS1012" s="24"/>
      <c r="AT1012" s="24"/>
      <c r="AU1012" s="24"/>
      <c r="AV1012" s="24"/>
      <c r="AW1012" s="18">
        <f t="shared" si="189"/>
        <v>2600</v>
      </c>
      <c r="AX1012" s="18"/>
      <c r="AY1012" s="19">
        <v>0.05</v>
      </c>
      <c r="AZ1012" s="18">
        <f t="shared" si="190"/>
        <v>130</v>
      </c>
      <c r="BA1012" s="18">
        <f t="shared" si="191"/>
        <v>2470</v>
      </c>
      <c r="BB1012" s="18"/>
      <c r="BC1012" s="18">
        <f t="shared" si="192"/>
        <v>-2470</v>
      </c>
      <c r="BD1012" s="18"/>
      <c r="BE1012" s="18"/>
      <c r="BF1012" s="18"/>
      <c r="BG1012" s="18"/>
      <c r="BH1012" s="18"/>
      <c r="BI1012" s="18"/>
      <c r="BJ1012" s="18"/>
      <c r="BK1012" s="18"/>
      <c r="BL1012" s="18"/>
      <c r="BM1012" s="18"/>
      <c r="BN1012" s="18"/>
      <c r="BO1012" s="18"/>
      <c r="BP1012" s="18"/>
      <c r="BQ1012" s="18"/>
      <c r="BR1012" s="18"/>
      <c r="BS1012" s="18"/>
      <c r="BT1012" s="18"/>
      <c r="BU1012" s="18"/>
      <c r="BV1012" s="18"/>
      <c r="BW1012" s="18"/>
      <c r="BX1012" s="18"/>
      <c r="BY1012" s="18"/>
      <c r="BZ1012" s="18"/>
      <c r="CA1012" s="18"/>
      <c r="CB1012" s="18"/>
      <c r="CC1012" s="18">
        <f t="shared" si="193"/>
        <v>-464.40677966101703</v>
      </c>
    </row>
    <row r="1013" spans="1:81" x14ac:dyDescent="0.3">
      <c r="A1013" s="20"/>
      <c r="B1013" s="20"/>
      <c r="C1013" s="14">
        <v>44927</v>
      </c>
      <c r="D1013" s="39" t="s">
        <v>1791</v>
      </c>
      <c r="E1013" s="16" t="s">
        <v>1056</v>
      </c>
      <c r="F1013" s="15" t="s">
        <v>82</v>
      </c>
      <c r="G1013" s="24"/>
      <c r="H1013" s="24" t="s">
        <v>1931</v>
      </c>
      <c r="I1013" s="39" t="s">
        <v>1732</v>
      </c>
      <c r="J1013" s="24" t="s">
        <v>2022</v>
      </c>
      <c r="K1013" s="40">
        <v>44930</v>
      </c>
      <c r="L1013" s="39" t="s">
        <v>2006</v>
      </c>
      <c r="M1013" s="39" t="s">
        <v>1998</v>
      </c>
      <c r="N1013" s="39" t="s">
        <v>2016</v>
      </c>
      <c r="O1013" s="24" t="s">
        <v>2005</v>
      </c>
      <c r="P1013" s="40">
        <v>44930</v>
      </c>
      <c r="Q1013" s="14">
        <v>44927</v>
      </c>
      <c r="R1013" s="30">
        <f t="shared" si="205"/>
        <v>2135.593220338983</v>
      </c>
      <c r="S1013" s="24"/>
      <c r="T1013" s="18">
        <f t="shared" si="200"/>
        <v>2135.593220338983</v>
      </c>
      <c r="U1013" s="18">
        <f>(200/1.18)</f>
        <v>169.49152542372883</v>
      </c>
      <c r="V1013" s="18"/>
      <c r="W1013" s="18">
        <f t="shared" si="201"/>
        <v>2305.0847457627119</v>
      </c>
      <c r="X1013" s="18">
        <f t="shared" si="188"/>
        <v>414.91525423728814</v>
      </c>
      <c r="Y1013" s="19">
        <v>0.05</v>
      </c>
      <c r="Z1013" s="18">
        <f t="shared" si="202"/>
        <v>115.2542372881356</v>
      </c>
      <c r="AA1013" s="18">
        <f t="shared" si="203"/>
        <v>2604.7457627118642</v>
      </c>
      <c r="AB1013" s="18"/>
      <c r="AC1013" s="18">
        <f t="shared" si="204"/>
        <v>2604.7457627118642</v>
      </c>
      <c r="AD1013" s="18" t="s">
        <v>87</v>
      </c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24" t="s">
        <v>1452</v>
      </c>
      <c r="AR1013" s="24">
        <v>2600</v>
      </c>
      <c r="AS1013" s="24"/>
      <c r="AT1013" s="24"/>
      <c r="AU1013" s="24"/>
      <c r="AV1013" s="24"/>
      <c r="AW1013" s="18">
        <f t="shared" si="189"/>
        <v>2600</v>
      </c>
      <c r="AX1013" s="18"/>
      <c r="AY1013" s="19">
        <v>0.05</v>
      </c>
      <c r="AZ1013" s="18">
        <f t="shared" si="190"/>
        <v>130</v>
      </c>
      <c r="BA1013" s="18">
        <f t="shared" si="191"/>
        <v>2470</v>
      </c>
      <c r="BB1013" s="18"/>
      <c r="BC1013" s="18">
        <f t="shared" si="192"/>
        <v>-2470</v>
      </c>
      <c r="BD1013" s="18"/>
      <c r="BE1013" s="18"/>
      <c r="BF1013" s="18"/>
      <c r="BG1013" s="18"/>
      <c r="BH1013" s="18"/>
      <c r="BI1013" s="18"/>
      <c r="BJ1013" s="18"/>
      <c r="BK1013" s="18"/>
      <c r="BL1013" s="18"/>
      <c r="BM1013" s="18"/>
      <c r="BN1013" s="18"/>
      <c r="BO1013" s="18"/>
      <c r="BP1013" s="18"/>
      <c r="BQ1013" s="18"/>
      <c r="BR1013" s="18"/>
      <c r="BS1013" s="18"/>
      <c r="BT1013" s="18"/>
      <c r="BU1013" s="18"/>
      <c r="BV1013" s="18"/>
      <c r="BW1013" s="18"/>
      <c r="BX1013" s="18"/>
      <c r="BY1013" s="18"/>
      <c r="BZ1013" s="18"/>
      <c r="CA1013" s="18"/>
      <c r="CB1013" s="18"/>
      <c r="CC1013" s="18">
        <f t="shared" si="193"/>
        <v>-294.91525423728808</v>
      </c>
    </row>
    <row r="1014" spans="1:81" x14ac:dyDescent="0.3">
      <c r="A1014" s="20"/>
      <c r="B1014" s="20"/>
      <c r="C1014" s="14">
        <v>44927</v>
      </c>
      <c r="D1014" s="39" t="s">
        <v>1813</v>
      </c>
      <c r="E1014" s="16" t="s">
        <v>1056</v>
      </c>
      <c r="F1014" s="15" t="s">
        <v>82</v>
      </c>
      <c r="G1014" s="24"/>
      <c r="H1014" s="24" t="s">
        <v>1932</v>
      </c>
      <c r="I1014" s="39" t="s">
        <v>655</v>
      </c>
      <c r="J1014" s="24" t="s">
        <v>2022</v>
      </c>
      <c r="K1014" s="40">
        <v>44929</v>
      </c>
      <c r="L1014" s="39" t="s">
        <v>2006</v>
      </c>
      <c r="M1014" s="39" t="s">
        <v>1996</v>
      </c>
      <c r="N1014" s="39" t="s">
        <v>2013</v>
      </c>
      <c r="O1014" s="24" t="s">
        <v>2005</v>
      </c>
      <c r="P1014" s="40">
        <v>44929</v>
      </c>
      <c r="Q1014" s="14">
        <v>44927</v>
      </c>
      <c r="R1014" s="30">
        <f t="shared" si="205"/>
        <v>2135.593220338983</v>
      </c>
      <c r="S1014" s="24"/>
      <c r="T1014" s="18">
        <f t="shared" si="200"/>
        <v>2135.593220338983</v>
      </c>
      <c r="U1014" s="18"/>
      <c r="V1014" s="18"/>
      <c r="W1014" s="18">
        <f t="shared" si="201"/>
        <v>2135.593220338983</v>
      </c>
      <c r="X1014" s="18">
        <f t="shared" si="188"/>
        <v>384.40677966101691</v>
      </c>
      <c r="Y1014" s="19">
        <v>0.05</v>
      </c>
      <c r="Z1014" s="18">
        <f t="shared" si="202"/>
        <v>106.77966101694915</v>
      </c>
      <c r="AA1014" s="18">
        <f t="shared" si="203"/>
        <v>2413.2203389830511</v>
      </c>
      <c r="AB1014" s="18"/>
      <c r="AC1014" s="18">
        <f t="shared" si="204"/>
        <v>2413.2203389830511</v>
      </c>
      <c r="AD1014" s="18" t="s">
        <v>87</v>
      </c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24" t="s">
        <v>1045</v>
      </c>
      <c r="AR1014" s="24">
        <v>2400</v>
      </c>
      <c r="AS1014" s="24"/>
      <c r="AT1014" s="24"/>
      <c r="AU1014" s="24"/>
      <c r="AV1014" s="24"/>
      <c r="AW1014" s="18">
        <f t="shared" si="189"/>
        <v>2400</v>
      </c>
      <c r="AX1014" s="18"/>
      <c r="AY1014" s="19">
        <v>0.05</v>
      </c>
      <c r="AZ1014" s="18">
        <f t="shared" si="190"/>
        <v>120</v>
      </c>
      <c r="BA1014" s="18">
        <f t="shared" si="191"/>
        <v>2280</v>
      </c>
      <c r="BB1014" s="18"/>
      <c r="BC1014" s="18">
        <f t="shared" si="192"/>
        <v>-2280</v>
      </c>
      <c r="BD1014" s="18"/>
      <c r="BE1014" s="18"/>
      <c r="BF1014" s="18"/>
      <c r="BG1014" s="18"/>
      <c r="BH1014" s="18"/>
      <c r="BI1014" s="18"/>
      <c r="BJ1014" s="18"/>
      <c r="BK1014" s="18"/>
      <c r="BL1014" s="18"/>
      <c r="BM1014" s="18"/>
      <c r="BN1014" s="18"/>
      <c r="BO1014" s="18"/>
      <c r="BP1014" s="18"/>
      <c r="BQ1014" s="18"/>
      <c r="BR1014" s="18"/>
      <c r="BS1014" s="18"/>
      <c r="BT1014" s="18"/>
      <c r="BU1014" s="18"/>
      <c r="BV1014" s="18"/>
      <c r="BW1014" s="18"/>
      <c r="BX1014" s="18"/>
      <c r="BY1014" s="18"/>
      <c r="BZ1014" s="18"/>
      <c r="CA1014" s="18"/>
      <c r="CB1014" s="18"/>
      <c r="CC1014" s="18">
        <f t="shared" si="193"/>
        <v>-264.40677966101703</v>
      </c>
    </row>
    <row r="1015" spans="1:81" x14ac:dyDescent="0.3">
      <c r="A1015" s="20"/>
      <c r="B1015" s="20"/>
      <c r="C1015" s="14">
        <v>44927</v>
      </c>
      <c r="D1015" s="39" t="s">
        <v>1794</v>
      </c>
      <c r="E1015" s="24" t="s">
        <v>1055</v>
      </c>
      <c r="F1015" s="15" t="s">
        <v>82</v>
      </c>
      <c r="G1015" s="24"/>
      <c r="H1015" s="24" t="s">
        <v>1933</v>
      </c>
      <c r="I1015" s="39" t="s">
        <v>1733</v>
      </c>
      <c r="J1015" s="24" t="s">
        <v>2022</v>
      </c>
      <c r="K1015" s="40">
        <v>44939</v>
      </c>
      <c r="L1015" s="39" t="s">
        <v>2010</v>
      </c>
      <c r="M1015" s="39" t="s">
        <v>1997</v>
      </c>
      <c r="N1015" s="39" t="s">
        <v>2014</v>
      </c>
      <c r="O1015" s="24" t="s">
        <v>2005</v>
      </c>
      <c r="P1015" s="40">
        <v>44939</v>
      </c>
      <c r="Q1015" s="14">
        <v>44927</v>
      </c>
      <c r="R1015" s="30">
        <f t="shared" si="205"/>
        <v>2135.593220338983</v>
      </c>
      <c r="S1015" s="24"/>
      <c r="T1015" s="18">
        <f t="shared" si="200"/>
        <v>2135.593220338983</v>
      </c>
      <c r="U1015" s="18">
        <f>(200/1.18)</f>
        <v>169.49152542372883</v>
      </c>
      <c r="V1015" s="18"/>
      <c r="W1015" s="18">
        <f t="shared" si="201"/>
        <v>2305.0847457627119</v>
      </c>
      <c r="X1015" s="18">
        <f t="shared" si="188"/>
        <v>414.91525423728814</v>
      </c>
      <c r="Y1015" s="19">
        <v>0.05</v>
      </c>
      <c r="Z1015" s="18">
        <f t="shared" si="202"/>
        <v>115.2542372881356</v>
      </c>
      <c r="AA1015" s="18">
        <f t="shared" si="203"/>
        <v>2604.7457627118642</v>
      </c>
      <c r="AB1015" s="18"/>
      <c r="AC1015" s="18">
        <f t="shared" si="204"/>
        <v>2604.7457627118642</v>
      </c>
      <c r="AD1015" s="18" t="s">
        <v>87</v>
      </c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24" t="s">
        <v>88</v>
      </c>
      <c r="AR1015" s="24">
        <v>2305</v>
      </c>
      <c r="AS1015" s="24"/>
      <c r="AT1015" s="24"/>
      <c r="AU1015" s="24"/>
      <c r="AV1015" s="24"/>
      <c r="AW1015" s="18">
        <f t="shared" si="189"/>
        <v>2305</v>
      </c>
      <c r="AX1015" s="18"/>
      <c r="AY1015" s="19">
        <v>0.05</v>
      </c>
      <c r="AZ1015" s="18">
        <f t="shared" si="190"/>
        <v>115.25</v>
      </c>
      <c r="BA1015" s="18">
        <f t="shared" si="191"/>
        <v>2189.75</v>
      </c>
      <c r="BB1015" s="18"/>
      <c r="BC1015" s="18">
        <f t="shared" si="192"/>
        <v>-2189.75</v>
      </c>
      <c r="BD1015" s="18"/>
      <c r="BE1015" s="18"/>
      <c r="BF1015" s="18"/>
      <c r="BG1015" s="18"/>
      <c r="BH1015" s="18"/>
      <c r="BI1015" s="18"/>
      <c r="BJ1015" s="18"/>
      <c r="BK1015" s="18"/>
      <c r="BL1015" s="18"/>
      <c r="BM1015" s="18"/>
      <c r="BN1015" s="18"/>
      <c r="BO1015" s="18"/>
      <c r="BP1015" s="18"/>
      <c r="BQ1015" s="18"/>
      <c r="BR1015" s="18"/>
      <c r="BS1015" s="18"/>
      <c r="BT1015" s="18"/>
      <c r="BU1015" s="18"/>
      <c r="BV1015" s="18"/>
      <c r="BW1015" s="18"/>
      <c r="BX1015" s="18"/>
      <c r="BY1015" s="18"/>
      <c r="BZ1015" s="18"/>
      <c r="CA1015" s="18"/>
      <c r="CB1015" s="18"/>
      <c r="CC1015" s="18">
        <f t="shared" si="193"/>
        <v>8.474576271191836E-2</v>
      </c>
    </row>
    <row r="1016" spans="1:81" x14ac:dyDescent="0.3">
      <c r="A1016" s="20"/>
      <c r="B1016" s="20"/>
      <c r="C1016" s="14">
        <v>44927</v>
      </c>
      <c r="D1016" s="39" t="s">
        <v>1794</v>
      </c>
      <c r="E1016" s="24" t="s">
        <v>1055</v>
      </c>
      <c r="F1016" s="15" t="s">
        <v>82</v>
      </c>
      <c r="G1016" s="24"/>
      <c r="H1016" s="24" t="s">
        <v>1934</v>
      </c>
      <c r="I1016" s="39" t="s">
        <v>1734</v>
      </c>
      <c r="J1016" s="24" t="s">
        <v>2022</v>
      </c>
      <c r="K1016" s="40">
        <v>44931</v>
      </c>
      <c r="L1016" s="39" t="s">
        <v>2007</v>
      </c>
      <c r="M1016" s="39" t="s">
        <v>1997</v>
      </c>
      <c r="N1016" s="39" t="s">
        <v>2014</v>
      </c>
      <c r="O1016" s="24" t="s">
        <v>2005</v>
      </c>
      <c r="P1016" s="40">
        <v>44931</v>
      </c>
      <c r="Q1016" s="14">
        <v>44927</v>
      </c>
      <c r="R1016" s="30">
        <f t="shared" si="205"/>
        <v>2135.593220338983</v>
      </c>
      <c r="S1016" s="24"/>
      <c r="T1016" s="18">
        <f t="shared" si="200"/>
        <v>2135.593220338983</v>
      </c>
      <c r="U1016" s="18">
        <f>(200/1.18)</f>
        <v>169.49152542372883</v>
      </c>
      <c r="V1016" s="18"/>
      <c r="W1016" s="18">
        <f t="shared" si="201"/>
        <v>2305.0847457627119</v>
      </c>
      <c r="X1016" s="18">
        <f t="shared" si="188"/>
        <v>414.91525423728814</v>
      </c>
      <c r="Y1016" s="19">
        <v>0.05</v>
      </c>
      <c r="Z1016" s="18">
        <f t="shared" si="202"/>
        <v>115.2542372881356</v>
      </c>
      <c r="AA1016" s="18">
        <f t="shared" si="203"/>
        <v>2604.7457627118642</v>
      </c>
      <c r="AB1016" s="18"/>
      <c r="AC1016" s="18">
        <f t="shared" si="204"/>
        <v>2604.7457627118642</v>
      </c>
      <c r="AD1016" s="18" t="s">
        <v>87</v>
      </c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24" t="s">
        <v>88</v>
      </c>
      <c r="AR1016" s="24">
        <v>2305</v>
      </c>
      <c r="AS1016" s="24"/>
      <c r="AT1016" s="24"/>
      <c r="AU1016" s="24"/>
      <c r="AV1016" s="24"/>
      <c r="AW1016" s="18">
        <f t="shared" si="189"/>
        <v>2305</v>
      </c>
      <c r="AX1016" s="18"/>
      <c r="AY1016" s="19">
        <v>0.05</v>
      </c>
      <c r="AZ1016" s="18">
        <f t="shared" si="190"/>
        <v>115.25</v>
      </c>
      <c r="BA1016" s="18">
        <f t="shared" si="191"/>
        <v>2189.75</v>
      </c>
      <c r="BB1016" s="18"/>
      <c r="BC1016" s="18">
        <f t="shared" si="192"/>
        <v>-2189.75</v>
      </c>
      <c r="BD1016" s="18"/>
      <c r="BE1016" s="18"/>
      <c r="BF1016" s="18"/>
      <c r="BG1016" s="18"/>
      <c r="BH1016" s="18"/>
      <c r="BI1016" s="18"/>
      <c r="BJ1016" s="18"/>
      <c r="BK1016" s="18"/>
      <c r="BL1016" s="18"/>
      <c r="BM1016" s="18"/>
      <c r="BN1016" s="18"/>
      <c r="BO1016" s="18"/>
      <c r="BP1016" s="18"/>
      <c r="BQ1016" s="18"/>
      <c r="BR1016" s="18"/>
      <c r="BS1016" s="18"/>
      <c r="BT1016" s="18"/>
      <c r="BU1016" s="18"/>
      <c r="BV1016" s="18"/>
      <c r="BW1016" s="18"/>
      <c r="BX1016" s="18"/>
      <c r="BY1016" s="18"/>
      <c r="BZ1016" s="18"/>
      <c r="CA1016" s="18"/>
      <c r="CB1016" s="18"/>
      <c r="CC1016" s="18">
        <f t="shared" si="193"/>
        <v>8.474576271191836E-2</v>
      </c>
    </row>
    <row r="1017" spans="1:81" x14ac:dyDescent="0.3">
      <c r="A1017" s="20"/>
      <c r="B1017" s="20"/>
      <c r="C1017" s="14">
        <v>44927</v>
      </c>
      <c r="D1017" s="39" t="s">
        <v>1794</v>
      </c>
      <c r="E1017" s="24" t="s">
        <v>1055</v>
      </c>
      <c r="F1017" s="15" t="s">
        <v>82</v>
      </c>
      <c r="G1017" s="24"/>
      <c r="H1017" s="24" t="s">
        <v>1935</v>
      </c>
      <c r="I1017" s="39" t="s">
        <v>1735</v>
      </c>
      <c r="J1017" s="24" t="s">
        <v>2022</v>
      </c>
      <c r="K1017" s="40">
        <v>44945</v>
      </c>
      <c r="L1017" s="39" t="s">
        <v>2010</v>
      </c>
      <c r="M1017" s="39" t="s">
        <v>1999</v>
      </c>
      <c r="N1017" s="39" t="s">
        <v>2017</v>
      </c>
      <c r="O1017" s="24" t="s">
        <v>2005</v>
      </c>
      <c r="P1017" s="40">
        <v>44945</v>
      </c>
      <c r="Q1017" s="14">
        <v>44927</v>
      </c>
      <c r="R1017" s="30">
        <f>(3500/1.18)*90%</f>
        <v>2669.4915254237289</v>
      </c>
      <c r="S1017" s="24"/>
      <c r="T1017" s="18">
        <f t="shared" si="200"/>
        <v>2669.4915254237289</v>
      </c>
      <c r="U1017" s="18"/>
      <c r="V1017" s="18"/>
      <c r="W1017" s="18">
        <f t="shared" si="201"/>
        <v>2669.4915254237289</v>
      </c>
      <c r="X1017" s="18">
        <f t="shared" si="188"/>
        <v>480.50847457627117</v>
      </c>
      <c r="Y1017" s="19">
        <v>0.05</v>
      </c>
      <c r="Z1017" s="18">
        <f t="shared" si="202"/>
        <v>133.47457627118646</v>
      </c>
      <c r="AA1017" s="18">
        <f t="shared" si="203"/>
        <v>3016.5254237288136</v>
      </c>
      <c r="AB1017" s="18"/>
      <c r="AC1017" s="18">
        <f t="shared" si="204"/>
        <v>3016.5254237288136</v>
      </c>
      <c r="AD1017" s="18" t="s">
        <v>87</v>
      </c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24" t="s">
        <v>88</v>
      </c>
      <c r="AR1017" s="24">
        <v>2669</v>
      </c>
      <c r="AS1017" s="24"/>
      <c r="AT1017" s="24"/>
      <c r="AU1017" s="24"/>
      <c r="AV1017" s="24"/>
      <c r="AW1017" s="18">
        <f t="shared" si="189"/>
        <v>2669</v>
      </c>
      <c r="AX1017" s="18"/>
      <c r="AY1017" s="19">
        <v>0.05</v>
      </c>
      <c r="AZ1017" s="18">
        <f t="shared" si="190"/>
        <v>133.45000000000002</v>
      </c>
      <c r="BA1017" s="18">
        <f t="shared" si="191"/>
        <v>2535.5500000000002</v>
      </c>
      <c r="BB1017" s="18"/>
      <c r="BC1017" s="18">
        <f t="shared" si="192"/>
        <v>-2535.5500000000002</v>
      </c>
      <c r="BD1017" s="18"/>
      <c r="BE1017" s="18"/>
      <c r="BF1017" s="18"/>
      <c r="BG1017" s="18"/>
      <c r="BH1017" s="18"/>
      <c r="BI1017" s="18"/>
      <c r="BJ1017" s="18"/>
      <c r="BK1017" s="18"/>
      <c r="BL1017" s="18"/>
      <c r="BM1017" s="18"/>
      <c r="BN1017" s="18"/>
      <c r="BO1017" s="18"/>
      <c r="BP1017" s="18"/>
      <c r="BQ1017" s="18"/>
      <c r="BR1017" s="18"/>
      <c r="BS1017" s="18"/>
      <c r="BT1017" s="18"/>
      <c r="BU1017" s="18"/>
      <c r="BV1017" s="18"/>
      <c r="BW1017" s="18"/>
      <c r="BX1017" s="18"/>
      <c r="BY1017" s="18"/>
      <c r="BZ1017" s="18"/>
      <c r="CA1017" s="18"/>
      <c r="CB1017" s="18"/>
      <c r="CC1017" s="18">
        <f t="shared" si="193"/>
        <v>0.49152542372894459</v>
      </c>
    </row>
    <row r="1018" spans="1:81" x14ac:dyDescent="0.3">
      <c r="A1018" s="20"/>
      <c r="B1018" s="20"/>
      <c r="C1018" s="14">
        <v>44927</v>
      </c>
      <c r="D1018" s="39" t="s">
        <v>1801</v>
      </c>
      <c r="E1018" s="16" t="s">
        <v>1056</v>
      </c>
      <c r="F1018" s="15" t="s">
        <v>82</v>
      </c>
      <c r="G1018" s="24"/>
      <c r="H1018" s="24" t="s">
        <v>1936</v>
      </c>
      <c r="I1018" s="39" t="s">
        <v>1736</v>
      </c>
      <c r="J1018" s="24" t="s">
        <v>2022</v>
      </c>
      <c r="K1018" s="40">
        <v>44935</v>
      </c>
      <c r="L1018" s="39" t="s">
        <v>2006</v>
      </c>
      <c r="M1018" s="39" t="s">
        <v>1998</v>
      </c>
      <c r="N1018" s="39" t="s">
        <v>2014</v>
      </c>
      <c r="O1018" s="24" t="s">
        <v>2005</v>
      </c>
      <c r="P1018" s="40">
        <v>44935</v>
      </c>
      <c r="Q1018" s="14">
        <v>44927</v>
      </c>
      <c r="R1018" s="30">
        <f t="shared" ref="R1018:R1021" si="207">(2800/1.18)*90%</f>
        <v>2135.593220338983</v>
      </c>
      <c r="S1018" s="24"/>
      <c r="T1018" s="18">
        <f t="shared" si="200"/>
        <v>2135.593220338983</v>
      </c>
      <c r="U1018" s="18">
        <f>(200/1.18)</f>
        <v>169.49152542372883</v>
      </c>
      <c r="V1018" s="18"/>
      <c r="W1018" s="18">
        <f t="shared" si="201"/>
        <v>2305.0847457627119</v>
      </c>
      <c r="X1018" s="18">
        <f t="shared" si="188"/>
        <v>414.91525423728814</v>
      </c>
      <c r="Y1018" s="19">
        <v>0.05</v>
      </c>
      <c r="Z1018" s="18">
        <f t="shared" si="202"/>
        <v>115.2542372881356</v>
      </c>
      <c r="AA1018" s="18">
        <f t="shared" si="203"/>
        <v>2604.7457627118642</v>
      </c>
      <c r="AB1018" s="18"/>
      <c r="AC1018" s="18">
        <f t="shared" si="204"/>
        <v>2604.7457627118642</v>
      </c>
      <c r="AD1018" s="18" t="s">
        <v>87</v>
      </c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24" t="s">
        <v>2023</v>
      </c>
      <c r="AR1018" s="24">
        <v>2600</v>
      </c>
      <c r="AS1018" s="24"/>
      <c r="AT1018" s="24"/>
      <c r="AU1018" s="24"/>
      <c r="AV1018" s="24"/>
      <c r="AW1018" s="18">
        <f t="shared" si="189"/>
        <v>2600</v>
      </c>
      <c r="AX1018" s="18"/>
      <c r="AY1018" s="19">
        <v>0.05</v>
      </c>
      <c r="AZ1018" s="18">
        <f t="shared" si="190"/>
        <v>130</v>
      </c>
      <c r="BA1018" s="18">
        <f t="shared" si="191"/>
        <v>2470</v>
      </c>
      <c r="BB1018" s="18"/>
      <c r="BC1018" s="18">
        <f t="shared" si="192"/>
        <v>-2470</v>
      </c>
      <c r="BD1018" s="18"/>
      <c r="BE1018" s="18"/>
      <c r="BF1018" s="18"/>
      <c r="BG1018" s="18"/>
      <c r="BH1018" s="18"/>
      <c r="BI1018" s="18"/>
      <c r="BJ1018" s="18"/>
      <c r="BK1018" s="18"/>
      <c r="BL1018" s="18"/>
      <c r="BM1018" s="18"/>
      <c r="BN1018" s="18"/>
      <c r="BO1018" s="18"/>
      <c r="BP1018" s="18"/>
      <c r="BQ1018" s="18"/>
      <c r="BR1018" s="18"/>
      <c r="BS1018" s="18"/>
      <c r="BT1018" s="18"/>
      <c r="BU1018" s="18"/>
      <c r="BV1018" s="18"/>
      <c r="BW1018" s="18"/>
      <c r="BX1018" s="18"/>
      <c r="BY1018" s="18"/>
      <c r="BZ1018" s="18"/>
      <c r="CA1018" s="18"/>
      <c r="CB1018" s="18"/>
      <c r="CC1018" s="18">
        <f t="shared" si="193"/>
        <v>-294.91525423728808</v>
      </c>
    </row>
    <row r="1019" spans="1:81" x14ac:dyDescent="0.3">
      <c r="A1019" s="20"/>
      <c r="B1019" s="20"/>
      <c r="C1019" s="14">
        <v>44927</v>
      </c>
      <c r="D1019" s="39" t="s">
        <v>1796</v>
      </c>
      <c r="E1019" s="24" t="s">
        <v>1055</v>
      </c>
      <c r="F1019" s="15" t="s">
        <v>82</v>
      </c>
      <c r="G1019" s="24"/>
      <c r="H1019" s="24" t="s">
        <v>1937</v>
      </c>
      <c r="I1019" s="39" t="s">
        <v>1737</v>
      </c>
      <c r="J1019" s="24" t="s">
        <v>2022</v>
      </c>
      <c r="K1019" s="40">
        <v>44943</v>
      </c>
      <c r="L1019" s="39" t="s">
        <v>2006</v>
      </c>
      <c r="M1019" s="39" t="s">
        <v>1996</v>
      </c>
      <c r="N1019" s="39" t="s">
        <v>2017</v>
      </c>
      <c r="O1019" s="24" t="s">
        <v>2005</v>
      </c>
      <c r="P1019" s="40">
        <v>44943</v>
      </c>
      <c r="Q1019" s="14">
        <v>44927</v>
      </c>
      <c r="R1019" s="30">
        <f t="shared" si="207"/>
        <v>2135.593220338983</v>
      </c>
      <c r="S1019" s="24"/>
      <c r="T1019" s="18">
        <f t="shared" si="200"/>
        <v>2135.593220338983</v>
      </c>
      <c r="U1019" s="18"/>
      <c r="V1019" s="18"/>
      <c r="W1019" s="18">
        <f t="shared" si="201"/>
        <v>2135.593220338983</v>
      </c>
      <c r="X1019" s="18">
        <f t="shared" si="188"/>
        <v>384.40677966101691</v>
      </c>
      <c r="Y1019" s="19">
        <v>0.05</v>
      </c>
      <c r="Z1019" s="18">
        <f t="shared" si="202"/>
        <v>106.77966101694915</v>
      </c>
      <c r="AA1019" s="18">
        <f t="shared" si="203"/>
        <v>2413.2203389830511</v>
      </c>
      <c r="AB1019" s="18"/>
      <c r="AC1019" s="18">
        <f t="shared" si="204"/>
        <v>2413.2203389830511</v>
      </c>
      <c r="AD1019" s="18" t="s">
        <v>87</v>
      </c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24" t="s">
        <v>88</v>
      </c>
      <c r="AR1019" s="24">
        <v>2136</v>
      </c>
      <c r="AS1019" s="24"/>
      <c r="AT1019" s="24"/>
      <c r="AU1019" s="24"/>
      <c r="AV1019" s="24"/>
      <c r="AW1019" s="18">
        <f t="shared" si="189"/>
        <v>2136</v>
      </c>
      <c r="AX1019" s="18"/>
      <c r="AY1019" s="19">
        <v>0.05</v>
      </c>
      <c r="AZ1019" s="18">
        <f t="shared" si="190"/>
        <v>106.80000000000001</v>
      </c>
      <c r="BA1019" s="18">
        <f t="shared" si="191"/>
        <v>2029.2</v>
      </c>
      <c r="BB1019" s="18"/>
      <c r="BC1019" s="18">
        <f t="shared" si="192"/>
        <v>-2029.2</v>
      </c>
      <c r="BD1019" s="18"/>
      <c r="BE1019" s="18"/>
      <c r="BF1019" s="18"/>
      <c r="BG1019" s="18"/>
      <c r="BH1019" s="18"/>
      <c r="BI1019" s="18"/>
      <c r="BJ1019" s="18"/>
      <c r="BK1019" s="18"/>
      <c r="BL1019" s="18"/>
      <c r="BM1019" s="18"/>
      <c r="BN1019" s="18"/>
      <c r="BO1019" s="18"/>
      <c r="BP1019" s="18"/>
      <c r="BQ1019" s="18"/>
      <c r="BR1019" s="18"/>
      <c r="BS1019" s="18"/>
      <c r="BT1019" s="18"/>
      <c r="BU1019" s="18"/>
      <c r="BV1019" s="18"/>
      <c r="BW1019" s="18"/>
      <c r="BX1019" s="18"/>
      <c r="BY1019" s="18"/>
      <c r="BZ1019" s="18"/>
      <c r="CA1019" s="18"/>
      <c r="CB1019" s="18"/>
      <c r="CC1019" s="18">
        <f t="shared" si="193"/>
        <v>-0.40677966101702623</v>
      </c>
    </row>
    <row r="1020" spans="1:81" x14ac:dyDescent="0.3">
      <c r="A1020" s="20"/>
      <c r="B1020" s="20"/>
      <c r="C1020" s="14">
        <v>44927</v>
      </c>
      <c r="D1020" s="39" t="s">
        <v>1790</v>
      </c>
      <c r="E1020" s="24" t="s">
        <v>1055</v>
      </c>
      <c r="F1020" s="15" t="s">
        <v>82</v>
      </c>
      <c r="G1020" s="24"/>
      <c r="H1020" s="24" t="s">
        <v>1938</v>
      </c>
      <c r="I1020" s="39" t="s">
        <v>1738</v>
      </c>
      <c r="J1020" s="24" t="s">
        <v>2022</v>
      </c>
      <c r="K1020" s="40">
        <v>44928</v>
      </c>
      <c r="L1020" s="39" t="s">
        <v>2006</v>
      </c>
      <c r="M1020" s="39" t="s">
        <v>1996</v>
      </c>
      <c r="N1020" s="39" t="s">
        <v>2014</v>
      </c>
      <c r="O1020" s="24" t="s">
        <v>2005</v>
      </c>
      <c r="P1020" s="40">
        <v>44928</v>
      </c>
      <c r="Q1020" s="14">
        <v>44927</v>
      </c>
      <c r="R1020" s="30">
        <f t="shared" si="207"/>
        <v>2135.593220338983</v>
      </c>
      <c r="S1020" s="24"/>
      <c r="T1020" s="18">
        <f t="shared" si="200"/>
        <v>2135.593220338983</v>
      </c>
      <c r="U1020" s="18">
        <f>(200/1.18)</f>
        <v>169.49152542372883</v>
      </c>
      <c r="V1020" s="18"/>
      <c r="W1020" s="18">
        <f t="shared" si="201"/>
        <v>2305.0847457627119</v>
      </c>
      <c r="X1020" s="18">
        <f t="shared" si="188"/>
        <v>414.91525423728814</v>
      </c>
      <c r="Y1020" s="19">
        <v>0.05</v>
      </c>
      <c r="Z1020" s="18">
        <f t="shared" si="202"/>
        <v>115.2542372881356</v>
      </c>
      <c r="AA1020" s="18">
        <f t="shared" si="203"/>
        <v>2604.7457627118642</v>
      </c>
      <c r="AB1020" s="18"/>
      <c r="AC1020" s="18">
        <f t="shared" si="204"/>
        <v>2604.7457627118642</v>
      </c>
      <c r="AD1020" s="18" t="s">
        <v>87</v>
      </c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24" t="s">
        <v>88</v>
      </c>
      <c r="AR1020" s="24">
        <v>2305</v>
      </c>
      <c r="AS1020" s="24"/>
      <c r="AT1020" s="24"/>
      <c r="AU1020" s="24"/>
      <c r="AV1020" s="24"/>
      <c r="AW1020" s="18">
        <f t="shared" si="189"/>
        <v>2305</v>
      </c>
      <c r="AX1020" s="18"/>
      <c r="AY1020" s="19">
        <v>0.05</v>
      </c>
      <c r="AZ1020" s="18">
        <f t="shared" si="190"/>
        <v>115.25</v>
      </c>
      <c r="BA1020" s="18">
        <f t="shared" si="191"/>
        <v>2189.75</v>
      </c>
      <c r="BB1020" s="18"/>
      <c r="BC1020" s="18">
        <f t="shared" si="192"/>
        <v>-2189.75</v>
      </c>
      <c r="BD1020" s="18"/>
      <c r="BE1020" s="18"/>
      <c r="BF1020" s="18"/>
      <c r="BG1020" s="18"/>
      <c r="BH1020" s="18"/>
      <c r="BI1020" s="18"/>
      <c r="BJ1020" s="18"/>
      <c r="BK1020" s="18"/>
      <c r="BL1020" s="18"/>
      <c r="BM1020" s="18"/>
      <c r="BN1020" s="18"/>
      <c r="BO1020" s="18"/>
      <c r="BP1020" s="18"/>
      <c r="BQ1020" s="18"/>
      <c r="BR1020" s="18"/>
      <c r="BS1020" s="18"/>
      <c r="BT1020" s="18"/>
      <c r="BU1020" s="18"/>
      <c r="BV1020" s="18"/>
      <c r="BW1020" s="18"/>
      <c r="BX1020" s="18"/>
      <c r="BY1020" s="18"/>
      <c r="BZ1020" s="18"/>
      <c r="CA1020" s="18"/>
      <c r="CB1020" s="18"/>
      <c r="CC1020" s="18">
        <f t="shared" si="193"/>
        <v>8.474576271191836E-2</v>
      </c>
    </row>
    <row r="1021" spans="1:81" x14ac:dyDescent="0.3">
      <c r="A1021" s="20"/>
      <c r="B1021" s="20"/>
      <c r="C1021" s="14">
        <v>44927</v>
      </c>
      <c r="D1021" s="39" t="s">
        <v>1790</v>
      </c>
      <c r="E1021" s="24" t="s">
        <v>1055</v>
      </c>
      <c r="F1021" s="15" t="s">
        <v>82</v>
      </c>
      <c r="G1021" s="24"/>
      <c r="H1021" s="24" t="s">
        <v>1939</v>
      </c>
      <c r="I1021" s="39" t="s">
        <v>1739</v>
      </c>
      <c r="J1021" s="24" t="s">
        <v>2022</v>
      </c>
      <c r="K1021" s="40">
        <v>44928</v>
      </c>
      <c r="L1021" s="39" t="s">
        <v>2006</v>
      </c>
      <c r="M1021" s="39" t="s">
        <v>1996</v>
      </c>
      <c r="N1021" s="39" t="s">
        <v>2014</v>
      </c>
      <c r="O1021" s="24" t="s">
        <v>2005</v>
      </c>
      <c r="P1021" s="40">
        <v>44928</v>
      </c>
      <c r="Q1021" s="14">
        <v>44927</v>
      </c>
      <c r="R1021" s="30">
        <f t="shared" si="207"/>
        <v>2135.593220338983</v>
      </c>
      <c r="S1021" s="24"/>
      <c r="T1021" s="18">
        <f t="shared" si="200"/>
        <v>2135.593220338983</v>
      </c>
      <c r="U1021" s="18">
        <f>(200/1.18)</f>
        <v>169.49152542372883</v>
      </c>
      <c r="V1021" s="18"/>
      <c r="W1021" s="18">
        <f t="shared" si="201"/>
        <v>2305.0847457627119</v>
      </c>
      <c r="X1021" s="18">
        <f t="shared" si="188"/>
        <v>414.91525423728814</v>
      </c>
      <c r="Y1021" s="19">
        <v>0.05</v>
      </c>
      <c r="Z1021" s="18">
        <f t="shared" si="202"/>
        <v>115.2542372881356</v>
      </c>
      <c r="AA1021" s="18">
        <f t="shared" si="203"/>
        <v>2604.7457627118642</v>
      </c>
      <c r="AB1021" s="18"/>
      <c r="AC1021" s="18">
        <f t="shared" si="204"/>
        <v>2604.7457627118642</v>
      </c>
      <c r="AD1021" s="18" t="s">
        <v>87</v>
      </c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24" t="s">
        <v>88</v>
      </c>
      <c r="AR1021" s="24">
        <v>2305</v>
      </c>
      <c r="AS1021" s="24"/>
      <c r="AT1021" s="24"/>
      <c r="AU1021" s="24"/>
      <c r="AV1021" s="24"/>
      <c r="AW1021" s="18">
        <f t="shared" si="189"/>
        <v>2305</v>
      </c>
      <c r="AX1021" s="18"/>
      <c r="AY1021" s="19">
        <v>0.05</v>
      </c>
      <c r="AZ1021" s="18">
        <f t="shared" si="190"/>
        <v>115.25</v>
      </c>
      <c r="BA1021" s="18">
        <f t="shared" si="191"/>
        <v>2189.75</v>
      </c>
      <c r="BB1021" s="18"/>
      <c r="BC1021" s="18">
        <f t="shared" si="192"/>
        <v>-2189.75</v>
      </c>
      <c r="BD1021" s="18"/>
      <c r="BE1021" s="18"/>
      <c r="BF1021" s="18"/>
      <c r="BG1021" s="18"/>
      <c r="BH1021" s="18"/>
      <c r="BI1021" s="18"/>
      <c r="BJ1021" s="18"/>
      <c r="BK1021" s="18"/>
      <c r="BL1021" s="18"/>
      <c r="BM1021" s="18"/>
      <c r="BN1021" s="18"/>
      <c r="BO1021" s="18"/>
      <c r="BP1021" s="18"/>
      <c r="BQ1021" s="18"/>
      <c r="BR1021" s="18"/>
      <c r="BS1021" s="18"/>
      <c r="BT1021" s="18"/>
      <c r="BU1021" s="18"/>
      <c r="BV1021" s="18"/>
      <c r="BW1021" s="18"/>
      <c r="BX1021" s="18"/>
      <c r="BY1021" s="18"/>
      <c r="BZ1021" s="18"/>
      <c r="CA1021" s="18"/>
      <c r="CB1021" s="18"/>
      <c r="CC1021" s="18">
        <f t="shared" si="193"/>
        <v>8.474576271191836E-2</v>
      </c>
    </row>
    <row r="1022" spans="1:81" x14ac:dyDescent="0.3">
      <c r="A1022" s="20"/>
      <c r="B1022" s="20"/>
      <c r="C1022" s="14">
        <v>44927</v>
      </c>
      <c r="D1022" s="39" t="s">
        <v>1801</v>
      </c>
      <c r="E1022" s="16" t="s">
        <v>1056</v>
      </c>
      <c r="F1022" s="15" t="s">
        <v>82</v>
      </c>
      <c r="G1022" s="24"/>
      <c r="H1022" s="24" t="s">
        <v>1940</v>
      </c>
      <c r="I1022" s="39" t="s">
        <v>1740</v>
      </c>
      <c r="J1022" s="24" t="s">
        <v>2022</v>
      </c>
      <c r="K1022" s="40">
        <v>44930</v>
      </c>
      <c r="L1022" s="39" t="s">
        <v>2008</v>
      </c>
      <c r="M1022" s="39" t="s">
        <v>1999</v>
      </c>
      <c r="N1022" s="39" t="s">
        <v>2013</v>
      </c>
      <c r="O1022" s="24" t="s">
        <v>2005</v>
      </c>
      <c r="P1022" s="40">
        <v>44930</v>
      </c>
      <c r="Q1022" s="14">
        <v>44927</v>
      </c>
      <c r="R1022" s="30">
        <f>(3500/1.18)*90%</f>
        <v>2669.4915254237289</v>
      </c>
      <c r="S1022" s="24"/>
      <c r="T1022" s="18">
        <f t="shared" si="200"/>
        <v>2669.4915254237289</v>
      </c>
      <c r="U1022" s="18"/>
      <c r="V1022" s="18"/>
      <c r="W1022" s="18">
        <f t="shared" si="201"/>
        <v>2669.4915254237289</v>
      </c>
      <c r="X1022" s="18">
        <f t="shared" si="188"/>
        <v>480.50847457627117</v>
      </c>
      <c r="Y1022" s="19">
        <v>0.05</v>
      </c>
      <c r="Z1022" s="18">
        <f t="shared" si="202"/>
        <v>133.47457627118646</v>
      </c>
      <c r="AA1022" s="18">
        <f t="shared" si="203"/>
        <v>3016.5254237288136</v>
      </c>
      <c r="AB1022" s="18"/>
      <c r="AC1022" s="18">
        <f t="shared" si="204"/>
        <v>3016.5254237288136</v>
      </c>
      <c r="AD1022" s="18" t="s">
        <v>87</v>
      </c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24" t="s">
        <v>1356</v>
      </c>
      <c r="AR1022" s="24">
        <v>3200</v>
      </c>
      <c r="AS1022" s="24"/>
      <c r="AT1022" s="24"/>
      <c r="AU1022" s="24"/>
      <c r="AV1022" s="24"/>
      <c r="AW1022" s="18">
        <f t="shared" si="189"/>
        <v>3200</v>
      </c>
      <c r="AX1022" s="18"/>
      <c r="AY1022" s="19">
        <v>0.05</v>
      </c>
      <c r="AZ1022" s="18">
        <f t="shared" si="190"/>
        <v>160</v>
      </c>
      <c r="BA1022" s="18">
        <f t="shared" si="191"/>
        <v>3040</v>
      </c>
      <c r="BB1022" s="18"/>
      <c r="BC1022" s="18">
        <f t="shared" si="192"/>
        <v>-3040</v>
      </c>
      <c r="BD1022" s="18"/>
      <c r="BE1022" s="18"/>
      <c r="BF1022" s="18"/>
      <c r="BG1022" s="18"/>
      <c r="BH1022" s="18"/>
      <c r="BI1022" s="18"/>
      <c r="BJ1022" s="18"/>
      <c r="BK1022" s="18"/>
      <c r="BL1022" s="18"/>
      <c r="BM1022" s="18"/>
      <c r="BN1022" s="18"/>
      <c r="BO1022" s="18"/>
      <c r="BP1022" s="18"/>
      <c r="BQ1022" s="18"/>
      <c r="BR1022" s="18"/>
      <c r="BS1022" s="18"/>
      <c r="BT1022" s="18"/>
      <c r="BU1022" s="18"/>
      <c r="BV1022" s="18"/>
      <c r="BW1022" s="18"/>
      <c r="BX1022" s="18"/>
      <c r="BY1022" s="18"/>
      <c r="BZ1022" s="18"/>
      <c r="CA1022" s="18"/>
      <c r="CB1022" s="18"/>
      <c r="CC1022" s="18">
        <f t="shared" si="193"/>
        <v>-530.50847457627106</v>
      </c>
    </row>
    <row r="1023" spans="1:81" x14ac:dyDescent="0.3">
      <c r="A1023" s="20"/>
      <c r="B1023" s="20"/>
      <c r="C1023" s="14">
        <v>44927</v>
      </c>
      <c r="D1023" s="39" t="s">
        <v>1796</v>
      </c>
      <c r="E1023" s="24" t="s">
        <v>1055</v>
      </c>
      <c r="F1023" s="15" t="s">
        <v>82</v>
      </c>
      <c r="G1023" s="24"/>
      <c r="H1023" s="24" t="s">
        <v>1941</v>
      </c>
      <c r="I1023" s="39" t="s">
        <v>1741</v>
      </c>
      <c r="J1023" s="24" t="s">
        <v>2022</v>
      </c>
      <c r="K1023" s="40">
        <v>44945</v>
      </c>
      <c r="L1023" s="39" t="s">
        <v>2006</v>
      </c>
      <c r="M1023" s="39" t="s">
        <v>1998</v>
      </c>
      <c r="N1023" s="39" t="s">
        <v>2014</v>
      </c>
      <c r="O1023" s="24" t="s">
        <v>2005</v>
      </c>
      <c r="P1023" s="40">
        <v>44945</v>
      </c>
      <c r="Q1023" s="14">
        <v>44927</v>
      </c>
      <c r="R1023" s="30">
        <f>(2800/1.18)*90%</f>
        <v>2135.593220338983</v>
      </c>
      <c r="S1023" s="24"/>
      <c r="T1023" s="18">
        <f t="shared" si="200"/>
        <v>2135.593220338983</v>
      </c>
      <c r="U1023" s="18">
        <f>(200/1.18)</f>
        <v>169.49152542372883</v>
      </c>
      <c r="V1023" s="18"/>
      <c r="W1023" s="18">
        <f t="shared" si="201"/>
        <v>2305.0847457627119</v>
      </c>
      <c r="X1023" s="18">
        <f t="shared" ref="X1023:X1078" si="208">W1023*18%</f>
        <v>414.91525423728814</v>
      </c>
      <c r="Y1023" s="19">
        <v>0.05</v>
      </c>
      <c r="Z1023" s="18">
        <f t="shared" si="202"/>
        <v>115.2542372881356</v>
      </c>
      <c r="AA1023" s="18">
        <f t="shared" si="203"/>
        <v>2604.7457627118642</v>
      </c>
      <c r="AB1023" s="18"/>
      <c r="AC1023" s="18">
        <f t="shared" si="204"/>
        <v>2604.7457627118642</v>
      </c>
      <c r="AD1023" s="18" t="s">
        <v>87</v>
      </c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24" t="s">
        <v>88</v>
      </c>
      <c r="AR1023" s="24">
        <v>2305</v>
      </c>
      <c r="AS1023" s="24"/>
      <c r="AT1023" s="24"/>
      <c r="AU1023" s="24"/>
      <c r="AV1023" s="24"/>
      <c r="AW1023" s="18">
        <f t="shared" ref="AW1023:AW1078" si="209">AR1023-AS1023+AT1023-AU1023-AV1023</f>
        <v>2305</v>
      </c>
      <c r="AX1023" s="18"/>
      <c r="AY1023" s="19">
        <v>0.05</v>
      </c>
      <c r="AZ1023" s="18">
        <f t="shared" ref="AZ1023:AZ1078" si="210">AW1023*AY1023</f>
        <v>115.25</v>
      </c>
      <c r="BA1023" s="18">
        <f t="shared" ref="BA1023:BA1078" si="211">AW1023-AZ1023</f>
        <v>2189.75</v>
      </c>
      <c r="BB1023" s="18"/>
      <c r="BC1023" s="18">
        <f t="shared" ref="BC1023:BC1078" si="212">BB1023-BA1023</f>
        <v>-2189.75</v>
      </c>
      <c r="BD1023" s="18"/>
      <c r="BE1023" s="18"/>
      <c r="BF1023" s="18"/>
      <c r="BG1023" s="18"/>
      <c r="BH1023" s="18"/>
      <c r="BI1023" s="18"/>
      <c r="BJ1023" s="18"/>
      <c r="BK1023" s="18"/>
      <c r="BL1023" s="18"/>
      <c r="BM1023" s="18"/>
      <c r="BN1023" s="18"/>
      <c r="BO1023" s="18"/>
      <c r="BP1023" s="18"/>
      <c r="BQ1023" s="18"/>
      <c r="BR1023" s="18"/>
      <c r="BS1023" s="18"/>
      <c r="BT1023" s="18"/>
      <c r="BU1023" s="18"/>
      <c r="BV1023" s="18"/>
      <c r="BW1023" s="18"/>
      <c r="BX1023" s="18"/>
      <c r="BY1023" s="18"/>
      <c r="BZ1023" s="18"/>
      <c r="CA1023" s="18"/>
      <c r="CB1023" s="18"/>
      <c r="CC1023" s="18">
        <f t="shared" ref="CC1023:CC1078" si="213">W1023-AR1023</f>
        <v>8.474576271191836E-2</v>
      </c>
    </row>
    <row r="1024" spans="1:81" x14ac:dyDescent="0.3">
      <c r="A1024" s="20"/>
      <c r="B1024" s="20"/>
      <c r="C1024" s="14">
        <v>44927</v>
      </c>
      <c r="D1024" s="39" t="s">
        <v>1801</v>
      </c>
      <c r="E1024" s="16" t="s">
        <v>1056</v>
      </c>
      <c r="F1024" s="15" t="s">
        <v>82</v>
      </c>
      <c r="G1024" s="24"/>
      <c r="H1024" s="24" t="s">
        <v>1942</v>
      </c>
      <c r="I1024" s="39" t="s">
        <v>1742</v>
      </c>
      <c r="J1024" s="24" t="s">
        <v>2022</v>
      </c>
      <c r="K1024" s="40">
        <v>44930</v>
      </c>
      <c r="L1024" s="39" t="s">
        <v>2006</v>
      </c>
      <c r="M1024" s="39" t="s">
        <v>1999</v>
      </c>
      <c r="N1024" s="39" t="s">
        <v>2014</v>
      </c>
      <c r="O1024" s="24" t="s">
        <v>2005</v>
      </c>
      <c r="P1024" s="40">
        <v>44930</v>
      </c>
      <c r="Q1024" s="14">
        <v>44927</v>
      </c>
      <c r="R1024" s="30">
        <f>(3500/1.18)*90%</f>
        <v>2669.4915254237289</v>
      </c>
      <c r="S1024" s="24"/>
      <c r="T1024" s="18">
        <f t="shared" si="200"/>
        <v>2669.4915254237289</v>
      </c>
      <c r="U1024" s="18">
        <f>(200/1.18)</f>
        <v>169.49152542372883</v>
      </c>
      <c r="V1024" s="18"/>
      <c r="W1024" s="18">
        <f t="shared" si="201"/>
        <v>2838.9830508474579</v>
      </c>
      <c r="X1024" s="18">
        <f t="shared" si="208"/>
        <v>511.0169491525424</v>
      </c>
      <c r="Y1024" s="19">
        <v>0.05</v>
      </c>
      <c r="Z1024" s="18">
        <f t="shared" si="202"/>
        <v>141.9491525423729</v>
      </c>
      <c r="AA1024" s="18">
        <f t="shared" si="203"/>
        <v>3208.0508474576277</v>
      </c>
      <c r="AB1024" s="18"/>
      <c r="AC1024" s="18">
        <f t="shared" si="204"/>
        <v>3208.0508474576277</v>
      </c>
      <c r="AD1024" s="18" t="s">
        <v>87</v>
      </c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24" t="s">
        <v>2024</v>
      </c>
      <c r="AR1024" s="24">
        <v>2800</v>
      </c>
      <c r="AS1024" s="24"/>
      <c r="AT1024" s="24"/>
      <c r="AU1024" s="24"/>
      <c r="AV1024" s="24"/>
      <c r="AW1024" s="18">
        <f t="shared" si="209"/>
        <v>2800</v>
      </c>
      <c r="AX1024" s="18"/>
      <c r="AY1024" s="19">
        <v>0.05</v>
      </c>
      <c r="AZ1024" s="18">
        <f t="shared" si="210"/>
        <v>140</v>
      </c>
      <c r="BA1024" s="18">
        <f t="shared" si="211"/>
        <v>2660</v>
      </c>
      <c r="BB1024" s="18"/>
      <c r="BC1024" s="18">
        <f t="shared" si="212"/>
        <v>-2660</v>
      </c>
      <c r="BD1024" s="18"/>
      <c r="BE1024" s="18"/>
      <c r="BF1024" s="18"/>
      <c r="BG1024" s="18"/>
      <c r="BH1024" s="18"/>
      <c r="BI1024" s="18"/>
      <c r="BJ1024" s="18"/>
      <c r="BK1024" s="18"/>
      <c r="BL1024" s="18"/>
      <c r="BM1024" s="18"/>
      <c r="BN1024" s="18"/>
      <c r="BO1024" s="18"/>
      <c r="BP1024" s="18"/>
      <c r="BQ1024" s="18"/>
      <c r="BR1024" s="18"/>
      <c r="BS1024" s="18"/>
      <c r="BT1024" s="18"/>
      <c r="BU1024" s="18"/>
      <c r="BV1024" s="18"/>
      <c r="BW1024" s="18"/>
      <c r="BX1024" s="18"/>
      <c r="BY1024" s="18"/>
      <c r="BZ1024" s="18"/>
      <c r="CA1024" s="18"/>
      <c r="CB1024" s="18"/>
      <c r="CC1024" s="18">
        <f t="shared" si="213"/>
        <v>38.983050847457889</v>
      </c>
    </row>
    <row r="1025" spans="1:81" x14ac:dyDescent="0.3">
      <c r="A1025" s="20"/>
      <c r="B1025" s="20"/>
      <c r="C1025" s="14">
        <v>44927</v>
      </c>
      <c r="D1025" s="39" t="s">
        <v>1801</v>
      </c>
      <c r="E1025" s="16" t="s">
        <v>1056</v>
      </c>
      <c r="F1025" s="15" t="s">
        <v>82</v>
      </c>
      <c r="G1025" s="24"/>
      <c r="H1025" s="24" t="s">
        <v>1943</v>
      </c>
      <c r="I1025" s="39" t="s">
        <v>1743</v>
      </c>
      <c r="J1025" s="24" t="s">
        <v>2022</v>
      </c>
      <c r="K1025" s="40">
        <v>44930</v>
      </c>
      <c r="L1025" s="39" t="s">
        <v>2007</v>
      </c>
      <c r="M1025" s="39" t="s">
        <v>2001</v>
      </c>
      <c r="N1025" s="39" t="s">
        <v>2016</v>
      </c>
      <c r="O1025" s="24" t="s">
        <v>2005</v>
      </c>
      <c r="P1025" s="40">
        <v>44930</v>
      </c>
      <c r="Q1025" s="14">
        <v>44927</v>
      </c>
      <c r="R1025" s="30">
        <f>(2800/1.18)*90%</f>
        <v>2135.593220338983</v>
      </c>
      <c r="S1025" s="24"/>
      <c r="T1025" s="18">
        <f t="shared" si="200"/>
        <v>2135.593220338983</v>
      </c>
      <c r="U1025" s="18">
        <f>(200/1.18)</f>
        <v>169.49152542372883</v>
      </c>
      <c r="V1025" s="18"/>
      <c r="W1025" s="18">
        <f t="shared" si="201"/>
        <v>2305.0847457627119</v>
      </c>
      <c r="X1025" s="18">
        <f t="shared" si="208"/>
        <v>414.91525423728814</v>
      </c>
      <c r="Y1025" s="19">
        <v>0.05</v>
      </c>
      <c r="Z1025" s="18">
        <f t="shared" si="202"/>
        <v>115.2542372881356</v>
      </c>
      <c r="AA1025" s="18">
        <f t="shared" si="203"/>
        <v>2604.7457627118642</v>
      </c>
      <c r="AB1025" s="18"/>
      <c r="AC1025" s="18">
        <f t="shared" si="204"/>
        <v>2604.7457627118642</v>
      </c>
      <c r="AD1025" s="18" t="s">
        <v>87</v>
      </c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24" t="s">
        <v>1356</v>
      </c>
      <c r="AR1025" s="24">
        <v>2600</v>
      </c>
      <c r="AS1025" s="24"/>
      <c r="AT1025" s="24"/>
      <c r="AU1025" s="24"/>
      <c r="AV1025" s="24"/>
      <c r="AW1025" s="18">
        <f t="shared" si="209"/>
        <v>2600</v>
      </c>
      <c r="AX1025" s="18"/>
      <c r="AY1025" s="19">
        <v>0.05</v>
      </c>
      <c r="AZ1025" s="18">
        <f t="shared" si="210"/>
        <v>130</v>
      </c>
      <c r="BA1025" s="18">
        <f t="shared" si="211"/>
        <v>2470</v>
      </c>
      <c r="BB1025" s="18"/>
      <c r="BC1025" s="18">
        <f t="shared" si="212"/>
        <v>-2470</v>
      </c>
      <c r="BD1025" s="18"/>
      <c r="BE1025" s="18"/>
      <c r="BF1025" s="18"/>
      <c r="BG1025" s="18"/>
      <c r="BH1025" s="18"/>
      <c r="BI1025" s="18"/>
      <c r="BJ1025" s="18"/>
      <c r="BK1025" s="18"/>
      <c r="BL1025" s="18"/>
      <c r="BM1025" s="18"/>
      <c r="BN1025" s="18"/>
      <c r="BO1025" s="18"/>
      <c r="BP1025" s="18"/>
      <c r="BQ1025" s="18"/>
      <c r="BR1025" s="18"/>
      <c r="BS1025" s="18"/>
      <c r="BT1025" s="18"/>
      <c r="BU1025" s="18"/>
      <c r="BV1025" s="18"/>
      <c r="BW1025" s="18"/>
      <c r="BX1025" s="18"/>
      <c r="BY1025" s="18"/>
      <c r="BZ1025" s="18"/>
      <c r="CA1025" s="18"/>
      <c r="CB1025" s="18"/>
      <c r="CC1025" s="18">
        <f t="shared" si="213"/>
        <v>-294.91525423728808</v>
      </c>
    </row>
    <row r="1026" spans="1:81" x14ac:dyDescent="0.3">
      <c r="A1026" s="20"/>
      <c r="B1026" s="20"/>
      <c r="C1026" s="14">
        <v>44927</v>
      </c>
      <c r="D1026" s="39" t="s">
        <v>1801</v>
      </c>
      <c r="E1026" s="16" t="s">
        <v>1056</v>
      </c>
      <c r="F1026" s="15" t="s">
        <v>82</v>
      </c>
      <c r="G1026" s="24"/>
      <c r="H1026" s="24" t="s">
        <v>1944</v>
      </c>
      <c r="I1026" s="39" t="s">
        <v>1744</v>
      </c>
      <c r="J1026" s="24" t="s">
        <v>2022</v>
      </c>
      <c r="K1026" s="40">
        <v>44931</v>
      </c>
      <c r="L1026" s="39" t="s">
        <v>2006</v>
      </c>
      <c r="M1026" s="39" t="s">
        <v>1999</v>
      </c>
      <c r="N1026" s="39" t="s">
        <v>2014</v>
      </c>
      <c r="O1026" s="24" t="s">
        <v>2005</v>
      </c>
      <c r="P1026" s="40">
        <v>44931</v>
      </c>
      <c r="Q1026" s="14">
        <v>44927</v>
      </c>
      <c r="R1026" s="30">
        <f t="shared" ref="R1026:R1027" si="214">(3500/1.18)*90%</f>
        <v>2669.4915254237289</v>
      </c>
      <c r="S1026" s="24"/>
      <c r="T1026" s="18">
        <f t="shared" si="200"/>
        <v>2669.4915254237289</v>
      </c>
      <c r="U1026" s="18">
        <f>(200/1.18)</f>
        <v>169.49152542372883</v>
      </c>
      <c r="V1026" s="18"/>
      <c r="W1026" s="18">
        <f t="shared" si="201"/>
        <v>2838.9830508474579</v>
      </c>
      <c r="X1026" s="18">
        <f t="shared" si="208"/>
        <v>511.0169491525424</v>
      </c>
      <c r="Y1026" s="19">
        <v>0.05</v>
      </c>
      <c r="Z1026" s="18">
        <f t="shared" si="202"/>
        <v>141.9491525423729</v>
      </c>
      <c r="AA1026" s="18">
        <f t="shared" si="203"/>
        <v>3208.0508474576277</v>
      </c>
      <c r="AB1026" s="18"/>
      <c r="AC1026" s="18">
        <f t="shared" si="204"/>
        <v>3208.0508474576277</v>
      </c>
      <c r="AD1026" s="18" t="s">
        <v>87</v>
      </c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24" t="s">
        <v>2023</v>
      </c>
      <c r="AR1026" s="24">
        <v>3200</v>
      </c>
      <c r="AS1026" s="24"/>
      <c r="AT1026" s="24"/>
      <c r="AU1026" s="24"/>
      <c r="AV1026" s="24"/>
      <c r="AW1026" s="18">
        <f t="shared" si="209"/>
        <v>3200</v>
      </c>
      <c r="AX1026" s="18"/>
      <c r="AY1026" s="19">
        <v>0.05</v>
      </c>
      <c r="AZ1026" s="18">
        <f t="shared" si="210"/>
        <v>160</v>
      </c>
      <c r="BA1026" s="18">
        <f t="shared" si="211"/>
        <v>3040</v>
      </c>
      <c r="BB1026" s="18"/>
      <c r="BC1026" s="18">
        <f t="shared" si="212"/>
        <v>-3040</v>
      </c>
      <c r="BD1026" s="18"/>
      <c r="BE1026" s="18"/>
      <c r="BF1026" s="18"/>
      <c r="BG1026" s="18"/>
      <c r="BH1026" s="18"/>
      <c r="BI1026" s="18"/>
      <c r="BJ1026" s="18"/>
      <c r="BK1026" s="18"/>
      <c r="BL1026" s="18"/>
      <c r="BM1026" s="18"/>
      <c r="BN1026" s="18"/>
      <c r="BO1026" s="18"/>
      <c r="BP1026" s="18"/>
      <c r="BQ1026" s="18"/>
      <c r="BR1026" s="18"/>
      <c r="BS1026" s="18"/>
      <c r="BT1026" s="18"/>
      <c r="BU1026" s="18"/>
      <c r="BV1026" s="18"/>
      <c r="BW1026" s="18"/>
      <c r="BX1026" s="18"/>
      <c r="BY1026" s="18"/>
      <c r="BZ1026" s="18"/>
      <c r="CA1026" s="18"/>
      <c r="CB1026" s="18"/>
      <c r="CC1026" s="18">
        <f t="shared" si="213"/>
        <v>-361.01694915254211</v>
      </c>
    </row>
    <row r="1027" spans="1:81" x14ac:dyDescent="0.3">
      <c r="A1027" s="20"/>
      <c r="B1027" s="20"/>
      <c r="C1027" s="14">
        <v>44927</v>
      </c>
      <c r="D1027" s="39" t="s">
        <v>1801</v>
      </c>
      <c r="E1027" s="16" t="s">
        <v>1056</v>
      </c>
      <c r="F1027" s="15" t="s">
        <v>82</v>
      </c>
      <c r="G1027" s="24"/>
      <c r="H1027" s="24" t="s">
        <v>1945</v>
      </c>
      <c r="I1027" s="39" t="s">
        <v>1745</v>
      </c>
      <c r="J1027" s="24" t="s">
        <v>2022</v>
      </c>
      <c r="K1027" s="40">
        <v>44929</v>
      </c>
      <c r="L1027" s="39" t="s">
        <v>2007</v>
      </c>
      <c r="M1027" s="39" t="s">
        <v>1999</v>
      </c>
      <c r="N1027" s="39" t="s">
        <v>2016</v>
      </c>
      <c r="O1027" s="24" t="s">
        <v>2005</v>
      </c>
      <c r="P1027" s="40">
        <v>44929</v>
      </c>
      <c r="Q1027" s="14">
        <v>44927</v>
      </c>
      <c r="R1027" s="30">
        <f t="shared" si="214"/>
        <v>2669.4915254237289</v>
      </c>
      <c r="S1027" s="24"/>
      <c r="T1027" s="18">
        <f t="shared" si="200"/>
        <v>2669.4915254237289</v>
      </c>
      <c r="U1027" s="18">
        <f>(200/1.18)</f>
        <v>169.49152542372883</v>
      </c>
      <c r="V1027" s="18"/>
      <c r="W1027" s="18">
        <f t="shared" si="201"/>
        <v>2838.9830508474579</v>
      </c>
      <c r="X1027" s="18">
        <f t="shared" si="208"/>
        <v>511.0169491525424</v>
      </c>
      <c r="Y1027" s="19">
        <v>0.05</v>
      </c>
      <c r="Z1027" s="18">
        <f t="shared" si="202"/>
        <v>141.9491525423729</v>
      </c>
      <c r="AA1027" s="18">
        <f t="shared" si="203"/>
        <v>3208.0508474576277</v>
      </c>
      <c r="AB1027" s="18"/>
      <c r="AC1027" s="18">
        <f t="shared" si="204"/>
        <v>3208.0508474576277</v>
      </c>
      <c r="AD1027" s="18" t="s">
        <v>87</v>
      </c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24" t="s">
        <v>2023</v>
      </c>
      <c r="AR1027" s="24">
        <v>3200</v>
      </c>
      <c r="AS1027" s="24"/>
      <c r="AT1027" s="24"/>
      <c r="AU1027" s="24"/>
      <c r="AV1027" s="24"/>
      <c r="AW1027" s="18">
        <f t="shared" si="209"/>
        <v>3200</v>
      </c>
      <c r="AX1027" s="18"/>
      <c r="AY1027" s="19">
        <v>0.05</v>
      </c>
      <c r="AZ1027" s="18">
        <f t="shared" si="210"/>
        <v>160</v>
      </c>
      <c r="BA1027" s="18">
        <f t="shared" si="211"/>
        <v>3040</v>
      </c>
      <c r="BB1027" s="18"/>
      <c r="BC1027" s="18">
        <f t="shared" si="212"/>
        <v>-3040</v>
      </c>
      <c r="BD1027" s="18"/>
      <c r="BE1027" s="18"/>
      <c r="BF1027" s="18"/>
      <c r="BG1027" s="18"/>
      <c r="BH1027" s="18"/>
      <c r="BI1027" s="18"/>
      <c r="BJ1027" s="18"/>
      <c r="BK1027" s="18"/>
      <c r="BL1027" s="18"/>
      <c r="BM1027" s="18"/>
      <c r="BN1027" s="18"/>
      <c r="BO1027" s="18"/>
      <c r="BP1027" s="18"/>
      <c r="BQ1027" s="18"/>
      <c r="BR1027" s="18"/>
      <c r="BS1027" s="18"/>
      <c r="BT1027" s="18"/>
      <c r="BU1027" s="18"/>
      <c r="BV1027" s="18"/>
      <c r="BW1027" s="18"/>
      <c r="BX1027" s="18"/>
      <c r="BY1027" s="18"/>
      <c r="BZ1027" s="18"/>
      <c r="CA1027" s="18"/>
      <c r="CB1027" s="18"/>
      <c r="CC1027" s="18">
        <f t="shared" si="213"/>
        <v>-361.01694915254211</v>
      </c>
    </row>
    <row r="1028" spans="1:81" x14ac:dyDescent="0.3">
      <c r="A1028" s="20"/>
      <c r="B1028" s="20"/>
      <c r="C1028" s="14">
        <v>44927</v>
      </c>
      <c r="D1028" s="39" t="s">
        <v>1798</v>
      </c>
      <c r="E1028" s="16" t="s">
        <v>1056</v>
      </c>
      <c r="F1028" s="15" t="s">
        <v>82</v>
      </c>
      <c r="G1028" s="24"/>
      <c r="H1028" s="24" t="s">
        <v>1946</v>
      </c>
      <c r="I1028" s="39" t="s">
        <v>1746</v>
      </c>
      <c r="J1028" s="24" t="s">
        <v>2022</v>
      </c>
      <c r="K1028" s="40">
        <v>44928</v>
      </c>
      <c r="L1028" s="39" t="s">
        <v>2012</v>
      </c>
      <c r="M1028" s="39" t="s">
        <v>1998</v>
      </c>
      <c r="N1028" s="39" t="s">
        <v>2021</v>
      </c>
      <c r="O1028" s="24" t="s">
        <v>2005</v>
      </c>
      <c r="P1028" s="40">
        <v>44928</v>
      </c>
      <c r="Q1028" s="14">
        <v>44927</v>
      </c>
      <c r="R1028" s="30">
        <f t="shared" ref="R1028:R1043" si="215">(2800/1.18)*90%</f>
        <v>2135.593220338983</v>
      </c>
      <c r="S1028" s="24"/>
      <c r="T1028" s="18">
        <f t="shared" si="200"/>
        <v>2135.593220338983</v>
      </c>
      <c r="U1028" s="18"/>
      <c r="V1028" s="18"/>
      <c r="W1028" s="18">
        <f t="shared" si="201"/>
        <v>2135.593220338983</v>
      </c>
      <c r="X1028" s="18">
        <f t="shared" si="208"/>
        <v>384.40677966101691</v>
      </c>
      <c r="Y1028" s="19">
        <v>0.05</v>
      </c>
      <c r="Z1028" s="18">
        <f t="shared" si="202"/>
        <v>106.77966101694915</v>
      </c>
      <c r="AA1028" s="18">
        <f t="shared" si="203"/>
        <v>2413.2203389830511</v>
      </c>
      <c r="AB1028" s="18"/>
      <c r="AC1028" s="18">
        <f t="shared" si="204"/>
        <v>2413.2203389830511</v>
      </c>
      <c r="AD1028" s="18" t="s">
        <v>87</v>
      </c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24" t="s">
        <v>2023</v>
      </c>
      <c r="AR1028" s="24">
        <v>2600</v>
      </c>
      <c r="AS1028" s="24"/>
      <c r="AT1028" s="24"/>
      <c r="AU1028" s="24"/>
      <c r="AV1028" s="24"/>
      <c r="AW1028" s="18">
        <f t="shared" si="209"/>
        <v>2600</v>
      </c>
      <c r="AX1028" s="18"/>
      <c r="AY1028" s="19">
        <v>0.05</v>
      </c>
      <c r="AZ1028" s="18">
        <f t="shared" si="210"/>
        <v>130</v>
      </c>
      <c r="BA1028" s="18">
        <f t="shared" si="211"/>
        <v>2470</v>
      </c>
      <c r="BB1028" s="18"/>
      <c r="BC1028" s="18">
        <f t="shared" si="212"/>
        <v>-2470</v>
      </c>
      <c r="BD1028" s="18"/>
      <c r="BE1028" s="18"/>
      <c r="BF1028" s="18"/>
      <c r="BG1028" s="18"/>
      <c r="BH1028" s="18"/>
      <c r="BI1028" s="18"/>
      <c r="BJ1028" s="18"/>
      <c r="BK1028" s="18"/>
      <c r="BL1028" s="18"/>
      <c r="BM1028" s="18"/>
      <c r="BN1028" s="18"/>
      <c r="BO1028" s="18"/>
      <c r="BP1028" s="18"/>
      <c r="BQ1028" s="18"/>
      <c r="BR1028" s="18"/>
      <c r="BS1028" s="18"/>
      <c r="BT1028" s="18"/>
      <c r="BU1028" s="18"/>
      <c r="BV1028" s="18"/>
      <c r="BW1028" s="18"/>
      <c r="BX1028" s="18"/>
      <c r="BY1028" s="18"/>
      <c r="BZ1028" s="18"/>
      <c r="CA1028" s="18"/>
      <c r="CB1028" s="18"/>
      <c r="CC1028" s="18">
        <f t="shared" si="213"/>
        <v>-464.40677966101703</v>
      </c>
    </row>
    <row r="1029" spans="1:81" x14ac:dyDescent="0.3">
      <c r="A1029" s="20"/>
      <c r="B1029" s="20"/>
      <c r="C1029" s="14">
        <v>44927</v>
      </c>
      <c r="D1029" s="39" t="s">
        <v>1794</v>
      </c>
      <c r="E1029" s="24" t="s">
        <v>1055</v>
      </c>
      <c r="F1029" s="15" t="s">
        <v>82</v>
      </c>
      <c r="G1029" s="24"/>
      <c r="H1029" s="24" t="s">
        <v>1947</v>
      </c>
      <c r="I1029" s="39" t="s">
        <v>638</v>
      </c>
      <c r="J1029" s="24" t="s">
        <v>2022</v>
      </c>
      <c r="K1029" s="40">
        <v>44929</v>
      </c>
      <c r="L1029" s="39" t="s">
        <v>2009</v>
      </c>
      <c r="M1029" s="39" t="s">
        <v>1996</v>
      </c>
      <c r="N1029" s="39" t="s">
        <v>2014</v>
      </c>
      <c r="O1029" s="24" t="s">
        <v>2005</v>
      </c>
      <c r="P1029" s="40">
        <v>44929</v>
      </c>
      <c r="Q1029" s="14">
        <v>44927</v>
      </c>
      <c r="R1029" s="30">
        <f t="shared" si="215"/>
        <v>2135.593220338983</v>
      </c>
      <c r="S1029" s="24"/>
      <c r="T1029" s="18">
        <f t="shared" si="200"/>
        <v>2135.593220338983</v>
      </c>
      <c r="U1029" s="18">
        <f>(400/1.18)</f>
        <v>338.98305084745766</v>
      </c>
      <c r="V1029" s="18"/>
      <c r="W1029" s="18">
        <f t="shared" si="201"/>
        <v>2474.5762711864409</v>
      </c>
      <c r="X1029" s="18">
        <f t="shared" si="208"/>
        <v>445.42372881355936</v>
      </c>
      <c r="Y1029" s="19">
        <v>0.05</v>
      </c>
      <c r="Z1029" s="18">
        <f t="shared" si="202"/>
        <v>123.72881355932205</v>
      </c>
      <c r="AA1029" s="18">
        <f t="shared" si="203"/>
        <v>2796.2711864406779</v>
      </c>
      <c r="AB1029" s="18"/>
      <c r="AC1029" s="18">
        <f t="shared" si="204"/>
        <v>2796.2711864406779</v>
      </c>
      <c r="AD1029" s="18" t="s">
        <v>87</v>
      </c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24" t="s">
        <v>88</v>
      </c>
      <c r="AR1029" s="24">
        <v>2475</v>
      </c>
      <c r="AS1029" s="24"/>
      <c r="AT1029" s="24"/>
      <c r="AU1029" s="24"/>
      <c r="AV1029" s="24"/>
      <c r="AW1029" s="18">
        <f t="shared" si="209"/>
        <v>2475</v>
      </c>
      <c r="AX1029" s="18"/>
      <c r="AY1029" s="19">
        <v>0.05</v>
      </c>
      <c r="AZ1029" s="18">
        <f t="shared" si="210"/>
        <v>123.75</v>
      </c>
      <c r="BA1029" s="18">
        <f t="shared" si="211"/>
        <v>2351.25</v>
      </c>
      <c r="BB1029" s="18"/>
      <c r="BC1029" s="18">
        <f t="shared" si="212"/>
        <v>-2351.25</v>
      </c>
      <c r="BD1029" s="18"/>
      <c r="BE1029" s="18"/>
      <c r="BF1029" s="18"/>
      <c r="BG1029" s="18"/>
      <c r="BH1029" s="18"/>
      <c r="BI1029" s="18"/>
      <c r="BJ1029" s="18"/>
      <c r="BK1029" s="18"/>
      <c r="BL1029" s="18"/>
      <c r="BM1029" s="18"/>
      <c r="BN1029" s="18"/>
      <c r="BO1029" s="18"/>
      <c r="BP1029" s="18"/>
      <c r="BQ1029" s="18"/>
      <c r="BR1029" s="18"/>
      <c r="BS1029" s="18"/>
      <c r="BT1029" s="18"/>
      <c r="BU1029" s="18"/>
      <c r="BV1029" s="18"/>
      <c r="BW1029" s="18"/>
      <c r="BX1029" s="18"/>
      <c r="BY1029" s="18"/>
      <c r="BZ1029" s="18"/>
      <c r="CA1029" s="18"/>
      <c r="CB1029" s="18"/>
      <c r="CC1029" s="18">
        <f t="shared" si="213"/>
        <v>-0.42372881355913705</v>
      </c>
    </row>
    <row r="1030" spans="1:81" x14ac:dyDescent="0.3">
      <c r="A1030" s="20"/>
      <c r="B1030" s="20"/>
      <c r="C1030" s="14">
        <v>44927</v>
      </c>
      <c r="D1030" s="39" t="s">
        <v>1074</v>
      </c>
      <c r="E1030" s="16" t="s">
        <v>1056</v>
      </c>
      <c r="F1030" s="15" t="s">
        <v>82</v>
      </c>
      <c r="G1030" s="24"/>
      <c r="H1030" s="24" t="s">
        <v>1948</v>
      </c>
      <c r="I1030" s="39" t="s">
        <v>1747</v>
      </c>
      <c r="J1030" s="24" t="s">
        <v>2022</v>
      </c>
      <c r="K1030" s="40">
        <v>44930</v>
      </c>
      <c r="L1030" s="39" t="s">
        <v>2007</v>
      </c>
      <c r="M1030" s="39" t="s">
        <v>1996</v>
      </c>
      <c r="N1030" s="39" t="s">
        <v>2015</v>
      </c>
      <c r="O1030" s="24" t="s">
        <v>2005</v>
      </c>
      <c r="P1030" s="40">
        <v>44930</v>
      </c>
      <c r="Q1030" s="14">
        <v>44927</v>
      </c>
      <c r="R1030" s="30">
        <f t="shared" si="215"/>
        <v>2135.593220338983</v>
      </c>
      <c r="S1030" s="24"/>
      <c r="T1030" s="18">
        <f t="shared" si="200"/>
        <v>2135.593220338983</v>
      </c>
      <c r="U1030" s="18"/>
      <c r="V1030" s="18"/>
      <c r="W1030" s="18">
        <f t="shared" si="201"/>
        <v>2135.593220338983</v>
      </c>
      <c r="X1030" s="18">
        <f t="shared" si="208"/>
        <v>384.40677966101691</v>
      </c>
      <c r="Y1030" s="19">
        <v>0.05</v>
      </c>
      <c r="Z1030" s="18">
        <f t="shared" si="202"/>
        <v>106.77966101694915</v>
      </c>
      <c r="AA1030" s="18">
        <f t="shared" si="203"/>
        <v>2413.2203389830511</v>
      </c>
      <c r="AB1030" s="18"/>
      <c r="AC1030" s="18">
        <f t="shared" si="204"/>
        <v>2413.2203389830511</v>
      </c>
      <c r="AD1030" s="18" t="s">
        <v>87</v>
      </c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24" t="s">
        <v>1045</v>
      </c>
      <c r="AR1030" s="24">
        <v>2400</v>
      </c>
      <c r="AS1030" s="24"/>
      <c r="AT1030" s="24"/>
      <c r="AU1030" s="24"/>
      <c r="AV1030" s="24"/>
      <c r="AW1030" s="18">
        <f t="shared" si="209"/>
        <v>2400</v>
      </c>
      <c r="AX1030" s="18"/>
      <c r="AY1030" s="19">
        <v>0.05</v>
      </c>
      <c r="AZ1030" s="18">
        <f t="shared" si="210"/>
        <v>120</v>
      </c>
      <c r="BA1030" s="18">
        <f t="shared" si="211"/>
        <v>2280</v>
      </c>
      <c r="BB1030" s="18"/>
      <c r="BC1030" s="18">
        <f t="shared" si="212"/>
        <v>-2280</v>
      </c>
      <c r="BD1030" s="18"/>
      <c r="BE1030" s="18"/>
      <c r="BF1030" s="18"/>
      <c r="BG1030" s="18"/>
      <c r="BH1030" s="18"/>
      <c r="BI1030" s="18"/>
      <c r="BJ1030" s="18"/>
      <c r="BK1030" s="18"/>
      <c r="BL1030" s="18"/>
      <c r="BM1030" s="18"/>
      <c r="BN1030" s="18"/>
      <c r="BO1030" s="18"/>
      <c r="BP1030" s="18"/>
      <c r="BQ1030" s="18"/>
      <c r="BR1030" s="18"/>
      <c r="BS1030" s="18"/>
      <c r="BT1030" s="18"/>
      <c r="BU1030" s="18"/>
      <c r="BV1030" s="18"/>
      <c r="BW1030" s="18"/>
      <c r="BX1030" s="18"/>
      <c r="BY1030" s="18"/>
      <c r="BZ1030" s="18"/>
      <c r="CA1030" s="18"/>
      <c r="CB1030" s="18"/>
      <c r="CC1030" s="18">
        <f t="shared" si="213"/>
        <v>-264.40677966101703</v>
      </c>
    </row>
    <row r="1031" spans="1:81" x14ac:dyDescent="0.3">
      <c r="A1031" s="20"/>
      <c r="B1031" s="20"/>
      <c r="C1031" s="14">
        <v>44927</v>
      </c>
      <c r="D1031" s="39" t="s">
        <v>1073</v>
      </c>
      <c r="E1031" s="16" t="s">
        <v>1056</v>
      </c>
      <c r="F1031" s="15" t="s">
        <v>82</v>
      </c>
      <c r="G1031" s="24"/>
      <c r="H1031" s="24" t="s">
        <v>1949</v>
      </c>
      <c r="I1031" s="39" t="s">
        <v>894</v>
      </c>
      <c r="J1031" s="24" t="s">
        <v>2022</v>
      </c>
      <c r="K1031" s="40">
        <v>44930</v>
      </c>
      <c r="L1031" s="39" t="s">
        <v>2010</v>
      </c>
      <c r="M1031" s="39" t="s">
        <v>1996</v>
      </c>
      <c r="N1031" s="39" t="s">
        <v>2015</v>
      </c>
      <c r="O1031" s="24" t="s">
        <v>2005</v>
      </c>
      <c r="P1031" s="40">
        <v>44930</v>
      </c>
      <c r="Q1031" s="14">
        <v>44927</v>
      </c>
      <c r="R1031" s="30">
        <f t="shared" si="215"/>
        <v>2135.593220338983</v>
      </c>
      <c r="S1031" s="24"/>
      <c r="T1031" s="18">
        <f t="shared" si="200"/>
        <v>2135.593220338983</v>
      </c>
      <c r="U1031" s="18"/>
      <c r="V1031" s="18"/>
      <c r="W1031" s="18">
        <f t="shared" si="201"/>
        <v>2135.593220338983</v>
      </c>
      <c r="X1031" s="18">
        <f t="shared" si="208"/>
        <v>384.40677966101691</v>
      </c>
      <c r="Y1031" s="19">
        <v>0.05</v>
      </c>
      <c r="Z1031" s="18">
        <f t="shared" si="202"/>
        <v>106.77966101694915</v>
      </c>
      <c r="AA1031" s="18">
        <f t="shared" si="203"/>
        <v>2413.2203389830511</v>
      </c>
      <c r="AB1031" s="18"/>
      <c r="AC1031" s="18">
        <f t="shared" si="204"/>
        <v>2413.2203389830511</v>
      </c>
      <c r="AD1031" s="18" t="s">
        <v>87</v>
      </c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24" t="s">
        <v>1045</v>
      </c>
      <c r="AR1031" s="24">
        <v>2400</v>
      </c>
      <c r="AS1031" s="24"/>
      <c r="AT1031" s="24"/>
      <c r="AU1031" s="24"/>
      <c r="AV1031" s="24"/>
      <c r="AW1031" s="18">
        <f t="shared" si="209"/>
        <v>2400</v>
      </c>
      <c r="AX1031" s="18"/>
      <c r="AY1031" s="19">
        <v>0.05</v>
      </c>
      <c r="AZ1031" s="18">
        <f t="shared" si="210"/>
        <v>120</v>
      </c>
      <c r="BA1031" s="18">
        <f t="shared" si="211"/>
        <v>2280</v>
      </c>
      <c r="BB1031" s="18"/>
      <c r="BC1031" s="18">
        <f t="shared" si="212"/>
        <v>-2280</v>
      </c>
      <c r="BD1031" s="18"/>
      <c r="BE1031" s="18"/>
      <c r="BF1031" s="18"/>
      <c r="BG1031" s="18"/>
      <c r="BH1031" s="18"/>
      <c r="BI1031" s="18"/>
      <c r="BJ1031" s="18"/>
      <c r="BK1031" s="18"/>
      <c r="BL1031" s="18"/>
      <c r="BM1031" s="18"/>
      <c r="BN1031" s="18"/>
      <c r="BO1031" s="18"/>
      <c r="BP1031" s="18"/>
      <c r="BQ1031" s="18"/>
      <c r="BR1031" s="18"/>
      <c r="BS1031" s="18"/>
      <c r="BT1031" s="18"/>
      <c r="BU1031" s="18"/>
      <c r="BV1031" s="18"/>
      <c r="BW1031" s="18"/>
      <c r="BX1031" s="18"/>
      <c r="BY1031" s="18"/>
      <c r="BZ1031" s="18"/>
      <c r="CA1031" s="18"/>
      <c r="CB1031" s="18"/>
      <c r="CC1031" s="18">
        <f t="shared" si="213"/>
        <v>-264.40677966101703</v>
      </c>
    </row>
    <row r="1032" spans="1:81" x14ac:dyDescent="0.3">
      <c r="A1032" s="20"/>
      <c r="B1032" s="20"/>
      <c r="C1032" s="14">
        <v>44927</v>
      </c>
      <c r="D1032" s="39" t="s">
        <v>1814</v>
      </c>
      <c r="E1032" s="16" t="s">
        <v>1056</v>
      </c>
      <c r="F1032" s="15" t="s">
        <v>82</v>
      </c>
      <c r="G1032" s="24"/>
      <c r="H1032" s="24" t="s">
        <v>1950</v>
      </c>
      <c r="I1032" s="39" t="s">
        <v>1748</v>
      </c>
      <c r="J1032" s="24" t="s">
        <v>2022</v>
      </c>
      <c r="K1032" s="40">
        <v>44939</v>
      </c>
      <c r="L1032" s="39" t="s">
        <v>2007</v>
      </c>
      <c r="M1032" s="39" t="s">
        <v>1997</v>
      </c>
      <c r="N1032" s="39" t="s">
        <v>2015</v>
      </c>
      <c r="O1032" s="24" t="s">
        <v>2005</v>
      </c>
      <c r="P1032" s="40">
        <v>44939</v>
      </c>
      <c r="Q1032" s="14">
        <v>44927</v>
      </c>
      <c r="R1032" s="30">
        <f t="shared" si="215"/>
        <v>2135.593220338983</v>
      </c>
      <c r="S1032" s="24"/>
      <c r="T1032" s="18">
        <f t="shared" si="200"/>
        <v>2135.593220338983</v>
      </c>
      <c r="U1032" s="18"/>
      <c r="V1032" s="18"/>
      <c r="W1032" s="18">
        <f t="shared" si="201"/>
        <v>2135.593220338983</v>
      </c>
      <c r="X1032" s="18">
        <f t="shared" si="208"/>
        <v>384.40677966101691</v>
      </c>
      <c r="Y1032" s="19">
        <v>0.05</v>
      </c>
      <c r="Z1032" s="18">
        <f t="shared" si="202"/>
        <v>106.77966101694915</v>
      </c>
      <c r="AA1032" s="18">
        <f t="shared" si="203"/>
        <v>2413.2203389830511</v>
      </c>
      <c r="AB1032" s="18"/>
      <c r="AC1032" s="18">
        <f t="shared" si="204"/>
        <v>2413.2203389830511</v>
      </c>
      <c r="AD1032" s="18" t="s">
        <v>87</v>
      </c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24" t="s">
        <v>1452</v>
      </c>
      <c r="AR1032" s="24">
        <v>2600</v>
      </c>
      <c r="AS1032" s="24"/>
      <c r="AT1032" s="24"/>
      <c r="AU1032" s="24"/>
      <c r="AV1032" s="24"/>
      <c r="AW1032" s="18">
        <f t="shared" si="209"/>
        <v>2600</v>
      </c>
      <c r="AX1032" s="18"/>
      <c r="AY1032" s="19">
        <v>0.05</v>
      </c>
      <c r="AZ1032" s="18">
        <f t="shared" si="210"/>
        <v>130</v>
      </c>
      <c r="BA1032" s="18">
        <f t="shared" si="211"/>
        <v>2470</v>
      </c>
      <c r="BB1032" s="18"/>
      <c r="BC1032" s="18">
        <f t="shared" si="212"/>
        <v>-2470</v>
      </c>
      <c r="BD1032" s="18"/>
      <c r="BE1032" s="18"/>
      <c r="BF1032" s="18"/>
      <c r="BG1032" s="18"/>
      <c r="BH1032" s="18"/>
      <c r="BI1032" s="18"/>
      <c r="BJ1032" s="18"/>
      <c r="BK1032" s="18"/>
      <c r="BL1032" s="18"/>
      <c r="BM1032" s="18"/>
      <c r="BN1032" s="18"/>
      <c r="BO1032" s="18"/>
      <c r="BP1032" s="18"/>
      <c r="BQ1032" s="18"/>
      <c r="BR1032" s="18"/>
      <c r="BS1032" s="18"/>
      <c r="BT1032" s="18"/>
      <c r="BU1032" s="18"/>
      <c r="BV1032" s="18"/>
      <c r="BW1032" s="18"/>
      <c r="BX1032" s="18"/>
      <c r="BY1032" s="18"/>
      <c r="BZ1032" s="18"/>
      <c r="CA1032" s="18"/>
      <c r="CB1032" s="18"/>
      <c r="CC1032" s="18">
        <f t="shared" si="213"/>
        <v>-464.40677966101703</v>
      </c>
    </row>
    <row r="1033" spans="1:81" x14ac:dyDescent="0.3">
      <c r="A1033" s="20"/>
      <c r="B1033" s="20"/>
      <c r="C1033" s="14">
        <v>44927</v>
      </c>
      <c r="D1033" s="39" t="s">
        <v>1791</v>
      </c>
      <c r="E1033" s="16" t="s">
        <v>1056</v>
      </c>
      <c r="F1033" s="15" t="s">
        <v>82</v>
      </c>
      <c r="G1033" s="24"/>
      <c r="H1033" s="24" t="s">
        <v>1951</v>
      </c>
      <c r="I1033" s="39" t="s">
        <v>1749</v>
      </c>
      <c r="J1033" s="24" t="s">
        <v>2022</v>
      </c>
      <c r="K1033" s="40">
        <v>44932</v>
      </c>
      <c r="L1033" s="39" t="s">
        <v>2007</v>
      </c>
      <c r="M1033" s="39" t="s">
        <v>1995</v>
      </c>
      <c r="N1033" s="39" t="s">
        <v>2016</v>
      </c>
      <c r="O1033" s="24" t="s">
        <v>2005</v>
      </c>
      <c r="P1033" s="40">
        <v>44932</v>
      </c>
      <c r="Q1033" s="14">
        <v>44927</v>
      </c>
      <c r="R1033" s="30">
        <f t="shared" si="215"/>
        <v>2135.593220338983</v>
      </c>
      <c r="S1033" s="24"/>
      <c r="T1033" s="18">
        <f t="shared" si="200"/>
        <v>2135.593220338983</v>
      </c>
      <c r="U1033" s="18">
        <f>(200/1.18)</f>
        <v>169.49152542372883</v>
      </c>
      <c r="V1033" s="18"/>
      <c r="W1033" s="18">
        <f t="shared" si="201"/>
        <v>2305.0847457627119</v>
      </c>
      <c r="X1033" s="18">
        <f t="shared" si="208"/>
        <v>414.91525423728814</v>
      </c>
      <c r="Y1033" s="19">
        <v>0.05</v>
      </c>
      <c r="Z1033" s="18">
        <f t="shared" si="202"/>
        <v>115.2542372881356</v>
      </c>
      <c r="AA1033" s="18">
        <f t="shared" si="203"/>
        <v>2604.7457627118642</v>
      </c>
      <c r="AB1033" s="18"/>
      <c r="AC1033" s="18">
        <f t="shared" si="204"/>
        <v>2604.7457627118642</v>
      </c>
      <c r="AD1033" s="18" t="s">
        <v>87</v>
      </c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24" t="s">
        <v>1452</v>
      </c>
      <c r="AR1033" s="24">
        <v>2600</v>
      </c>
      <c r="AS1033" s="24"/>
      <c r="AT1033" s="24"/>
      <c r="AU1033" s="24"/>
      <c r="AV1033" s="24"/>
      <c r="AW1033" s="18">
        <f t="shared" si="209"/>
        <v>2600</v>
      </c>
      <c r="AX1033" s="18"/>
      <c r="AY1033" s="19">
        <v>0.05</v>
      </c>
      <c r="AZ1033" s="18">
        <f t="shared" si="210"/>
        <v>130</v>
      </c>
      <c r="BA1033" s="18">
        <f t="shared" si="211"/>
        <v>2470</v>
      </c>
      <c r="BB1033" s="18"/>
      <c r="BC1033" s="18">
        <f t="shared" si="212"/>
        <v>-2470</v>
      </c>
      <c r="BD1033" s="18"/>
      <c r="BE1033" s="18"/>
      <c r="BF1033" s="18"/>
      <c r="BG1033" s="18"/>
      <c r="BH1033" s="18"/>
      <c r="BI1033" s="18"/>
      <c r="BJ1033" s="18"/>
      <c r="BK1033" s="18"/>
      <c r="BL1033" s="18"/>
      <c r="BM1033" s="18"/>
      <c r="BN1033" s="18"/>
      <c r="BO1033" s="18"/>
      <c r="BP1033" s="18"/>
      <c r="BQ1033" s="18"/>
      <c r="BR1033" s="18"/>
      <c r="BS1033" s="18"/>
      <c r="BT1033" s="18"/>
      <c r="BU1033" s="18"/>
      <c r="BV1033" s="18"/>
      <c r="BW1033" s="18"/>
      <c r="BX1033" s="18"/>
      <c r="BY1033" s="18"/>
      <c r="BZ1033" s="18"/>
      <c r="CA1033" s="18"/>
      <c r="CB1033" s="18"/>
      <c r="CC1033" s="18">
        <f t="shared" si="213"/>
        <v>-294.91525423728808</v>
      </c>
    </row>
    <row r="1034" spans="1:81" x14ac:dyDescent="0.3">
      <c r="A1034" s="20"/>
      <c r="B1034" s="20"/>
      <c r="C1034" s="14">
        <v>44927</v>
      </c>
      <c r="D1034" s="39" t="s">
        <v>1791</v>
      </c>
      <c r="E1034" s="16" t="s">
        <v>1056</v>
      </c>
      <c r="F1034" s="15" t="s">
        <v>82</v>
      </c>
      <c r="G1034" s="24"/>
      <c r="H1034" s="24" t="s">
        <v>1952</v>
      </c>
      <c r="I1034" s="39" t="s">
        <v>1750</v>
      </c>
      <c r="J1034" s="24" t="s">
        <v>2022</v>
      </c>
      <c r="K1034" s="40">
        <v>44939</v>
      </c>
      <c r="L1034" s="39" t="s">
        <v>2008</v>
      </c>
      <c r="M1034" s="39" t="s">
        <v>1998</v>
      </c>
      <c r="N1034" s="39" t="s">
        <v>2014</v>
      </c>
      <c r="O1034" s="24" t="s">
        <v>2005</v>
      </c>
      <c r="P1034" s="40">
        <v>44939</v>
      </c>
      <c r="Q1034" s="14">
        <v>44927</v>
      </c>
      <c r="R1034" s="30">
        <f t="shared" si="215"/>
        <v>2135.593220338983</v>
      </c>
      <c r="S1034" s="24"/>
      <c r="T1034" s="18">
        <f t="shared" si="200"/>
        <v>2135.593220338983</v>
      </c>
      <c r="U1034" s="18">
        <f>(400/1.18)</f>
        <v>338.98305084745766</v>
      </c>
      <c r="V1034" s="18"/>
      <c r="W1034" s="18">
        <f t="shared" si="201"/>
        <v>2474.5762711864409</v>
      </c>
      <c r="X1034" s="18">
        <f t="shared" si="208"/>
        <v>445.42372881355936</v>
      </c>
      <c r="Y1034" s="19">
        <v>0.05</v>
      </c>
      <c r="Z1034" s="18">
        <f t="shared" si="202"/>
        <v>123.72881355932205</v>
      </c>
      <c r="AA1034" s="18">
        <f t="shared" si="203"/>
        <v>2796.2711864406779</v>
      </c>
      <c r="AB1034" s="18"/>
      <c r="AC1034" s="18">
        <f t="shared" si="204"/>
        <v>2796.2711864406779</v>
      </c>
      <c r="AD1034" s="18" t="s">
        <v>87</v>
      </c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24" t="s">
        <v>1452</v>
      </c>
      <c r="AR1034" s="24">
        <v>2600</v>
      </c>
      <c r="AS1034" s="24"/>
      <c r="AT1034" s="24"/>
      <c r="AU1034" s="24"/>
      <c r="AV1034" s="24"/>
      <c r="AW1034" s="18">
        <f t="shared" si="209"/>
        <v>2600</v>
      </c>
      <c r="AX1034" s="18"/>
      <c r="AY1034" s="19">
        <v>0.05</v>
      </c>
      <c r="AZ1034" s="18">
        <f t="shared" si="210"/>
        <v>130</v>
      </c>
      <c r="BA1034" s="18">
        <f t="shared" si="211"/>
        <v>2470</v>
      </c>
      <c r="BB1034" s="18"/>
      <c r="BC1034" s="18">
        <f t="shared" si="212"/>
        <v>-2470</v>
      </c>
      <c r="BD1034" s="18"/>
      <c r="BE1034" s="18"/>
      <c r="BF1034" s="18"/>
      <c r="BG1034" s="18"/>
      <c r="BH1034" s="18"/>
      <c r="BI1034" s="18"/>
      <c r="BJ1034" s="18"/>
      <c r="BK1034" s="18"/>
      <c r="BL1034" s="18"/>
      <c r="BM1034" s="18"/>
      <c r="BN1034" s="18"/>
      <c r="BO1034" s="18"/>
      <c r="BP1034" s="18"/>
      <c r="BQ1034" s="18"/>
      <c r="BR1034" s="18"/>
      <c r="BS1034" s="18"/>
      <c r="BT1034" s="18"/>
      <c r="BU1034" s="18"/>
      <c r="BV1034" s="18"/>
      <c r="BW1034" s="18"/>
      <c r="BX1034" s="18"/>
      <c r="BY1034" s="18"/>
      <c r="BZ1034" s="18"/>
      <c r="CA1034" s="18"/>
      <c r="CB1034" s="18"/>
      <c r="CC1034" s="18">
        <f t="shared" si="213"/>
        <v>-125.42372881355914</v>
      </c>
    </row>
    <row r="1035" spans="1:81" x14ac:dyDescent="0.3">
      <c r="A1035" s="20"/>
      <c r="B1035" s="20"/>
      <c r="C1035" s="14">
        <v>44927</v>
      </c>
      <c r="D1035" s="39" t="s">
        <v>1791</v>
      </c>
      <c r="E1035" s="16" t="s">
        <v>1056</v>
      </c>
      <c r="F1035" s="15" t="s">
        <v>82</v>
      </c>
      <c r="G1035" s="24"/>
      <c r="H1035" s="24" t="s">
        <v>1953</v>
      </c>
      <c r="I1035" s="39" t="s">
        <v>1751</v>
      </c>
      <c r="J1035" s="24" t="s">
        <v>2022</v>
      </c>
      <c r="K1035" s="40">
        <v>44935</v>
      </c>
      <c r="L1035" s="39" t="s">
        <v>2010</v>
      </c>
      <c r="M1035" s="39" t="s">
        <v>1997</v>
      </c>
      <c r="N1035" s="39" t="s">
        <v>2019</v>
      </c>
      <c r="O1035" s="24" t="s">
        <v>2005</v>
      </c>
      <c r="P1035" s="40">
        <v>44935</v>
      </c>
      <c r="Q1035" s="14">
        <v>44927</v>
      </c>
      <c r="R1035" s="30">
        <f t="shared" si="215"/>
        <v>2135.593220338983</v>
      </c>
      <c r="S1035" s="24"/>
      <c r="T1035" s="18">
        <f t="shared" si="200"/>
        <v>2135.593220338983</v>
      </c>
      <c r="U1035" s="18"/>
      <c r="V1035" s="18"/>
      <c r="W1035" s="18">
        <f t="shared" si="201"/>
        <v>2135.593220338983</v>
      </c>
      <c r="X1035" s="18">
        <f t="shared" si="208"/>
        <v>384.40677966101691</v>
      </c>
      <c r="Y1035" s="19">
        <v>0.05</v>
      </c>
      <c r="Z1035" s="18">
        <f t="shared" si="202"/>
        <v>106.77966101694915</v>
      </c>
      <c r="AA1035" s="18">
        <f t="shared" si="203"/>
        <v>2413.2203389830511</v>
      </c>
      <c r="AB1035" s="18"/>
      <c r="AC1035" s="18">
        <f t="shared" si="204"/>
        <v>2413.2203389830511</v>
      </c>
      <c r="AD1035" s="18" t="s">
        <v>87</v>
      </c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24" t="s">
        <v>1452</v>
      </c>
      <c r="AR1035" s="24">
        <v>2600</v>
      </c>
      <c r="AS1035" s="24"/>
      <c r="AT1035" s="24"/>
      <c r="AU1035" s="24"/>
      <c r="AV1035" s="24"/>
      <c r="AW1035" s="18">
        <f t="shared" si="209"/>
        <v>2600</v>
      </c>
      <c r="AX1035" s="18"/>
      <c r="AY1035" s="19">
        <v>0.05</v>
      </c>
      <c r="AZ1035" s="18">
        <f t="shared" si="210"/>
        <v>130</v>
      </c>
      <c r="BA1035" s="18">
        <f t="shared" si="211"/>
        <v>2470</v>
      </c>
      <c r="BB1035" s="18"/>
      <c r="BC1035" s="18">
        <f t="shared" si="212"/>
        <v>-2470</v>
      </c>
      <c r="BD1035" s="18"/>
      <c r="BE1035" s="18"/>
      <c r="BF1035" s="18"/>
      <c r="BG1035" s="18"/>
      <c r="BH1035" s="18"/>
      <c r="BI1035" s="18"/>
      <c r="BJ1035" s="18"/>
      <c r="BK1035" s="18"/>
      <c r="BL1035" s="18"/>
      <c r="BM1035" s="18"/>
      <c r="BN1035" s="18"/>
      <c r="BO1035" s="18"/>
      <c r="BP1035" s="18"/>
      <c r="BQ1035" s="18"/>
      <c r="BR1035" s="18"/>
      <c r="BS1035" s="18"/>
      <c r="BT1035" s="18"/>
      <c r="BU1035" s="18"/>
      <c r="BV1035" s="18"/>
      <c r="BW1035" s="18"/>
      <c r="BX1035" s="18"/>
      <c r="BY1035" s="18"/>
      <c r="BZ1035" s="18"/>
      <c r="CA1035" s="18"/>
      <c r="CB1035" s="18"/>
      <c r="CC1035" s="18">
        <f t="shared" si="213"/>
        <v>-464.40677966101703</v>
      </c>
    </row>
    <row r="1036" spans="1:81" x14ac:dyDescent="0.3">
      <c r="A1036" s="20"/>
      <c r="B1036" s="20"/>
      <c r="C1036" s="14">
        <v>44927</v>
      </c>
      <c r="D1036" s="39" t="s">
        <v>1791</v>
      </c>
      <c r="E1036" s="16" t="s">
        <v>1056</v>
      </c>
      <c r="F1036" s="15" t="s">
        <v>82</v>
      </c>
      <c r="G1036" s="24"/>
      <c r="H1036" s="24" t="s">
        <v>1954</v>
      </c>
      <c r="I1036" s="39" t="s">
        <v>1752</v>
      </c>
      <c r="J1036" s="24" t="s">
        <v>2022</v>
      </c>
      <c r="K1036" s="40">
        <v>44939</v>
      </c>
      <c r="L1036" s="39" t="s">
        <v>2010</v>
      </c>
      <c r="M1036" s="39" t="s">
        <v>1997</v>
      </c>
      <c r="N1036" s="39" t="s">
        <v>2018</v>
      </c>
      <c r="O1036" s="24" t="s">
        <v>2005</v>
      </c>
      <c r="P1036" s="40">
        <v>44939</v>
      </c>
      <c r="Q1036" s="14">
        <v>44927</v>
      </c>
      <c r="R1036" s="30">
        <f t="shared" si="215"/>
        <v>2135.593220338983</v>
      </c>
      <c r="S1036" s="24"/>
      <c r="T1036" s="18">
        <f t="shared" si="200"/>
        <v>2135.593220338983</v>
      </c>
      <c r="U1036" s="18"/>
      <c r="V1036" s="18"/>
      <c r="W1036" s="18">
        <f t="shared" si="201"/>
        <v>2135.593220338983</v>
      </c>
      <c r="X1036" s="18">
        <f t="shared" si="208"/>
        <v>384.40677966101691</v>
      </c>
      <c r="Y1036" s="19">
        <v>0.05</v>
      </c>
      <c r="Z1036" s="18">
        <f t="shared" si="202"/>
        <v>106.77966101694915</v>
      </c>
      <c r="AA1036" s="18">
        <f t="shared" si="203"/>
        <v>2413.2203389830511</v>
      </c>
      <c r="AB1036" s="18"/>
      <c r="AC1036" s="18">
        <f t="shared" si="204"/>
        <v>2413.2203389830511</v>
      </c>
      <c r="AD1036" s="18" t="s">
        <v>87</v>
      </c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24" t="s">
        <v>1452</v>
      </c>
      <c r="AR1036" s="24">
        <v>2600</v>
      </c>
      <c r="AS1036" s="24"/>
      <c r="AT1036" s="24"/>
      <c r="AU1036" s="24"/>
      <c r="AV1036" s="24"/>
      <c r="AW1036" s="18">
        <f t="shared" si="209"/>
        <v>2600</v>
      </c>
      <c r="AX1036" s="18"/>
      <c r="AY1036" s="19">
        <v>0.05</v>
      </c>
      <c r="AZ1036" s="18">
        <f t="shared" si="210"/>
        <v>130</v>
      </c>
      <c r="BA1036" s="18">
        <f t="shared" si="211"/>
        <v>2470</v>
      </c>
      <c r="BB1036" s="18"/>
      <c r="BC1036" s="18">
        <f t="shared" si="212"/>
        <v>-2470</v>
      </c>
      <c r="BD1036" s="18"/>
      <c r="BE1036" s="18"/>
      <c r="BF1036" s="18"/>
      <c r="BG1036" s="18"/>
      <c r="BH1036" s="18"/>
      <c r="BI1036" s="18"/>
      <c r="BJ1036" s="18"/>
      <c r="BK1036" s="18"/>
      <c r="BL1036" s="18"/>
      <c r="BM1036" s="18"/>
      <c r="BN1036" s="18"/>
      <c r="BO1036" s="18"/>
      <c r="BP1036" s="18"/>
      <c r="BQ1036" s="18"/>
      <c r="BR1036" s="18"/>
      <c r="BS1036" s="18"/>
      <c r="BT1036" s="18"/>
      <c r="BU1036" s="18"/>
      <c r="BV1036" s="18"/>
      <c r="BW1036" s="18"/>
      <c r="BX1036" s="18"/>
      <c r="BY1036" s="18"/>
      <c r="BZ1036" s="18"/>
      <c r="CA1036" s="18"/>
      <c r="CB1036" s="18"/>
      <c r="CC1036" s="18">
        <f t="shared" si="213"/>
        <v>-464.40677966101703</v>
      </c>
    </row>
    <row r="1037" spans="1:81" x14ac:dyDescent="0.3">
      <c r="A1037" s="20"/>
      <c r="B1037" s="20"/>
      <c r="C1037" s="14">
        <v>44927</v>
      </c>
      <c r="D1037" s="39" t="s">
        <v>1791</v>
      </c>
      <c r="E1037" s="16" t="s">
        <v>1056</v>
      </c>
      <c r="F1037" s="15" t="s">
        <v>82</v>
      </c>
      <c r="G1037" s="24"/>
      <c r="H1037" s="24" t="s">
        <v>1955</v>
      </c>
      <c r="I1037" s="39" t="s">
        <v>1753</v>
      </c>
      <c r="J1037" s="24" t="s">
        <v>2022</v>
      </c>
      <c r="K1037" s="40">
        <v>44939</v>
      </c>
      <c r="L1037" s="39" t="s">
        <v>2007</v>
      </c>
      <c r="M1037" s="39" t="s">
        <v>2001</v>
      </c>
      <c r="N1037" s="39" t="s">
        <v>2016</v>
      </c>
      <c r="O1037" s="24" t="s">
        <v>2005</v>
      </c>
      <c r="P1037" s="40">
        <v>44939</v>
      </c>
      <c r="Q1037" s="14">
        <v>44927</v>
      </c>
      <c r="R1037" s="30">
        <f t="shared" si="215"/>
        <v>2135.593220338983</v>
      </c>
      <c r="S1037" s="24"/>
      <c r="T1037" s="18">
        <f t="shared" si="200"/>
        <v>2135.593220338983</v>
      </c>
      <c r="U1037" s="18">
        <f>(200/1.18)</f>
        <v>169.49152542372883</v>
      </c>
      <c r="V1037" s="18"/>
      <c r="W1037" s="18">
        <f t="shared" si="201"/>
        <v>2305.0847457627119</v>
      </c>
      <c r="X1037" s="18">
        <f t="shared" si="208"/>
        <v>414.91525423728814</v>
      </c>
      <c r="Y1037" s="19">
        <v>0.05</v>
      </c>
      <c r="Z1037" s="18">
        <f t="shared" si="202"/>
        <v>115.2542372881356</v>
      </c>
      <c r="AA1037" s="18">
        <f t="shared" si="203"/>
        <v>2604.7457627118642</v>
      </c>
      <c r="AB1037" s="18"/>
      <c r="AC1037" s="18">
        <f t="shared" si="204"/>
        <v>2604.7457627118642</v>
      </c>
      <c r="AD1037" s="18" t="s">
        <v>87</v>
      </c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24" t="s">
        <v>1452</v>
      </c>
      <c r="AR1037" s="24">
        <v>2600</v>
      </c>
      <c r="AS1037" s="24"/>
      <c r="AT1037" s="24"/>
      <c r="AU1037" s="24"/>
      <c r="AV1037" s="24"/>
      <c r="AW1037" s="18">
        <f t="shared" si="209"/>
        <v>2600</v>
      </c>
      <c r="AX1037" s="18"/>
      <c r="AY1037" s="19">
        <v>0.05</v>
      </c>
      <c r="AZ1037" s="18">
        <f t="shared" si="210"/>
        <v>130</v>
      </c>
      <c r="BA1037" s="18">
        <f t="shared" si="211"/>
        <v>2470</v>
      </c>
      <c r="BB1037" s="18"/>
      <c r="BC1037" s="18">
        <f t="shared" si="212"/>
        <v>-2470</v>
      </c>
      <c r="BD1037" s="18"/>
      <c r="BE1037" s="18"/>
      <c r="BF1037" s="18"/>
      <c r="BG1037" s="18"/>
      <c r="BH1037" s="18"/>
      <c r="BI1037" s="18"/>
      <c r="BJ1037" s="18"/>
      <c r="BK1037" s="18"/>
      <c r="BL1037" s="18"/>
      <c r="BM1037" s="18"/>
      <c r="BN1037" s="18"/>
      <c r="BO1037" s="18"/>
      <c r="BP1037" s="18"/>
      <c r="BQ1037" s="18"/>
      <c r="BR1037" s="18"/>
      <c r="BS1037" s="18"/>
      <c r="BT1037" s="18"/>
      <c r="BU1037" s="18"/>
      <c r="BV1037" s="18"/>
      <c r="BW1037" s="18"/>
      <c r="BX1037" s="18"/>
      <c r="BY1037" s="18"/>
      <c r="BZ1037" s="18"/>
      <c r="CA1037" s="18"/>
      <c r="CB1037" s="18"/>
      <c r="CC1037" s="18">
        <f t="shared" si="213"/>
        <v>-294.91525423728808</v>
      </c>
    </row>
    <row r="1038" spans="1:81" x14ac:dyDescent="0.3">
      <c r="A1038" s="20"/>
      <c r="B1038" s="20"/>
      <c r="C1038" s="14">
        <v>44927</v>
      </c>
      <c r="D1038" s="39" t="s">
        <v>1794</v>
      </c>
      <c r="E1038" s="24" t="s">
        <v>1055</v>
      </c>
      <c r="F1038" s="15" t="s">
        <v>82</v>
      </c>
      <c r="G1038" s="24"/>
      <c r="H1038" s="24" t="s">
        <v>1956</v>
      </c>
      <c r="I1038" s="39" t="s">
        <v>1754</v>
      </c>
      <c r="J1038" s="24" t="s">
        <v>2022</v>
      </c>
      <c r="K1038" s="40">
        <v>44933</v>
      </c>
      <c r="L1038" s="39" t="s">
        <v>2006</v>
      </c>
      <c r="M1038" s="39" t="s">
        <v>1997</v>
      </c>
      <c r="N1038" s="39" t="s">
        <v>2017</v>
      </c>
      <c r="O1038" s="24" t="s">
        <v>2005</v>
      </c>
      <c r="P1038" s="40">
        <v>44933</v>
      </c>
      <c r="Q1038" s="14">
        <v>44927</v>
      </c>
      <c r="R1038" s="30">
        <f t="shared" si="215"/>
        <v>2135.593220338983</v>
      </c>
      <c r="S1038" s="24"/>
      <c r="T1038" s="18">
        <f t="shared" si="200"/>
        <v>2135.593220338983</v>
      </c>
      <c r="U1038" s="18"/>
      <c r="V1038" s="18"/>
      <c r="W1038" s="18">
        <f t="shared" si="201"/>
        <v>2135.593220338983</v>
      </c>
      <c r="X1038" s="18">
        <f t="shared" si="208"/>
        <v>384.40677966101691</v>
      </c>
      <c r="Y1038" s="19">
        <v>0.05</v>
      </c>
      <c r="Z1038" s="18">
        <f t="shared" si="202"/>
        <v>106.77966101694915</v>
      </c>
      <c r="AA1038" s="18">
        <f t="shared" si="203"/>
        <v>2413.2203389830511</v>
      </c>
      <c r="AB1038" s="18"/>
      <c r="AC1038" s="18">
        <f t="shared" si="204"/>
        <v>2413.2203389830511</v>
      </c>
      <c r="AD1038" s="18" t="s">
        <v>87</v>
      </c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24" t="s">
        <v>88</v>
      </c>
      <c r="AR1038" s="24">
        <v>2136</v>
      </c>
      <c r="AS1038" s="24"/>
      <c r="AT1038" s="24"/>
      <c r="AU1038" s="24"/>
      <c r="AV1038" s="24"/>
      <c r="AW1038" s="18">
        <f t="shared" si="209"/>
        <v>2136</v>
      </c>
      <c r="AX1038" s="18"/>
      <c r="AY1038" s="19">
        <v>0.05</v>
      </c>
      <c r="AZ1038" s="18">
        <f t="shared" si="210"/>
        <v>106.80000000000001</v>
      </c>
      <c r="BA1038" s="18">
        <f t="shared" si="211"/>
        <v>2029.2</v>
      </c>
      <c r="BB1038" s="18"/>
      <c r="BC1038" s="18">
        <f t="shared" si="212"/>
        <v>-2029.2</v>
      </c>
      <c r="BD1038" s="18"/>
      <c r="BE1038" s="18"/>
      <c r="BF1038" s="18"/>
      <c r="BG1038" s="18"/>
      <c r="BH1038" s="18"/>
      <c r="BI1038" s="18"/>
      <c r="BJ1038" s="18"/>
      <c r="BK1038" s="18"/>
      <c r="BL1038" s="18"/>
      <c r="BM1038" s="18"/>
      <c r="BN1038" s="18"/>
      <c r="BO1038" s="18"/>
      <c r="BP1038" s="18"/>
      <c r="BQ1038" s="18"/>
      <c r="BR1038" s="18"/>
      <c r="BS1038" s="18"/>
      <c r="BT1038" s="18"/>
      <c r="BU1038" s="18"/>
      <c r="BV1038" s="18"/>
      <c r="BW1038" s="18"/>
      <c r="BX1038" s="18"/>
      <c r="BY1038" s="18"/>
      <c r="BZ1038" s="18"/>
      <c r="CA1038" s="18"/>
      <c r="CB1038" s="18"/>
      <c r="CC1038" s="18">
        <f t="shared" si="213"/>
        <v>-0.40677966101702623</v>
      </c>
    </row>
    <row r="1039" spans="1:81" x14ac:dyDescent="0.3">
      <c r="A1039" s="20"/>
      <c r="B1039" s="20"/>
      <c r="C1039" s="14">
        <v>44927</v>
      </c>
      <c r="D1039" s="39" t="s">
        <v>1804</v>
      </c>
      <c r="E1039" s="24" t="s">
        <v>1055</v>
      </c>
      <c r="F1039" s="15" t="s">
        <v>82</v>
      </c>
      <c r="G1039" s="24"/>
      <c r="H1039" s="24" t="s">
        <v>1957</v>
      </c>
      <c r="I1039" s="39" t="s">
        <v>1755</v>
      </c>
      <c r="J1039" s="24" t="s">
        <v>2022</v>
      </c>
      <c r="K1039" s="40">
        <v>44935</v>
      </c>
      <c r="L1039" s="39" t="s">
        <v>2006</v>
      </c>
      <c r="M1039" s="39" t="s">
        <v>1997</v>
      </c>
      <c r="N1039" s="39" t="s">
        <v>2014</v>
      </c>
      <c r="O1039" s="24" t="s">
        <v>2005</v>
      </c>
      <c r="P1039" s="40">
        <v>44935</v>
      </c>
      <c r="Q1039" s="14">
        <v>44927</v>
      </c>
      <c r="R1039" s="30">
        <f t="shared" si="215"/>
        <v>2135.593220338983</v>
      </c>
      <c r="S1039" s="24"/>
      <c r="T1039" s="18">
        <f t="shared" si="200"/>
        <v>2135.593220338983</v>
      </c>
      <c r="U1039" s="18">
        <f>(200/1.18)</f>
        <v>169.49152542372883</v>
      </c>
      <c r="V1039" s="18"/>
      <c r="W1039" s="18">
        <f t="shared" si="201"/>
        <v>2305.0847457627119</v>
      </c>
      <c r="X1039" s="18">
        <f t="shared" si="208"/>
        <v>414.91525423728814</v>
      </c>
      <c r="Y1039" s="19">
        <v>0.05</v>
      </c>
      <c r="Z1039" s="18">
        <f t="shared" si="202"/>
        <v>115.2542372881356</v>
      </c>
      <c r="AA1039" s="18">
        <f t="shared" si="203"/>
        <v>2604.7457627118642</v>
      </c>
      <c r="AB1039" s="18"/>
      <c r="AC1039" s="18">
        <f t="shared" si="204"/>
        <v>2604.7457627118642</v>
      </c>
      <c r="AD1039" s="18" t="s">
        <v>87</v>
      </c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24" t="s">
        <v>88</v>
      </c>
      <c r="AR1039" s="24">
        <v>2305</v>
      </c>
      <c r="AS1039" s="24"/>
      <c r="AT1039" s="24"/>
      <c r="AU1039" s="24"/>
      <c r="AV1039" s="24"/>
      <c r="AW1039" s="18">
        <f t="shared" si="209"/>
        <v>2305</v>
      </c>
      <c r="AX1039" s="18"/>
      <c r="AY1039" s="19">
        <v>0.05</v>
      </c>
      <c r="AZ1039" s="18">
        <f t="shared" si="210"/>
        <v>115.25</v>
      </c>
      <c r="BA1039" s="18">
        <f t="shared" si="211"/>
        <v>2189.75</v>
      </c>
      <c r="BB1039" s="18"/>
      <c r="BC1039" s="18">
        <f t="shared" si="212"/>
        <v>-2189.75</v>
      </c>
      <c r="BD1039" s="18"/>
      <c r="BE1039" s="18"/>
      <c r="BF1039" s="18"/>
      <c r="BG1039" s="18"/>
      <c r="BH1039" s="18"/>
      <c r="BI1039" s="18"/>
      <c r="BJ1039" s="18"/>
      <c r="BK1039" s="18"/>
      <c r="BL1039" s="18"/>
      <c r="BM1039" s="18"/>
      <c r="BN1039" s="18"/>
      <c r="BO1039" s="18"/>
      <c r="BP1039" s="18"/>
      <c r="BQ1039" s="18"/>
      <c r="BR1039" s="18"/>
      <c r="BS1039" s="18"/>
      <c r="BT1039" s="18"/>
      <c r="BU1039" s="18"/>
      <c r="BV1039" s="18"/>
      <c r="BW1039" s="18"/>
      <c r="BX1039" s="18"/>
      <c r="BY1039" s="18"/>
      <c r="BZ1039" s="18"/>
      <c r="CA1039" s="18"/>
      <c r="CB1039" s="18"/>
      <c r="CC1039" s="18">
        <f t="shared" si="213"/>
        <v>8.474576271191836E-2</v>
      </c>
    </row>
    <row r="1040" spans="1:81" x14ac:dyDescent="0.3">
      <c r="A1040" s="20"/>
      <c r="B1040" s="20"/>
      <c r="C1040" s="14">
        <v>44927</v>
      </c>
      <c r="D1040" s="39" t="s">
        <v>1794</v>
      </c>
      <c r="E1040" s="24" t="s">
        <v>1055</v>
      </c>
      <c r="F1040" s="15" t="s">
        <v>82</v>
      </c>
      <c r="G1040" s="24"/>
      <c r="H1040" s="24" t="s">
        <v>1958</v>
      </c>
      <c r="I1040" s="39" t="s">
        <v>1756</v>
      </c>
      <c r="J1040" s="24" t="s">
        <v>2022</v>
      </c>
      <c r="K1040" s="40">
        <v>44938</v>
      </c>
      <c r="L1040" s="39" t="s">
        <v>2009</v>
      </c>
      <c r="M1040" s="39" t="s">
        <v>1997</v>
      </c>
      <c r="N1040" s="39" t="s">
        <v>2017</v>
      </c>
      <c r="O1040" s="24" t="s">
        <v>2005</v>
      </c>
      <c r="P1040" s="40">
        <v>44938</v>
      </c>
      <c r="Q1040" s="14">
        <v>44927</v>
      </c>
      <c r="R1040" s="30">
        <f t="shared" si="215"/>
        <v>2135.593220338983</v>
      </c>
      <c r="S1040" s="24"/>
      <c r="T1040" s="18">
        <f t="shared" si="200"/>
        <v>2135.593220338983</v>
      </c>
      <c r="U1040" s="18"/>
      <c r="V1040" s="18"/>
      <c r="W1040" s="18">
        <f t="shared" si="201"/>
        <v>2135.593220338983</v>
      </c>
      <c r="X1040" s="18">
        <f t="shared" si="208"/>
        <v>384.40677966101691</v>
      </c>
      <c r="Y1040" s="19">
        <v>0.05</v>
      </c>
      <c r="Z1040" s="18">
        <f t="shared" si="202"/>
        <v>106.77966101694915</v>
      </c>
      <c r="AA1040" s="18">
        <f t="shared" si="203"/>
        <v>2413.2203389830511</v>
      </c>
      <c r="AB1040" s="18"/>
      <c r="AC1040" s="18">
        <f t="shared" si="204"/>
        <v>2413.2203389830511</v>
      </c>
      <c r="AD1040" s="18" t="s">
        <v>87</v>
      </c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24" t="s">
        <v>88</v>
      </c>
      <c r="AR1040" s="24">
        <v>2136</v>
      </c>
      <c r="AS1040" s="24"/>
      <c r="AT1040" s="24"/>
      <c r="AU1040" s="24"/>
      <c r="AV1040" s="24"/>
      <c r="AW1040" s="18">
        <f t="shared" si="209"/>
        <v>2136</v>
      </c>
      <c r="AX1040" s="18"/>
      <c r="AY1040" s="19">
        <v>0.05</v>
      </c>
      <c r="AZ1040" s="18">
        <f t="shared" si="210"/>
        <v>106.80000000000001</v>
      </c>
      <c r="BA1040" s="18">
        <f t="shared" si="211"/>
        <v>2029.2</v>
      </c>
      <c r="BB1040" s="18"/>
      <c r="BC1040" s="18">
        <f t="shared" si="212"/>
        <v>-2029.2</v>
      </c>
      <c r="BD1040" s="18"/>
      <c r="BE1040" s="18"/>
      <c r="BF1040" s="18"/>
      <c r="BG1040" s="18"/>
      <c r="BH1040" s="18"/>
      <c r="BI1040" s="18"/>
      <c r="BJ1040" s="18"/>
      <c r="BK1040" s="18"/>
      <c r="BL1040" s="18"/>
      <c r="BM1040" s="18"/>
      <c r="BN1040" s="18"/>
      <c r="BO1040" s="18"/>
      <c r="BP1040" s="18"/>
      <c r="BQ1040" s="18"/>
      <c r="BR1040" s="18"/>
      <c r="BS1040" s="18"/>
      <c r="BT1040" s="18"/>
      <c r="BU1040" s="18"/>
      <c r="BV1040" s="18"/>
      <c r="BW1040" s="18"/>
      <c r="BX1040" s="18"/>
      <c r="BY1040" s="18"/>
      <c r="BZ1040" s="18"/>
      <c r="CA1040" s="18"/>
      <c r="CB1040" s="18"/>
      <c r="CC1040" s="18">
        <f t="shared" si="213"/>
        <v>-0.40677966101702623</v>
      </c>
    </row>
    <row r="1041" spans="1:81" x14ac:dyDescent="0.3">
      <c r="A1041" s="20"/>
      <c r="B1041" s="20"/>
      <c r="C1041" s="14">
        <v>44927</v>
      </c>
      <c r="D1041" s="39" t="s">
        <v>1794</v>
      </c>
      <c r="E1041" s="24" t="s">
        <v>1055</v>
      </c>
      <c r="F1041" s="15" t="s">
        <v>82</v>
      </c>
      <c r="G1041" s="24"/>
      <c r="H1041" s="24" t="s">
        <v>1959</v>
      </c>
      <c r="I1041" s="39" t="s">
        <v>642</v>
      </c>
      <c r="J1041" s="24" t="s">
        <v>2022</v>
      </c>
      <c r="K1041" s="40">
        <v>44935</v>
      </c>
      <c r="L1041" s="39" t="s">
        <v>2006</v>
      </c>
      <c r="M1041" s="39" t="s">
        <v>1997</v>
      </c>
      <c r="N1041" s="39" t="s">
        <v>2014</v>
      </c>
      <c r="O1041" s="24" t="s">
        <v>2005</v>
      </c>
      <c r="P1041" s="40">
        <v>44935</v>
      </c>
      <c r="Q1041" s="14">
        <v>44927</v>
      </c>
      <c r="R1041" s="30">
        <f t="shared" si="215"/>
        <v>2135.593220338983</v>
      </c>
      <c r="S1041" s="24"/>
      <c r="T1041" s="18">
        <f t="shared" si="200"/>
        <v>2135.593220338983</v>
      </c>
      <c r="U1041" s="18">
        <f>(200/1.18)</f>
        <v>169.49152542372883</v>
      </c>
      <c r="V1041" s="18"/>
      <c r="W1041" s="18">
        <f t="shared" si="201"/>
        <v>2305.0847457627119</v>
      </c>
      <c r="X1041" s="18">
        <f t="shared" si="208"/>
        <v>414.91525423728814</v>
      </c>
      <c r="Y1041" s="19">
        <v>0.05</v>
      </c>
      <c r="Z1041" s="18">
        <f t="shared" si="202"/>
        <v>115.2542372881356</v>
      </c>
      <c r="AA1041" s="18">
        <f t="shared" si="203"/>
        <v>2604.7457627118642</v>
      </c>
      <c r="AB1041" s="18"/>
      <c r="AC1041" s="18">
        <f t="shared" si="204"/>
        <v>2604.7457627118642</v>
      </c>
      <c r="AD1041" s="18" t="s">
        <v>87</v>
      </c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24" t="s">
        <v>88</v>
      </c>
      <c r="AR1041" s="24">
        <v>2305</v>
      </c>
      <c r="AS1041" s="24"/>
      <c r="AT1041" s="24"/>
      <c r="AU1041" s="24"/>
      <c r="AV1041" s="24"/>
      <c r="AW1041" s="18">
        <f t="shared" si="209"/>
        <v>2305</v>
      </c>
      <c r="AX1041" s="18"/>
      <c r="AY1041" s="19">
        <v>0.05</v>
      </c>
      <c r="AZ1041" s="18">
        <f t="shared" si="210"/>
        <v>115.25</v>
      </c>
      <c r="BA1041" s="18">
        <f t="shared" si="211"/>
        <v>2189.75</v>
      </c>
      <c r="BB1041" s="18"/>
      <c r="BC1041" s="18">
        <f t="shared" si="212"/>
        <v>-2189.75</v>
      </c>
      <c r="BD1041" s="18"/>
      <c r="BE1041" s="18"/>
      <c r="BF1041" s="18"/>
      <c r="BG1041" s="18"/>
      <c r="BH1041" s="18"/>
      <c r="BI1041" s="18"/>
      <c r="BJ1041" s="18"/>
      <c r="BK1041" s="18"/>
      <c r="BL1041" s="18"/>
      <c r="BM1041" s="18"/>
      <c r="BN1041" s="18"/>
      <c r="BO1041" s="18"/>
      <c r="BP1041" s="18"/>
      <c r="BQ1041" s="18"/>
      <c r="BR1041" s="18"/>
      <c r="BS1041" s="18"/>
      <c r="BT1041" s="18"/>
      <c r="BU1041" s="18"/>
      <c r="BV1041" s="18"/>
      <c r="BW1041" s="18"/>
      <c r="BX1041" s="18"/>
      <c r="BY1041" s="18"/>
      <c r="BZ1041" s="18"/>
      <c r="CA1041" s="18"/>
      <c r="CB1041" s="18"/>
      <c r="CC1041" s="18">
        <f t="shared" si="213"/>
        <v>8.474576271191836E-2</v>
      </c>
    </row>
    <row r="1042" spans="1:81" x14ac:dyDescent="0.3">
      <c r="A1042" s="20"/>
      <c r="B1042" s="20"/>
      <c r="C1042" s="14">
        <v>44927</v>
      </c>
      <c r="D1042" s="39" t="s">
        <v>1794</v>
      </c>
      <c r="E1042" s="24" t="s">
        <v>1055</v>
      </c>
      <c r="F1042" s="15" t="s">
        <v>82</v>
      </c>
      <c r="G1042" s="24"/>
      <c r="H1042" s="24" t="s">
        <v>1960</v>
      </c>
      <c r="I1042" s="39" t="s">
        <v>1757</v>
      </c>
      <c r="J1042" s="24" t="s">
        <v>2022</v>
      </c>
      <c r="K1042" s="40">
        <v>44935</v>
      </c>
      <c r="L1042" s="39" t="s">
        <v>2006</v>
      </c>
      <c r="M1042" s="39" t="s">
        <v>1996</v>
      </c>
      <c r="N1042" s="39" t="s">
        <v>2014</v>
      </c>
      <c r="O1042" s="24" t="s">
        <v>2005</v>
      </c>
      <c r="P1042" s="40">
        <v>44935</v>
      </c>
      <c r="Q1042" s="14">
        <v>44927</v>
      </c>
      <c r="R1042" s="30">
        <f t="shared" si="215"/>
        <v>2135.593220338983</v>
      </c>
      <c r="S1042" s="24"/>
      <c r="T1042" s="18">
        <f t="shared" si="200"/>
        <v>2135.593220338983</v>
      </c>
      <c r="U1042" s="18">
        <f>(200/1.18)</f>
        <v>169.49152542372883</v>
      </c>
      <c r="V1042" s="18"/>
      <c r="W1042" s="18">
        <f t="shared" si="201"/>
        <v>2305.0847457627119</v>
      </c>
      <c r="X1042" s="18">
        <f t="shared" si="208"/>
        <v>414.91525423728814</v>
      </c>
      <c r="Y1042" s="19">
        <v>0.05</v>
      </c>
      <c r="Z1042" s="18">
        <f t="shared" si="202"/>
        <v>115.2542372881356</v>
      </c>
      <c r="AA1042" s="18">
        <f t="shared" si="203"/>
        <v>2604.7457627118642</v>
      </c>
      <c r="AB1042" s="18"/>
      <c r="AC1042" s="18">
        <f t="shared" si="204"/>
        <v>2604.7457627118642</v>
      </c>
      <c r="AD1042" s="18" t="s">
        <v>87</v>
      </c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24" t="s">
        <v>88</v>
      </c>
      <c r="AR1042" s="24">
        <v>2305</v>
      </c>
      <c r="AS1042" s="24"/>
      <c r="AT1042" s="24"/>
      <c r="AU1042" s="24"/>
      <c r="AV1042" s="24"/>
      <c r="AW1042" s="18">
        <f t="shared" si="209"/>
        <v>2305</v>
      </c>
      <c r="AX1042" s="18"/>
      <c r="AY1042" s="19">
        <v>0.05</v>
      </c>
      <c r="AZ1042" s="18">
        <f t="shared" si="210"/>
        <v>115.25</v>
      </c>
      <c r="BA1042" s="18">
        <f t="shared" si="211"/>
        <v>2189.75</v>
      </c>
      <c r="BB1042" s="18"/>
      <c r="BC1042" s="18">
        <f t="shared" si="212"/>
        <v>-2189.75</v>
      </c>
      <c r="BD1042" s="18"/>
      <c r="BE1042" s="18"/>
      <c r="BF1042" s="18"/>
      <c r="BG1042" s="18"/>
      <c r="BH1042" s="18"/>
      <c r="BI1042" s="18"/>
      <c r="BJ1042" s="18"/>
      <c r="BK1042" s="18"/>
      <c r="BL1042" s="18"/>
      <c r="BM1042" s="18"/>
      <c r="BN1042" s="18"/>
      <c r="BO1042" s="18"/>
      <c r="BP1042" s="18"/>
      <c r="BQ1042" s="18"/>
      <c r="BR1042" s="18"/>
      <c r="BS1042" s="18"/>
      <c r="BT1042" s="18"/>
      <c r="BU1042" s="18"/>
      <c r="BV1042" s="18"/>
      <c r="BW1042" s="18"/>
      <c r="BX1042" s="18"/>
      <c r="BY1042" s="18"/>
      <c r="BZ1042" s="18"/>
      <c r="CA1042" s="18"/>
      <c r="CB1042" s="18"/>
      <c r="CC1042" s="18">
        <f t="shared" si="213"/>
        <v>8.474576271191836E-2</v>
      </c>
    </row>
    <row r="1043" spans="1:81" x14ac:dyDescent="0.3">
      <c r="A1043" s="20"/>
      <c r="B1043" s="20"/>
      <c r="C1043" s="14">
        <v>44927</v>
      </c>
      <c r="D1043" s="39" t="s">
        <v>1794</v>
      </c>
      <c r="E1043" s="24" t="s">
        <v>1055</v>
      </c>
      <c r="F1043" s="15" t="s">
        <v>82</v>
      </c>
      <c r="G1043" s="24"/>
      <c r="H1043" s="24" t="s">
        <v>1961</v>
      </c>
      <c r="I1043" s="39" t="s">
        <v>1702</v>
      </c>
      <c r="J1043" s="24" t="s">
        <v>2022</v>
      </c>
      <c r="K1043" s="40">
        <v>44937</v>
      </c>
      <c r="L1043" s="39" t="s">
        <v>2007</v>
      </c>
      <c r="M1043" s="39" t="s">
        <v>1997</v>
      </c>
      <c r="N1043" s="39" t="s">
        <v>2014</v>
      </c>
      <c r="O1043" s="24" t="s">
        <v>2005</v>
      </c>
      <c r="P1043" s="40">
        <v>44937</v>
      </c>
      <c r="Q1043" s="14">
        <v>44927</v>
      </c>
      <c r="R1043" s="30">
        <f t="shared" si="215"/>
        <v>2135.593220338983</v>
      </c>
      <c r="S1043" s="24"/>
      <c r="T1043" s="18">
        <f t="shared" si="200"/>
        <v>2135.593220338983</v>
      </c>
      <c r="U1043" s="18">
        <f>(200/1.18)</f>
        <v>169.49152542372883</v>
      </c>
      <c r="V1043" s="18"/>
      <c r="W1043" s="18">
        <f t="shared" si="201"/>
        <v>2305.0847457627119</v>
      </c>
      <c r="X1043" s="18">
        <f t="shared" si="208"/>
        <v>414.91525423728814</v>
      </c>
      <c r="Y1043" s="19">
        <v>0.05</v>
      </c>
      <c r="Z1043" s="18">
        <f t="shared" si="202"/>
        <v>115.2542372881356</v>
      </c>
      <c r="AA1043" s="18">
        <f t="shared" si="203"/>
        <v>2604.7457627118642</v>
      </c>
      <c r="AB1043" s="18"/>
      <c r="AC1043" s="18">
        <f t="shared" si="204"/>
        <v>2604.7457627118642</v>
      </c>
      <c r="AD1043" s="18" t="s">
        <v>87</v>
      </c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24" t="s">
        <v>88</v>
      </c>
      <c r="AR1043" s="24">
        <v>2305</v>
      </c>
      <c r="AS1043" s="24"/>
      <c r="AT1043" s="24"/>
      <c r="AU1043" s="24"/>
      <c r="AV1043" s="24"/>
      <c r="AW1043" s="18">
        <f t="shared" si="209"/>
        <v>2305</v>
      </c>
      <c r="AX1043" s="18"/>
      <c r="AY1043" s="19">
        <v>0.05</v>
      </c>
      <c r="AZ1043" s="18">
        <f t="shared" si="210"/>
        <v>115.25</v>
      </c>
      <c r="BA1043" s="18">
        <f t="shared" si="211"/>
        <v>2189.75</v>
      </c>
      <c r="BB1043" s="18"/>
      <c r="BC1043" s="18">
        <f t="shared" si="212"/>
        <v>-2189.75</v>
      </c>
      <c r="BD1043" s="18"/>
      <c r="BE1043" s="18"/>
      <c r="BF1043" s="18"/>
      <c r="BG1043" s="18"/>
      <c r="BH1043" s="18"/>
      <c r="BI1043" s="18"/>
      <c r="BJ1043" s="18"/>
      <c r="BK1043" s="18"/>
      <c r="BL1043" s="18"/>
      <c r="BM1043" s="18"/>
      <c r="BN1043" s="18"/>
      <c r="BO1043" s="18"/>
      <c r="BP1043" s="18"/>
      <c r="BQ1043" s="18"/>
      <c r="BR1043" s="18"/>
      <c r="BS1043" s="18"/>
      <c r="BT1043" s="18"/>
      <c r="BU1043" s="18"/>
      <c r="BV1043" s="18"/>
      <c r="BW1043" s="18"/>
      <c r="BX1043" s="18"/>
      <c r="BY1043" s="18"/>
      <c r="BZ1043" s="18"/>
      <c r="CA1043" s="18"/>
      <c r="CB1043" s="18"/>
      <c r="CC1043" s="18">
        <f t="shared" si="213"/>
        <v>8.474576271191836E-2</v>
      </c>
    </row>
    <row r="1044" spans="1:81" x14ac:dyDescent="0.3">
      <c r="A1044" s="20"/>
      <c r="B1044" s="20"/>
      <c r="C1044" s="14">
        <v>44927</v>
      </c>
      <c r="D1044" s="39" t="s">
        <v>1794</v>
      </c>
      <c r="E1044" s="24" t="s">
        <v>1055</v>
      </c>
      <c r="F1044" s="15" t="s">
        <v>82</v>
      </c>
      <c r="G1044" s="24"/>
      <c r="H1044" s="24" t="s">
        <v>1962</v>
      </c>
      <c r="I1044" s="39" t="s">
        <v>969</v>
      </c>
      <c r="J1044" s="24" t="s">
        <v>2022</v>
      </c>
      <c r="K1044" s="40">
        <v>44943</v>
      </c>
      <c r="L1044" s="39" t="s">
        <v>2007</v>
      </c>
      <c r="M1044" s="39" t="s">
        <v>1999</v>
      </c>
      <c r="N1044" s="39" t="s">
        <v>2014</v>
      </c>
      <c r="O1044" s="24" t="s">
        <v>2005</v>
      </c>
      <c r="P1044" s="40">
        <v>44943</v>
      </c>
      <c r="Q1044" s="14">
        <v>44927</v>
      </c>
      <c r="R1044" s="30">
        <f>(3500/1.18)*90%</f>
        <v>2669.4915254237289</v>
      </c>
      <c r="S1044" s="24"/>
      <c r="T1044" s="18">
        <f t="shared" si="200"/>
        <v>2669.4915254237289</v>
      </c>
      <c r="U1044" s="18">
        <f>(200/1.18)</f>
        <v>169.49152542372883</v>
      </c>
      <c r="V1044" s="18"/>
      <c r="W1044" s="18">
        <f t="shared" si="201"/>
        <v>2838.9830508474579</v>
      </c>
      <c r="X1044" s="18">
        <f t="shared" si="208"/>
        <v>511.0169491525424</v>
      </c>
      <c r="Y1044" s="19">
        <v>0.05</v>
      </c>
      <c r="Z1044" s="18">
        <f t="shared" si="202"/>
        <v>141.9491525423729</v>
      </c>
      <c r="AA1044" s="18">
        <f t="shared" si="203"/>
        <v>3208.0508474576277</v>
      </c>
      <c r="AB1044" s="18"/>
      <c r="AC1044" s="18">
        <f t="shared" si="204"/>
        <v>3208.0508474576277</v>
      </c>
      <c r="AD1044" s="18" t="s">
        <v>87</v>
      </c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24" t="s">
        <v>88</v>
      </c>
      <c r="AR1044" s="24">
        <v>2839</v>
      </c>
      <c r="AS1044" s="24"/>
      <c r="AT1044" s="24"/>
      <c r="AU1044" s="24"/>
      <c r="AV1044" s="24"/>
      <c r="AW1044" s="18">
        <f t="shared" si="209"/>
        <v>2839</v>
      </c>
      <c r="AX1044" s="18"/>
      <c r="AY1044" s="19">
        <v>0.05</v>
      </c>
      <c r="AZ1044" s="18">
        <f t="shared" si="210"/>
        <v>141.95000000000002</v>
      </c>
      <c r="BA1044" s="18">
        <f t="shared" si="211"/>
        <v>2697.05</v>
      </c>
      <c r="BB1044" s="18"/>
      <c r="BC1044" s="18">
        <f t="shared" si="212"/>
        <v>-2697.05</v>
      </c>
      <c r="BD1044" s="18"/>
      <c r="BE1044" s="18"/>
      <c r="BF1044" s="18"/>
      <c r="BG1044" s="18"/>
      <c r="BH1044" s="18"/>
      <c r="BI1044" s="18"/>
      <c r="BJ1044" s="18"/>
      <c r="BK1044" s="18"/>
      <c r="BL1044" s="18"/>
      <c r="BM1044" s="18"/>
      <c r="BN1044" s="18"/>
      <c r="BO1044" s="18"/>
      <c r="BP1044" s="18"/>
      <c r="BQ1044" s="18"/>
      <c r="BR1044" s="18"/>
      <c r="BS1044" s="18"/>
      <c r="BT1044" s="18"/>
      <c r="BU1044" s="18"/>
      <c r="BV1044" s="18"/>
      <c r="BW1044" s="18"/>
      <c r="BX1044" s="18"/>
      <c r="BY1044" s="18"/>
      <c r="BZ1044" s="18"/>
      <c r="CA1044" s="18"/>
      <c r="CB1044" s="18"/>
      <c r="CC1044" s="18">
        <f t="shared" si="213"/>
        <v>-1.6949152542110824E-2</v>
      </c>
    </row>
    <row r="1045" spans="1:81" x14ac:dyDescent="0.3">
      <c r="A1045" s="20"/>
      <c r="B1045" s="20"/>
      <c r="C1045" s="14">
        <v>44927</v>
      </c>
      <c r="D1045" s="39" t="s">
        <v>1794</v>
      </c>
      <c r="E1045" s="24" t="s">
        <v>1055</v>
      </c>
      <c r="F1045" s="15" t="s">
        <v>82</v>
      </c>
      <c r="G1045" s="24"/>
      <c r="H1045" s="24" t="s">
        <v>1963</v>
      </c>
      <c r="I1045" s="39" t="s">
        <v>1758</v>
      </c>
      <c r="J1045" s="24" t="s">
        <v>2022</v>
      </c>
      <c r="K1045" s="40">
        <v>44938</v>
      </c>
      <c r="L1045" s="39" t="s">
        <v>2006</v>
      </c>
      <c r="M1045" s="39" t="s">
        <v>1997</v>
      </c>
      <c r="N1045" s="39" t="s">
        <v>2017</v>
      </c>
      <c r="O1045" s="24" t="s">
        <v>2005</v>
      </c>
      <c r="P1045" s="40">
        <v>44938</v>
      </c>
      <c r="Q1045" s="14">
        <v>44927</v>
      </c>
      <c r="R1045" s="30">
        <f t="shared" ref="R1045:R1053" si="216">(2800/1.18)*90%</f>
        <v>2135.593220338983</v>
      </c>
      <c r="S1045" s="24"/>
      <c r="T1045" s="18">
        <f t="shared" si="200"/>
        <v>2135.593220338983</v>
      </c>
      <c r="U1045" s="18"/>
      <c r="V1045" s="18"/>
      <c r="W1045" s="18">
        <f t="shared" si="201"/>
        <v>2135.593220338983</v>
      </c>
      <c r="X1045" s="18">
        <f t="shared" si="208"/>
        <v>384.40677966101691</v>
      </c>
      <c r="Y1045" s="19">
        <v>0.05</v>
      </c>
      <c r="Z1045" s="18">
        <f t="shared" si="202"/>
        <v>106.77966101694915</v>
      </c>
      <c r="AA1045" s="18">
        <f t="shared" si="203"/>
        <v>2413.2203389830511</v>
      </c>
      <c r="AB1045" s="18"/>
      <c r="AC1045" s="18">
        <f t="shared" si="204"/>
        <v>2413.2203389830511</v>
      </c>
      <c r="AD1045" s="18" t="s">
        <v>87</v>
      </c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24" t="s">
        <v>88</v>
      </c>
      <c r="AR1045" s="24">
        <v>2136</v>
      </c>
      <c r="AS1045" s="24"/>
      <c r="AT1045" s="24"/>
      <c r="AU1045" s="24"/>
      <c r="AV1045" s="24"/>
      <c r="AW1045" s="18">
        <f t="shared" si="209"/>
        <v>2136</v>
      </c>
      <c r="AX1045" s="18"/>
      <c r="AY1045" s="19">
        <v>0.05</v>
      </c>
      <c r="AZ1045" s="18">
        <f t="shared" si="210"/>
        <v>106.80000000000001</v>
      </c>
      <c r="BA1045" s="18">
        <f t="shared" si="211"/>
        <v>2029.2</v>
      </c>
      <c r="BB1045" s="18"/>
      <c r="BC1045" s="18">
        <f t="shared" si="212"/>
        <v>-2029.2</v>
      </c>
      <c r="BD1045" s="18"/>
      <c r="BE1045" s="18"/>
      <c r="BF1045" s="18"/>
      <c r="BG1045" s="18"/>
      <c r="BH1045" s="18"/>
      <c r="BI1045" s="18"/>
      <c r="BJ1045" s="18"/>
      <c r="BK1045" s="18"/>
      <c r="BL1045" s="18"/>
      <c r="BM1045" s="18"/>
      <c r="BN1045" s="18"/>
      <c r="BO1045" s="18"/>
      <c r="BP1045" s="18"/>
      <c r="BQ1045" s="18"/>
      <c r="BR1045" s="18"/>
      <c r="BS1045" s="18"/>
      <c r="BT1045" s="18"/>
      <c r="BU1045" s="18"/>
      <c r="BV1045" s="18"/>
      <c r="BW1045" s="18"/>
      <c r="BX1045" s="18"/>
      <c r="BY1045" s="18"/>
      <c r="BZ1045" s="18"/>
      <c r="CA1045" s="18"/>
      <c r="CB1045" s="18"/>
      <c r="CC1045" s="18">
        <f t="shared" si="213"/>
        <v>-0.40677966101702623</v>
      </c>
    </row>
    <row r="1046" spans="1:81" x14ac:dyDescent="0.3">
      <c r="A1046" s="20"/>
      <c r="B1046" s="20"/>
      <c r="C1046" s="14">
        <v>44927</v>
      </c>
      <c r="D1046" s="39" t="s">
        <v>1797</v>
      </c>
      <c r="E1046" s="16" t="s">
        <v>1056</v>
      </c>
      <c r="F1046" s="15" t="s">
        <v>82</v>
      </c>
      <c r="G1046" s="24"/>
      <c r="H1046" s="24" t="s">
        <v>1964</v>
      </c>
      <c r="I1046" s="39" t="s">
        <v>1759</v>
      </c>
      <c r="J1046" s="24" t="s">
        <v>2022</v>
      </c>
      <c r="K1046" s="40">
        <v>44937</v>
      </c>
      <c r="L1046" s="39" t="s">
        <v>2006</v>
      </c>
      <c r="M1046" s="39" t="s">
        <v>1998</v>
      </c>
      <c r="N1046" s="39" t="s">
        <v>2016</v>
      </c>
      <c r="O1046" s="24" t="s">
        <v>2005</v>
      </c>
      <c r="P1046" s="40">
        <v>44937</v>
      </c>
      <c r="Q1046" s="14">
        <v>44927</v>
      </c>
      <c r="R1046" s="30">
        <f t="shared" si="216"/>
        <v>2135.593220338983</v>
      </c>
      <c r="S1046" s="24"/>
      <c r="T1046" s="18">
        <f t="shared" si="200"/>
        <v>2135.593220338983</v>
      </c>
      <c r="U1046" s="18">
        <f>(200/1.18)</f>
        <v>169.49152542372883</v>
      </c>
      <c r="V1046" s="18"/>
      <c r="W1046" s="18">
        <f t="shared" si="201"/>
        <v>2305.0847457627119</v>
      </c>
      <c r="X1046" s="18">
        <f t="shared" si="208"/>
        <v>414.91525423728814</v>
      </c>
      <c r="Y1046" s="19">
        <v>0.05</v>
      </c>
      <c r="Z1046" s="18">
        <f t="shared" si="202"/>
        <v>115.2542372881356</v>
      </c>
      <c r="AA1046" s="18">
        <f t="shared" si="203"/>
        <v>2604.7457627118642</v>
      </c>
      <c r="AB1046" s="18"/>
      <c r="AC1046" s="18">
        <f t="shared" si="204"/>
        <v>2604.7457627118642</v>
      </c>
      <c r="AD1046" s="18" t="s">
        <v>87</v>
      </c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24" t="s">
        <v>2023</v>
      </c>
      <c r="AR1046" s="24">
        <v>2600</v>
      </c>
      <c r="AS1046" s="24"/>
      <c r="AT1046" s="24"/>
      <c r="AU1046" s="24"/>
      <c r="AV1046" s="24"/>
      <c r="AW1046" s="18">
        <f t="shared" si="209"/>
        <v>2600</v>
      </c>
      <c r="AX1046" s="18"/>
      <c r="AY1046" s="19">
        <v>0.05</v>
      </c>
      <c r="AZ1046" s="18">
        <f t="shared" si="210"/>
        <v>130</v>
      </c>
      <c r="BA1046" s="18">
        <f t="shared" si="211"/>
        <v>2470</v>
      </c>
      <c r="BB1046" s="18"/>
      <c r="BC1046" s="18">
        <f t="shared" si="212"/>
        <v>-2470</v>
      </c>
      <c r="BD1046" s="18"/>
      <c r="BE1046" s="18"/>
      <c r="BF1046" s="18"/>
      <c r="BG1046" s="18"/>
      <c r="BH1046" s="18"/>
      <c r="BI1046" s="18"/>
      <c r="BJ1046" s="18"/>
      <c r="BK1046" s="18"/>
      <c r="BL1046" s="18"/>
      <c r="BM1046" s="18"/>
      <c r="BN1046" s="18"/>
      <c r="BO1046" s="18"/>
      <c r="BP1046" s="18"/>
      <c r="BQ1046" s="18"/>
      <c r="BR1046" s="18"/>
      <c r="BS1046" s="18"/>
      <c r="BT1046" s="18"/>
      <c r="BU1046" s="18"/>
      <c r="BV1046" s="18"/>
      <c r="BW1046" s="18"/>
      <c r="BX1046" s="18"/>
      <c r="BY1046" s="18"/>
      <c r="BZ1046" s="18"/>
      <c r="CA1046" s="18"/>
      <c r="CB1046" s="18"/>
      <c r="CC1046" s="18">
        <f t="shared" si="213"/>
        <v>-294.91525423728808</v>
      </c>
    </row>
    <row r="1047" spans="1:81" x14ac:dyDescent="0.3">
      <c r="A1047" s="20"/>
      <c r="B1047" s="20"/>
      <c r="C1047" s="14">
        <v>44927</v>
      </c>
      <c r="D1047" s="39" t="s">
        <v>1801</v>
      </c>
      <c r="E1047" s="16" t="s">
        <v>1056</v>
      </c>
      <c r="F1047" s="15" t="s">
        <v>82</v>
      </c>
      <c r="G1047" s="24"/>
      <c r="H1047" s="24" t="s">
        <v>1965</v>
      </c>
      <c r="I1047" s="39" t="s">
        <v>1760</v>
      </c>
      <c r="J1047" s="24" t="s">
        <v>2022</v>
      </c>
      <c r="K1047" s="40">
        <v>44936</v>
      </c>
      <c r="L1047" s="39" t="s">
        <v>2007</v>
      </c>
      <c r="M1047" s="39" t="s">
        <v>1995</v>
      </c>
      <c r="N1047" s="39" t="s">
        <v>2013</v>
      </c>
      <c r="O1047" s="24" t="s">
        <v>2005</v>
      </c>
      <c r="P1047" s="40">
        <v>44936</v>
      </c>
      <c r="Q1047" s="14">
        <v>44927</v>
      </c>
      <c r="R1047" s="30">
        <f t="shared" si="216"/>
        <v>2135.593220338983</v>
      </c>
      <c r="S1047" s="24"/>
      <c r="T1047" s="18">
        <f t="shared" si="200"/>
        <v>2135.593220338983</v>
      </c>
      <c r="U1047" s="18"/>
      <c r="V1047" s="18"/>
      <c r="W1047" s="18">
        <f t="shared" si="201"/>
        <v>2135.593220338983</v>
      </c>
      <c r="X1047" s="18">
        <f t="shared" si="208"/>
        <v>384.40677966101691</v>
      </c>
      <c r="Y1047" s="19">
        <v>0.05</v>
      </c>
      <c r="Z1047" s="18">
        <f t="shared" si="202"/>
        <v>106.77966101694915</v>
      </c>
      <c r="AA1047" s="18">
        <f t="shared" si="203"/>
        <v>2413.2203389830511</v>
      </c>
      <c r="AB1047" s="18"/>
      <c r="AC1047" s="18">
        <f t="shared" si="204"/>
        <v>2413.2203389830511</v>
      </c>
      <c r="AD1047" s="18" t="s">
        <v>87</v>
      </c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24" t="s">
        <v>2023</v>
      </c>
      <c r="AR1047" s="24">
        <v>2600</v>
      </c>
      <c r="AS1047" s="24"/>
      <c r="AT1047" s="24"/>
      <c r="AU1047" s="24"/>
      <c r="AV1047" s="24"/>
      <c r="AW1047" s="18">
        <f t="shared" si="209"/>
        <v>2600</v>
      </c>
      <c r="AX1047" s="18"/>
      <c r="AY1047" s="19">
        <v>0.05</v>
      </c>
      <c r="AZ1047" s="18">
        <f t="shared" si="210"/>
        <v>130</v>
      </c>
      <c r="BA1047" s="18">
        <f t="shared" si="211"/>
        <v>2470</v>
      </c>
      <c r="BB1047" s="18"/>
      <c r="BC1047" s="18">
        <f t="shared" si="212"/>
        <v>-2470</v>
      </c>
      <c r="BD1047" s="18"/>
      <c r="BE1047" s="18"/>
      <c r="BF1047" s="18"/>
      <c r="BG1047" s="18"/>
      <c r="BH1047" s="18"/>
      <c r="BI1047" s="18"/>
      <c r="BJ1047" s="18"/>
      <c r="BK1047" s="18"/>
      <c r="BL1047" s="18"/>
      <c r="BM1047" s="18"/>
      <c r="BN1047" s="18"/>
      <c r="BO1047" s="18"/>
      <c r="BP1047" s="18"/>
      <c r="BQ1047" s="18"/>
      <c r="BR1047" s="18"/>
      <c r="BS1047" s="18"/>
      <c r="BT1047" s="18"/>
      <c r="BU1047" s="18"/>
      <c r="BV1047" s="18"/>
      <c r="BW1047" s="18"/>
      <c r="BX1047" s="18"/>
      <c r="BY1047" s="18"/>
      <c r="BZ1047" s="18"/>
      <c r="CA1047" s="18"/>
      <c r="CB1047" s="18"/>
      <c r="CC1047" s="18">
        <f t="shared" si="213"/>
        <v>-464.40677966101703</v>
      </c>
    </row>
    <row r="1048" spans="1:81" x14ac:dyDescent="0.3">
      <c r="A1048" s="20"/>
      <c r="B1048" s="20"/>
      <c r="C1048" s="14">
        <v>44927</v>
      </c>
      <c r="D1048" s="39" t="s">
        <v>1795</v>
      </c>
      <c r="E1048" s="24" t="s">
        <v>1055</v>
      </c>
      <c r="F1048" s="15" t="s">
        <v>82</v>
      </c>
      <c r="G1048" s="24"/>
      <c r="H1048" s="24" t="s">
        <v>1966</v>
      </c>
      <c r="I1048" s="39" t="s">
        <v>1761</v>
      </c>
      <c r="J1048" s="24" t="s">
        <v>2022</v>
      </c>
      <c r="K1048" s="40">
        <v>44943</v>
      </c>
      <c r="L1048" s="39" t="s">
        <v>2006</v>
      </c>
      <c r="M1048" s="39" t="s">
        <v>1996</v>
      </c>
      <c r="N1048" s="39" t="s">
        <v>2013</v>
      </c>
      <c r="O1048" s="24" t="s">
        <v>2005</v>
      </c>
      <c r="P1048" s="40">
        <v>44943</v>
      </c>
      <c r="Q1048" s="14">
        <v>44927</v>
      </c>
      <c r="R1048" s="30">
        <f t="shared" si="216"/>
        <v>2135.593220338983</v>
      </c>
      <c r="S1048" s="24"/>
      <c r="T1048" s="18">
        <f t="shared" si="200"/>
        <v>2135.593220338983</v>
      </c>
      <c r="U1048" s="18"/>
      <c r="V1048" s="18"/>
      <c r="W1048" s="18">
        <f t="shared" si="201"/>
        <v>2135.593220338983</v>
      </c>
      <c r="X1048" s="18">
        <f t="shared" si="208"/>
        <v>384.40677966101691</v>
      </c>
      <c r="Y1048" s="19">
        <v>0.05</v>
      </c>
      <c r="Z1048" s="18">
        <f t="shared" si="202"/>
        <v>106.77966101694915</v>
      </c>
      <c r="AA1048" s="18">
        <f t="shared" si="203"/>
        <v>2413.2203389830511</v>
      </c>
      <c r="AB1048" s="18"/>
      <c r="AC1048" s="18">
        <f t="shared" si="204"/>
        <v>2413.2203389830511</v>
      </c>
      <c r="AD1048" s="18" t="s">
        <v>87</v>
      </c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24" t="s">
        <v>88</v>
      </c>
      <c r="AR1048" s="24">
        <v>2136</v>
      </c>
      <c r="AS1048" s="24"/>
      <c r="AT1048" s="24"/>
      <c r="AU1048" s="24"/>
      <c r="AV1048" s="24"/>
      <c r="AW1048" s="18">
        <f t="shared" si="209"/>
        <v>2136</v>
      </c>
      <c r="AX1048" s="18"/>
      <c r="AY1048" s="19">
        <v>0.05</v>
      </c>
      <c r="AZ1048" s="18">
        <f t="shared" si="210"/>
        <v>106.80000000000001</v>
      </c>
      <c r="BA1048" s="18">
        <f t="shared" si="211"/>
        <v>2029.2</v>
      </c>
      <c r="BB1048" s="18"/>
      <c r="BC1048" s="18">
        <f t="shared" si="212"/>
        <v>-2029.2</v>
      </c>
      <c r="BD1048" s="18"/>
      <c r="BE1048" s="18"/>
      <c r="BF1048" s="18"/>
      <c r="BG1048" s="18"/>
      <c r="BH1048" s="18"/>
      <c r="BI1048" s="18"/>
      <c r="BJ1048" s="18"/>
      <c r="BK1048" s="18"/>
      <c r="BL1048" s="18"/>
      <c r="BM1048" s="18"/>
      <c r="BN1048" s="18"/>
      <c r="BO1048" s="18"/>
      <c r="BP1048" s="18"/>
      <c r="BQ1048" s="18"/>
      <c r="BR1048" s="18"/>
      <c r="BS1048" s="18"/>
      <c r="BT1048" s="18"/>
      <c r="BU1048" s="18"/>
      <c r="BV1048" s="18"/>
      <c r="BW1048" s="18"/>
      <c r="BX1048" s="18"/>
      <c r="BY1048" s="18"/>
      <c r="BZ1048" s="18"/>
      <c r="CA1048" s="18"/>
      <c r="CB1048" s="18"/>
      <c r="CC1048" s="18">
        <f t="shared" si="213"/>
        <v>-0.40677966101702623</v>
      </c>
    </row>
    <row r="1049" spans="1:81" x14ac:dyDescent="0.3">
      <c r="A1049" s="20"/>
      <c r="B1049" s="20"/>
      <c r="C1049" s="14">
        <v>44927</v>
      </c>
      <c r="D1049" s="39" t="s">
        <v>1794</v>
      </c>
      <c r="E1049" s="24" t="s">
        <v>1055</v>
      </c>
      <c r="F1049" s="15" t="s">
        <v>82</v>
      </c>
      <c r="G1049" s="24"/>
      <c r="H1049" s="24" t="s">
        <v>1967</v>
      </c>
      <c r="I1049" s="39" t="s">
        <v>1762</v>
      </c>
      <c r="J1049" s="24" t="s">
        <v>2022</v>
      </c>
      <c r="K1049" s="40">
        <v>44943</v>
      </c>
      <c r="L1049" s="39" t="s">
        <v>2006</v>
      </c>
      <c r="M1049" s="39" t="s">
        <v>1997</v>
      </c>
      <c r="N1049" s="39" t="s">
        <v>2017</v>
      </c>
      <c r="O1049" s="24" t="s">
        <v>2005</v>
      </c>
      <c r="P1049" s="40">
        <v>44943</v>
      </c>
      <c r="Q1049" s="14">
        <v>44927</v>
      </c>
      <c r="R1049" s="30">
        <f t="shared" si="216"/>
        <v>2135.593220338983</v>
      </c>
      <c r="S1049" s="24"/>
      <c r="T1049" s="18">
        <f t="shared" si="200"/>
        <v>2135.593220338983</v>
      </c>
      <c r="U1049" s="18"/>
      <c r="V1049" s="18"/>
      <c r="W1049" s="18">
        <f t="shared" si="201"/>
        <v>2135.593220338983</v>
      </c>
      <c r="X1049" s="18">
        <f t="shared" si="208"/>
        <v>384.40677966101691</v>
      </c>
      <c r="Y1049" s="19">
        <v>0.05</v>
      </c>
      <c r="Z1049" s="18">
        <f t="shared" si="202"/>
        <v>106.77966101694915</v>
      </c>
      <c r="AA1049" s="18">
        <f t="shared" si="203"/>
        <v>2413.2203389830511</v>
      </c>
      <c r="AB1049" s="18"/>
      <c r="AC1049" s="18">
        <f t="shared" si="204"/>
        <v>2413.2203389830511</v>
      </c>
      <c r="AD1049" s="18" t="s">
        <v>87</v>
      </c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24" t="s">
        <v>88</v>
      </c>
      <c r="AR1049" s="24">
        <v>2136</v>
      </c>
      <c r="AS1049" s="24"/>
      <c r="AT1049" s="24"/>
      <c r="AU1049" s="24"/>
      <c r="AV1049" s="24"/>
      <c r="AW1049" s="18">
        <f t="shared" si="209"/>
        <v>2136</v>
      </c>
      <c r="AX1049" s="18"/>
      <c r="AY1049" s="19">
        <v>0.05</v>
      </c>
      <c r="AZ1049" s="18">
        <f t="shared" si="210"/>
        <v>106.80000000000001</v>
      </c>
      <c r="BA1049" s="18">
        <f t="shared" si="211"/>
        <v>2029.2</v>
      </c>
      <c r="BB1049" s="18"/>
      <c r="BC1049" s="18">
        <f t="shared" si="212"/>
        <v>-2029.2</v>
      </c>
      <c r="BD1049" s="18"/>
      <c r="BE1049" s="18"/>
      <c r="BF1049" s="18"/>
      <c r="BG1049" s="18"/>
      <c r="BH1049" s="18"/>
      <c r="BI1049" s="18"/>
      <c r="BJ1049" s="18"/>
      <c r="BK1049" s="18"/>
      <c r="BL1049" s="18"/>
      <c r="BM1049" s="18"/>
      <c r="BN1049" s="18"/>
      <c r="BO1049" s="18"/>
      <c r="BP1049" s="18"/>
      <c r="BQ1049" s="18"/>
      <c r="BR1049" s="18"/>
      <c r="BS1049" s="18"/>
      <c r="BT1049" s="18"/>
      <c r="BU1049" s="18"/>
      <c r="BV1049" s="18"/>
      <c r="BW1049" s="18"/>
      <c r="BX1049" s="18"/>
      <c r="BY1049" s="18"/>
      <c r="BZ1049" s="18"/>
      <c r="CA1049" s="18"/>
      <c r="CB1049" s="18"/>
      <c r="CC1049" s="18">
        <f t="shared" si="213"/>
        <v>-0.40677966101702623</v>
      </c>
    </row>
    <row r="1050" spans="1:81" x14ac:dyDescent="0.3">
      <c r="A1050" s="20"/>
      <c r="B1050" s="20"/>
      <c r="C1050" s="14">
        <v>44927</v>
      </c>
      <c r="D1050" s="39" t="s">
        <v>1335</v>
      </c>
      <c r="E1050" s="24" t="s">
        <v>1055</v>
      </c>
      <c r="F1050" s="15" t="s">
        <v>82</v>
      </c>
      <c r="G1050" s="24"/>
      <c r="H1050" s="24" t="s">
        <v>1968</v>
      </c>
      <c r="I1050" s="39" t="s">
        <v>1763</v>
      </c>
      <c r="J1050" s="24" t="s">
        <v>2022</v>
      </c>
      <c r="K1050" s="40">
        <v>44936</v>
      </c>
      <c r="L1050" s="39" t="s">
        <v>2010</v>
      </c>
      <c r="M1050" s="39" t="s">
        <v>1996</v>
      </c>
      <c r="N1050" s="39" t="s">
        <v>2019</v>
      </c>
      <c r="O1050" s="24" t="s">
        <v>2005</v>
      </c>
      <c r="P1050" s="40">
        <v>44936</v>
      </c>
      <c r="Q1050" s="14">
        <v>44927</v>
      </c>
      <c r="R1050" s="30">
        <f t="shared" si="216"/>
        <v>2135.593220338983</v>
      </c>
      <c r="S1050" s="24"/>
      <c r="T1050" s="18">
        <f t="shared" si="200"/>
        <v>2135.593220338983</v>
      </c>
      <c r="U1050" s="18"/>
      <c r="V1050" s="18"/>
      <c r="W1050" s="18">
        <f t="shared" si="201"/>
        <v>2135.593220338983</v>
      </c>
      <c r="X1050" s="18">
        <f t="shared" si="208"/>
        <v>384.40677966101691</v>
      </c>
      <c r="Y1050" s="19">
        <v>0.05</v>
      </c>
      <c r="Z1050" s="18">
        <f t="shared" si="202"/>
        <v>106.77966101694915</v>
      </c>
      <c r="AA1050" s="18">
        <f t="shared" si="203"/>
        <v>2413.2203389830511</v>
      </c>
      <c r="AB1050" s="18"/>
      <c r="AC1050" s="18">
        <f t="shared" si="204"/>
        <v>2413.2203389830511</v>
      </c>
      <c r="AD1050" s="18" t="s">
        <v>87</v>
      </c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24" t="s">
        <v>1618</v>
      </c>
      <c r="AR1050" s="24">
        <v>2136</v>
      </c>
      <c r="AS1050" s="24"/>
      <c r="AT1050" s="24"/>
      <c r="AU1050" s="24"/>
      <c r="AV1050" s="24"/>
      <c r="AW1050" s="18">
        <f t="shared" si="209"/>
        <v>2136</v>
      </c>
      <c r="AX1050" s="18"/>
      <c r="AY1050" s="19">
        <v>0.05</v>
      </c>
      <c r="AZ1050" s="18">
        <f t="shared" si="210"/>
        <v>106.80000000000001</v>
      </c>
      <c r="BA1050" s="18">
        <f t="shared" si="211"/>
        <v>2029.2</v>
      </c>
      <c r="BB1050" s="18"/>
      <c r="BC1050" s="18">
        <f t="shared" si="212"/>
        <v>-2029.2</v>
      </c>
      <c r="BD1050" s="18"/>
      <c r="BE1050" s="18"/>
      <c r="BF1050" s="18"/>
      <c r="BG1050" s="18"/>
      <c r="BH1050" s="18"/>
      <c r="BI1050" s="18"/>
      <c r="BJ1050" s="18"/>
      <c r="BK1050" s="18"/>
      <c r="BL1050" s="18"/>
      <c r="BM1050" s="18"/>
      <c r="BN1050" s="18"/>
      <c r="BO1050" s="18"/>
      <c r="BP1050" s="18"/>
      <c r="BQ1050" s="18"/>
      <c r="BR1050" s="18"/>
      <c r="BS1050" s="18"/>
      <c r="BT1050" s="18"/>
      <c r="BU1050" s="18"/>
      <c r="BV1050" s="18"/>
      <c r="BW1050" s="18"/>
      <c r="BX1050" s="18"/>
      <c r="BY1050" s="18"/>
      <c r="BZ1050" s="18"/>
      <c r="CA1050" s="18"/>
      <c r="CB1050" s="18"/>
      <c r="CC1050" s="18">
        <f t="shared" si="213"/>
        <v>-0.40677966101702623</v>
      </c>
    </row>
    <row r="1051" spans="1:81" x14ac:dyDescent="0.3">
      <c r="A1051" s="20"/>
      <c r="B1051" s="20"/>
      <c r="C1051" s="14">
        <v>44927</v>
      </c>
      <c r="D1051" s="39" t="s">
        <v>1794</v>
      </c>
      <c r="E1051" s="24" t="s">
        <v>1055</v>
      </c>
      <c r="F1051" s="15" t="s">
        <v>82</v>
      </c>
      <c r="G1051" s="24"/>
      <c r="H1051" s="24" t="s">
        <v>1969</v>
      </c>
      <c r="I1051" s="39" t="s">
        <v>1750</v>
      </c>
      <c r="J1051" s="24" t="s">
        <v>2022</v>
      </c>
      <c r="K1051" s="40">
        <v>44937</v>
      </c>
      <c r="L1051" s="39" t="s">
        <v>2006</v>
      </c>
      <c r="M1051" s="39" t="s">
        <v>1996</v>
      </c>
      <c r="N1051" s="39" t="s">
        <v>2014</v>
      </c>
      <c r="O1051" s="24" t="s">
        <v>2005</v>
      </c>
      <c r="P1051" s="40">
        <v>44937</v>
      </c>
      <c r="Q1051" s="14">
        <v>44927</v>
      </c>
      <c r="R1051" s="30">
        <f t="shared" si="216"/>
        <v>2135.593220338983</v>
      </c>
      <c r="S1051" s="24"/>
      <c r="T1051" s="18">
        <f t="shared" si="200"/>
        <v>2135.593220338983</v>
      </c>
      <c r="U1051" s="18">
        <f>(200/1.18)</f>
        <v>169.49152542372883</v>
      </c>
      <c r="V1051" s="18"/>
      <c r="W1051" s="18">
        <f t="shared" si="201"/>
        <v>2305.0847457627119</v>
      </c>
      <c r="X1051" s="18">
        <f t="shared" si="208"/>
        <v>414.91525423728814</v>
      </c>
      <c r="Y1051" s="19">
        <v>0.05</v>
      </c>
      <c r="Z1051" s="18">
        <f t="shared" si="202"/>
        <v>115.2542372881356</v>
      </c>
      <c r="AA1051" s="18">
        <f t="shared" si="203"/>
        <v>2604.7457627118642</v>
      </c>
      <c r="AB1051" s="18"/>
      <c r="AC1051" s="18">
        <f t="shared" si="204"/>
        <v>2604.7457627118642</v>
      </c>
      <c r="AD1051" s="18" t="s">
        <v>87</v>
      </c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24" t="s">
        <v>88</v>
      </c>
      <c r="AR1051" s="24">
        <v>2305</v>
      </c>
      <c r="AS1051" s="24"/>
      <c r="AT1051" s="24"/>
      <c r="AU1051" s="24"/>
      <c r="AV1051" s="24"/>
      <c r="AW1051" s="18">
        <f t="shared" si="209"/>
        <v>2305</v>
      </c>
      <c r="AX1051" s="18"/>
      <c r="AY1051" s="19">
        <v>0.05</v>
      </c>
      <c r="AZ1051" s="18">
        <f t="shared" si="210"/>
        <v>115.25</v>
      </c>
      <c r="BA1051" s="18">
        <f t="shared" si="211"/>
        <v>2189.75</v>
      </c>
      <c r="BB1051" s="18"/>
      <c r="BC1051" s="18">
        <f t="shared" si="212"/>
        <v>-2189.75</v>
      </c>
      <c r="BD1051" s="18"/>
      <c r="BE1051" s="18"/>
      <c r="BF1051" s="18"/>
      <c r="BG1051" s="18"/>
      <c r="BH1051" s="18"/>
      <c r="BI1051" s="18"/>
      <c r="BJ1051" s="18"/>
      <c r="BK1051" s="18"/>
      <c r="BL1051" s="18"/>
      <c r="BM1051" s="18"/>
      <c r="BN1051" s="18"/>
      <c r="BO1051" s="18"/>
      <c r="BP1051" s="18"/>
      <c r="BQ1051" s="18"/>
      <c r="BR1051" s="18"/>
      <c r="BS1051" s="18"/>
      <c r="BT1051" s="18"/>
      <c r="BU1051" s="18"/>
      <c r="BV1051" s="18"/>
      <c r="BW1051" s="18"/>
      <c r="BX1051" s="18"/>
      <c r="BY1051" s="18"/>
      <c r="BZ1051" s="18"/>
      <c r="CA1051" s="18"/>
      <c r="CB1051" s="18"/>
      <c r="CC1051" s="18">
        <f t="shared" si="213"/>
        <v>8.474576271191836E-2</v>
      </c>
    </row>
    <row r="1052" spans="1:81" x14ac:dyDescent="0.3">
      <c r="A1052" s="20"/>
      <c r="B1052" s="20"/>
      <c r="C1052" s="14">
        <v>44927</v>
      </c>
      <c r="D1052" s="39" t="s">
        <v>1791</v>
      </c>
      <c r="E1052" s="16" t="s">
        <v>1056</v>
      </c>
      <c r="F1052" s="15" t="s">
        <v>82</v>
      </c>
      <c r="G1052" s="24"/>
      <c r="H1052" s="24" t="s">
        <v>1970</v>
      </c>
      <c r="I1052" s="39" t="s">
        <v>1764</v>
      </c>
      <c r="J1052" s="24" t="s">
        <v>2022</v>
      </c>
      <c r="K1052" s="40">
        <v>44939</v>
      </c>
      <c r="L1052" s="39" t="s">
        <v>2006</v>
      </c>
      <c r="M1052" s="39" t="s">
        <v>1997</v>
      </c>
      <c r="N1052" s="39" t="s">
        <v>2013</v>
      </c>
      <c r="O1052" s="24" t="s">
        <v>2005</v>
      </c>
      <c r="P1052" s="40">
        <v>44939</v>
      </c>
      <c r="Q1052" s="14">
        <v>44927</v>
      </c>
      <c r="R1052" s="30">
        <f t="shared" si="216"/>
        <v>2135.593220338983</v>
      </c>
      <c r="S1052" s="24"/>
      <c r="T1052" s="18">
        <f t="shared" si="200"/>
        <v>2135.593220338983</v>
      </c>
      <c r="U1052" s="18"/>
      <c r="V1052" s="18"/>
      <c r="W1052" s="18">
        <f t="shared" si="201"/>
        <v>2135.593220338983</v>
      </c>
      <c r="X1052" s="18">
        <f t="shared" si="208"/>
        <v>384.40677966101691</v>
      </c>
      <c r="Y1052" s="19">
        <v>0.05</v>
      </c>
      <c r="Z1052" s="18">
        <f t="shared" si="202"/>
        <v>106.77966101694915</v>
      </c>
      <c r="AA1052" s="18">
        <f t="shared" si="203"/>
        <v>2413.2203389830511</v>
      </c>
      <c r="AB1052" s="18"/>
      <c r="AC1052" s="18">
        <f t="shared" si="204"/>
        <v>2413.2203389830511</v>
      </c>
      <c r="AD1052" s="18" t="s">
        <v>87</v>
      </c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24" t="s">
        <v>1452</v>
      </c>
      <c r="AR1052" s="24">
        <v>2600</v>
      </c>
      <c r="AS1052" s="24"/>
      <c r="AT1052" s="24"/>
      <c r="AU1052" s="24"/>
      <c r="AV1052" s="24"/>
      <c r="AW1052" s="18">
        <f t="shared" si="209"/>
        <v>2600</v>
      </c>
      <c r="AX1052" s="18"/>
      <c r="AY1052" s="19">
        <v>0.05</v>
      </c>
      <c r="AZ1052" s="18">
        <f t="shared" si="210"/>
        <v>130</v>
      </c>
      <c r="BA1052" s="18">
        <f t="shared" si="211"/>
        <v>2470</v>
      </c>
      <c r="BB1052" s="18"/>
      <c r="BC1052" s="18">
        <f t="shared" si="212"/>
        <v>-2470</v>
      </c>
      <c r="BD1052" s="18"/>
      <c r="BE1052" s="18"/>
      <c r="BF1052" s="18"/>
      <c r="BG1052" s="18"/>
      <c r="BH1052" s="18"/>
      <c r="BI1052" s="18"/>
      <c r="BJ1052" s="18"/>
      <c r="BK1052" s="18"/>
      <c r="BL1052" s="18"/>
      <c r="BM1052" s="18"/>
      <c r="BN1052" s="18"/>
      <c r="BO1052" s="18"/>
      <c r="BP1052" s="18"/>
      <c r="BQ1052" s="18"/>
      <c r="BR1052" s="18"/>
      <c r="BS1052" s="18"/>
      <c r="BT1052" s="18"/>
      <c r="BU1052" s="18"/>
      <c r="BV1052" s="18"/>
      <c r="BW1052" s="18"/>
      <c r="BX1052" s="18"/>
      <c r="BY1052" s="18"/>
      <c r="BZ1052" s="18"/>
      <c r="CA1052" s="18"/>
      <c r="CB1052" s="18"/>
      <c r="CC1052" s="18">
        <f t="shared" si="213"/>
        <v>-464.40677966101703</v>
      </c>
    </row>
    <row r="1053" spans="1:81" x14ac:dyDescent="0.3">
      <c r="A1053" s="20"/>
      <c r="B1053" s="20"/>
      <c r="C1053" s="14">
        <v>44927</v>
      </c>
      <c r="D1053" s="39" t="s">
        <v>1791</v>
      </c>
      <c r="E1053" s="16" t="s">
        <v>1056</v>
      </c>
      <c r="F1053" s="15" t="s">
        <v>82</v>
      </c>
      <c r="G1053" s="24"/>
      <c r="H1053" s="24" t="s">
        <v>1971</v>
      </c>
      <c r="I1053" s="39" t="s">
        <v>1765</v>
      </c>
      <c r="J1053" s="24" t="s">
        <v>2022</v>
      </c>
      <c r="K1053" s="40">
        <v>44945</v>
      </c>
      <c r="L1053" s="39" t="s">
        <v>2006</v>
      </c>
      <c r="M1053" s="39" t="s">
        <v>1997</v>
      </c>
      <c r="N1053" s="39" t="s">
        <v>2017</v>
      </c>
      <c r="O1053" s="24" t="s">
        <v>2005</v>
      </c>
      <c r="P1053" s="40">
        <v>44945</v>
      </c>
      <c r="Q1053" s="14">
        <v>44927</v>
      </c>
      <c r="R1053" s="30">
        <f t="shared" si="216"/>
        <v>2135.593220338983</v>
      </c>
      <c r="S1053" s="24"/>
      <c r="T1053" s="18">
        <f t="shared" ref="T1053:T1078" si="217">R1053-S1053</f>
        <v>2135.593220338983</v>
      </c>
      <c r="U1053" s="18"/>
      <c r="V1053" s="18"/>
      <c r="W1053" s="18">
        <f t="shared" ref="W1053:W1077" si="218">R1053+U1053-V1053</f>
        <v>2135.593220338983</v>
      </c>
      <c r="X1053" s="18">
        <f t="shared" si="208"/>
        <v>384.40677966101691</v>
      </c>
      <c r="Y1053" s="19">
        <v>0.05</v>
      </c>
      <c r="Z1053" s="18">
        <f t="shared" ref="Z1053:Z1078" si="219">W1053*Y1053</f>
        <v>106.77966101694915</v>
      </c>
      <c r="AA1053" s="18">
        <f t="shared" ref="AA1053:AA1078" si="220">W1053+X1053-Z1053</f>
        <v>2413.2203389830511</v>
      </c>
      <c r="AB1053" s="18"/>
      <c r="AC1053" s="18">
        <f t="shared" ref="AC1053:AC1078" si="221">AA1053-AB1053</f>
        <v>2413.2203389830511</v>
      </c>
      <c r="AD1053" s="18" t="s">
        <v>87</v>
      </c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24" t="s">
        <v>1452</v>
      </c>
      <c r="AR1053" s="24">
        <v>2600</v>
      </c>
      <c r="AS1053" s="24"/>
      <c r="AT1053" s="24"/>
      <c r="AU1053" s="24"/>
      <c r="AV1053" s="24"/>
      <c r="AW1053" s="18">
        <f t="shared" si="209"/>
        <v>2600</v>
      </c>
      <c r="AX1053" s="18"/>
      <c r="AY1053" s="19">
        <v>0.05</v>
      </c>
      <c r="AZ1053" s="18">
        <f t="shared" si="210"/>
        <v>130</v>
      </c>
      <c r="BA1053" s="18">
        <f t="shared" si="211"/>
        <v>2470</v>
      </c>
      <c r="BB1053" s="18"/>
      <c r="BC1053" s="18">
        <f t="shared" si="212"/>
        <v>-2470</v>
      </c>
      <c r="BD1053" s="18"/>
      <c r="BE1053" s="18"/>
      <c r="BF1053" s="18"/>
      <c r="BG1053" s="18"/>
      <c r="BH1053" s="18"/>
      <c r="BI1053" s="18"/>
      <c r="BJ1053" s="18"/>
      <c r="BK1053" s="18"/>
      <c r="BL1053" s="18"/>
      <c r="BM1053" s="18"/>
      <c r="BN1053" s="18"/>
      <c r="BO1053" s="18"/>
      <c r="BP1053" s="18"/>
      <c r="BQ1053" s="18"/>
      <c r="BR1053" s="18"/>
      <c r="BS1053" s="18"/>
      <c r="BT1053" s="18"/>
      <c r="BU1053" s="18"/>
      <c r="BV1053" s="18"/>
      <c r="BW1053" s="18"/>
      <c r="BX1053" s="18"/>
      <c r="BY1053" s="18"/>
      <c r="BZ1053" s="18"/>
      <c r="CA1053" s="18"/>
      <c r="CB1053" s="18"/>
      <c r="CC1053" s="18">
        <f t="shared" si="213"/>
        <v>-464.40677966101703</v>
      </c>
    </row>
    <row r="1054" spans="1:81" x14ac:dyDescent="0.3">
      <c r="A1054" s="20"/>
      <c r="B1054" s="20"/>
      <c r="C1054" s="14">
        <v>44927</v>
      </c>
      <c r="D1054" s="39" t="s">
        <v>1800</v>
      </c>
      <c r="E1054" s="16" t="s">
        <v>1056</v>
      </c>
      <c r="F1054" s="15" t="s">
        <v>82</v>
      </c>
      <c r="G1054" s="24"/>
      <c r="H1054" s="24" t="s">
        <v>1972</v>
      </c>
      <c r="I1054" s="39" t="s">
        <v>1766</v>
      </c>
      <c r="J1054" s="24" t="s">
        <v>2022</v>
      </c>
      <c r="K1054" s="40">
        <v>44940</v>
      </c>
      <c r="L1054" s="39" t="s">
        <v>2006</v>
      </c>
      <c r="M1054" s="39" t="s">
        <v>1999</v>
      </c>
      <c r="N1054" s="39" t="s">
        <v>2014</v>
      </c>
      <c r="O1054" s="24" t="s">
        <v>2005</v>
      </c>
      <c r="P1054" s="40">
        <v>44940</v>
      </c>
      <c r="Q1054" s="14">
        <v>44927</v>
      </c>
      <c r="R1054" s="30">
        <f>(3500/1.18)*90%</f>
        <v>2669.4915254237289</v>
      </c>
      <c r="S1054" s="24"/>
      <c r="T1054" s="18">
        <f t="shared" si="217"/>
        <v>2669.4915254237289</v>
      </c>
      <c r="U1054" s="18">
        <f>(200/1.18)</f>
        <v>169.49152542372883</v>
      </c>
      <c r="V1054" s="18"/>
      <c r="W1054" s="18">
        <f t="shared" si="218"/>
        <v>2838.9830508474579</v>
      </c>
      <c r="X1054" s="18">
        <f t="shared" si="208"/>
        <v>511.0169491525424</v>
      </c>
      <c r="Y1054" s="19">
        <v>0.05</v>
      </c>
      <c r="Z1054" s="18">
        <f t="shared" si="219"/>
        <v>141.9491525423729</v>
      </c>
      <c r="AA1054" s="18">
        <f t="shared" si="220"/>
        <v>3208.0508474576277</v>
      </c>
      <c r="AB1054" s="18"/>
      <c r="AC1054" s="18">
        <f t="shared" si="221"/>
        <v>3208.0508474576277</v>
      </c>
      <c r="AD1054" s="18" t="s">
        <v>87</v>
      </c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24" t="s">
        <v>2023</v>
      </c>
      <c r="AR1054" s="24">
        <v>3200</v>
      </c>
      <c r="AS1054" s="24"/>
      <c r="AT1054" s="24"/>
      <c r="AU1054" s="24"/>
      <c r="AV1054" s="24"/>
      <c r="AW1054" s="18">
        <f t="shared" si="209"/>
        <v>3200</v>
      </c>
      <c r="AX1054" s="18"/>
      <c r="AY1054" s="19">
        <v>0.05</v>
      </c>
      <c r="AZ1054" s="18">
        <f t="shared" si="210"/>
        <v>160</v>
      </c>
      <c r="BA1054" s="18">
        <f t="shared" si="211"/>
        <v>3040</v>
      </c>
      <c r="BB1054" s="18"/>
      <c r="BC1054" s="18">
        <f t="shared" si="212"/>
        <v>-3040</v>
      </c>
      <c r="BD1054" s="18"/>
      <c r="BE1054" s="18"/>
      <c r="BF1054" s="18"/>
      <c r="BG1054" s="18"/>
      <c r="BH1054" s="18"/>
      <c r="BI1054" s="18"/>
      <c r="BJ1054" s="18"/>
      <c r="BK1054" s="18"/>
      <c r="BL1054" s="18"/>
      <c r="BM1054" s="18"/>
      <c r="BN1054" s="18"/>
      <c r="BO1054" s="18"/>
      <c r="BP1054" s="18"/>
      <c r="BQ1054" s="18"/>
      <c r="BR1054" s="18"/>
      <c r="BS1054" s="18"/>
      <c r="BT1054" s="18"/>
      <c r="BU1054" s="18"/>
      <c r="BV1054" s="18"/>
      <c r="BW1054" s="18"/>
      <c r="BX1054" s="18"/>
      <c r="BY1054" s="18"/>
      <c r="BZ1054" s="18"/>
      <c r="CA1054" s="18"/>
      <c r="CB1054" s="18"/>
      <c r="CC1054" s="18">
        <f t="shared" si="213"/>
        <v>-361.01694915254211</v>
      </c>
    </row>
    <row r="1055" spans="1:81" x14ac:dyDescent="0.3">
      <c r="A1055" s="20"/>
      <c r="B1055" s="20"/>
      <c r="C1055" s="14">
        <v>44927</v>
      </c>
      <c r="D1055" s="39" t="s">
        <v>1073</v>
      </c>
      <c r="E1055" s="16" t="s">
        <v>1056</v>
      </c>
      <c r="F1055" s="15" t="s">
        <v>82</v>
      </c>
      <c r="G1055" s="24"/>
      <c r="H1055" s="24" t="s">
        <v>1973</v>
      </c>
      <c r="I1055" s="39" t="s">
        <v>1767</v>
      </c>
      <c r="J1055" s="24" t="s">
        <v>2022</v>
      </c>
      <c r="K1055" s="40">
        <v>44943</v>
      </c>
      <c r="L1055" s="39" t="s">
        <v>2006</v>
      </c>
      <c r="M1055" s="39" t="s">
        <v>1997</v>
      </c>
      <c r="N1055" s="39" t="s">
        <v>2015</v>
      </c>
      <c r="O1055" s="24" t="s">
        <v>2005</v>
      </c>
      <c r="P1055" s="40">
        <v>44943</v>
      </c>
      <c r="Q1055" s="14">
        <v>44927</v>
      </c>
      <c r="R1055" s="30">
        <f t="shared" ref="R1055:R1056" si="222">(2800/1.18)*90%</f>
        <v>2135.593220338983</v>
      </c>
      <c r="S1055" s="24"/>
      <c r="T1055" s="18">
        <f t="shared" si="217"/>
        <v>2135.593220338983</v>
      </c>
      <c r="U1055" s="18"/>
      <c r="V1055" s="18"/>
      <c r="W1055" s="18">
        <f t="shared" si="218"/>
        <v>2135.593220338983</v>
      </c>
      <c r="X1055" s="18">
        <f t="shared" si="208"/>
        <v>384.40677966101691</v>
      </c>
      <c r="Y1055" s="19">
        <v>0.05</v>
      </c>
      <c r="Z1055" s="18">
        <f t="shared" si="219"/>
        <v>106.77966101694915</v>
      </c>
      <c r="AA1055" s="18">
        <f t="shared" si="220"/>
        <v>2413.2203389830511</v>
      </c>
      <c r="AB1055" s="18"/>
      <c r="AC1055" s="18">
        <f t="shared" si="221"/>
        <v>2413.2203389830511</v>
      </c>
      <c r="AD1055" s="18" t="s">
        <v>87</v>
      </c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24" t="s">
        <v>1045</v>
      </c>
      <c r="AR1055" s="24">
        <v>2400</v>
      </c>
      <c r="AS1055" s="24"/>
      <c r="AT1055" s="24"/>
      <c r="AU1055" s="24"/>
      <c r="AV1055" s="24"/>
      <c r="AW1055" s="18">
        <f t="shared" si="209"/>
        <v>2400</v>
      </c>
      <c r="AX1055" s="18"/>
      <c r="AY1055" s="19">
        <v>0.05</v>
      </c>
      <c r="AZ1055" s="18">
        <f t="shared" si="210"/>
        <v>120</v>
      </c>
      <c r="BA1055" s="18">
        <f t="shared" si="211"/>
        <v>2280</v>
      </c>
      <c r="BB1055" s="18"/>
      <c r="BC1055" s="18">
        <f t="shared" si="212"/>
        <v>-2280</v>
      </c>
      <c r="BD1055" s="18"/>
      <c r="BE1055" s="18"/>
      <c r="BF1055" s="18"/>
      <c r="BG1055" s="18"/>
      <c r="BH1055" s="18"/>
      <c r="BI1055" s="18"/>
      <c r="BJ1055" s="18"/>
      <c r="BK1055" s="18"/>
      <c r="BL1055" s="18"/>
      <c r="BM1055" s="18"/>
      <c r="BN1055" s="18"/>
      <c r="BO1055" s="18"/>
      <c r="BP1055" s="18"/>
      <c r="BQ1055" s="18"/>
      <c r="BR1055" s="18"/>
      <c r="BS1055" s="18"/>
      <c r="BT1055" s="18"/>
      <c r="BU1055" s="18"/>
      <c r="BV1055" s="18"/>
      <c r="BW1055" s="18"/>
      <c r="BX1055" s="18"/>
      <c r="BY1055" s="18"/>
      <c r="BZ1055" s="18"/>
      <c r="CA1055" s="18"/>
      <c r="CB1055" s="18"/>
      <c r="CC1055" s="18">
        <f t="shared" si="213"/>
        <v>-264.40677966101703</v>
      </c>
    </row>
    <row r="1056" spans="1:81" x14ac:dyDescent="0.3">
      <c r="A1056" s="20"/>
      <c r="B1056" s="20"/>
      <c r="C1056" s="14">
        <v>44927</v>
      </c>
      <c r="D1056" s="39" t="s">
        <v>1074</v>
      </c>
      <c r="E1056" s="16" t="s">
        <v>1056</v>
      </c>
      <c r="F1056" s="15" t="s">
        <v>82</v>
      </c>
      <c r="G1056" s="24"/>
      <c r="H1056" s="24" t="s">
        <v>1974</v>
      </c>
      <c r="I1056" s="39" t="s">
        <v>1768</v>
      </c>
      <c r="J1056" s="24" t="s">
        <v>2022</v>
      </c>
      <c r="K1056" s="40">
        <v>44945</v>
      </c>
      <c r="L1056" s="39" t="s">
        <v>2009</v>
      </c>
      <c r="M1056" s="39" t="s">
        <v>1997</v>
      </c>
      <c r="N1056" s="39" t="s">
        <v>2017</v>
      </c>
      <c r="O1056" s="24" t="s">
        <v>2005</v>
      </c>
      <c r="P1056" s="40">
        <v>44945</v>
      </c>
      <c r="Q1056" s="14">
        <v>44927</v>
      </c>
      <c r="R1056" s="30">
        <f t="shared" si="222"/>
        <v>2135.593220338983</v>
      </c>
      <c r="S1056" s="24"/>
      <c r="T1056" s="18">
        <f t="shared" si="217"/>
        <v>2135.593220338983</v>
      </c>
      <c r="U1056" s="18"/>
      <c r="V1056" s="18"/>
      <c r="W1056" s="18">
        <f t="shared" si="218"/>
        <v>2135.593220338983</v>
      </c>
      <c r="X1056" s="18">
        <f t="shared" si="208"/>
        <v>384.40677966101691</v>
      </c>
      <c r="Y1056" s="19">
        <v>0.05</v>
      </c>
      <c r="Z1056" s="18">
        <f t="shared" si="219"/>
        <v>106.77966101694915</v>
      </c>
      <c r="AA1056" s="18">
        <f t="shared" si="220"/>
        <v>2413.2203389830511</v>
      </c>
      <c r="AB1056" s="18"/>
      <c r="AC1056" s="18">
        <f t="shared" si="221"/>
        <v>2413.2203389830511</v>
      </c>
      <c r="AD1056" s="18" t="s">
        <v>87</v>
      </c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24" t="s">
        <v>1045</v>
      </c>
      <c r="AR1056" s="24">
        <v>2400</v>
      </c>
      <c r="AS1056" s="24"/>
      <c r="AT1056" s="24"/>
      <c r="AU1056" s="24"/>
      <c r="AV1056" s="24"/>
      <c r="AW1056" s="18">
        <f t="shared" si="209"/>
        <v>2400</v>
      </c>
      <c r="AX1056" s="18"/>
      <c r="AY1056" s="19">
        <v>0.05</v>
      </c>
      <c r="AZ1056" s="18">
        <f t="shared" si="210"/>
        <v>120</v>
      </c>
      <c r="BA1056" s="18">
        <f t="shared" si="211"/>
        <v>2280</v>
      </c>
      <c r="BB1056" s="18"/>
      <c r="BC1056" s="18">
        <f t="shared" si="212"/>
        <v>-2280</v>
      </c>
      <c r="BD1056" s="18"/>
      <c r="BE1056" s="18"/>
      <c r="BF1056" s="18"/>
      <c r="BG1056" s="18"/>
      <c r="BH1056" s="18"/>
      <c r="BI1056" s="18"/>
      <c r="BJ1056" s="18"/>
      <c r="BK1056" s="18"/>
      <c r="BL1056" s="18"/>
      <c r="BM1056" s="18"/>
      <c r="BN1056" s="18"/>
      <c r="BO1056" s="18"/>
      <c r="BP1056" s="18"/>
      <c r="BQ1056" s="18"/>
      <c r="BR1056" s="18"/>
      <c r="BS1056" s="18"/>
      <c r="BT1056" s="18"/>
      <c r="BU1056" s="18"/>
      <c r="BV1056" s="18"/>
      <c r="BW1056" s="18"/>
      <c r="BX1056" s="18"/>
      <c r="BY1056" s="18"/>
      <c r="BZ1056" s="18"/>
      <c r="CA1056" s="18"/>
      <c r="CB1056" s="18"/>
      <c r="CC1056" s="18">
        <f t="shared" si="213"/>
        <v>-264.40677966101703</v>
      </c>
    </row>
    <row r="1057" spans="1:81" x14ac:dyDescent="0.3">
      <c r="A1057" s="20"/>
      <c r="B1057" s="20"/>
      <c r="C1057" s="14">
        <v>44927</v>
      </c>
      <c r="D1057" s="39" t="s">
        <v>1798</v>
      </c>
      <c r="E1057" s="16" t="s">
        <v>1056</v>
      </c>
      <c r="F1057" s="15" t="s">
        <v>82</v>
      </c>
      <c r="G1057" s="24"/>
      <c r="H1057" s="24" t="s">
        <v>1975</v>
      </c>
      <c r="I1057" s="39" t="s">
        <v>1769</v>
      </c>
      <c r="J1057" s="24" t="s">
        <v>2022</v>
      </c>
      <c r="K1057" s="40">
        <v>44943</v>
      </c>
      <c r="L1057" s="39" t="s">
        <v>2007</v>
      </c>
      <c r="M1057" s="39" t="s">
        <v>1999</v>
      </c>
      <c r="N1057" s="39" t="s">
        <v>2016</v>
      </c>
      <c r="O1057" s="24" t="s">
        <v>2005</v>
      </c>
      <c r="P1057" s="40">
        <v>44943</v>
      </c>
      <c r="Q1057" s="14">
        <v>44927</v>
      </c>
      <c r="R1057" s="30">
        <f t="shared" ref="R1057:R1059" si="223">(3500/1.18)*90%</f>
        <v>2669.4915254237289</v>
      </c>
      <c r="S1057" s="24"/>
      <c r="T1057" s="18">
        <f t="shared" si="217"/>
        <v>2669.4915254237289</v>
      </c>
      <c r="U1057" s="18">
        <f>(200/1.18)</f>
        <v>169.49152542372883</v>
      </c>
      <c r="V1057" s="18"/>
      <c r="W1057" s="18">
        <f t="shared" si="218"/>
        <v>2838.9830508474579</v>
      </c>
      <c r="X1057" s="18">
        <f t="shared" si="208"/>
        <v>511.0169491525424</v>
      </c>
      <c r="Y1057" s="19">
        <v>0.05</v>
      </c>
      <c r="Z1057" s="18">
        <f t="shared" si="219"/>
        <v>141.9491525423729</v>
      </c>
      <c r="AA1057" s="18">
        <f t="shared" si="220"/>
        <v>3208.0508474576277</v>
      </c>
      <c r="AB1057" s="18"/>
      <c r="AC1057" s="18">
        <f t="shared" si="221"/>
        <v>3208.0508474576277</v>
      </c>
      <c r="AD1057" s="18" t="s">
        <v>87</v>
      </c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24" t="s">
        <v>2023</v>
      </c>
      <c r="AR1057" s="24">
        <v>3200</v>
      </c>
      <c r="AS1057" s="24"/>
      <c r="AT1057" s="24"/>
      <c r="AU1057" s="24"/>
      <c r="AV1057" s="24"/>
      <c r="AW1057" s="18">
        <f t="shared" si="209"/>
        <v>3200</v>
      </c>
      <c r="AX1057" s="18"/>
      <c r="AY1057" s="19">
        <v>0.05</v>
      </c>
      <c r="AZ1057" s="18">
        <f t="shared" si="210"/>
        <v>160</v>
      </c>
      <c r="BA1057" s="18">
        <f t="shared" si="211"/>
        <v>3040</v>
      </c>
      <c r="BB1057" s="18"/>
      <c r="BC1057" s="18">
        <f t="shared" si="212"/>
        <v>-3040</v>
      </c>
      <c r="BD1057" s="18"/>
      <c r="BE1057" s="18"/>
      <c r="BF1057" s="18"/>
      <c r="BG1057" s="18"/>
      <c r="BH1057" s="18"/>
      <c r="BI1057" s="18"/>
      <c r="BJ1057" s="18"/>
      <c r="BK1057" s="18"/>
      <c r="BL1057" s="18"/>
      <c r="BM1057" s="18"/>
      <c r="BN1057" s="18"/>
      <c r="BO1057" s="18"/>
      <c r="BP1057" s="18"/>
      <c r="BQ1057" s="18"/>
      <c r="BR1057" s="18"/>
      <c r="BS1057" s="18"/>
      <c r="BT1057" s="18"/>
      <c r="BU1057" s="18"/>
      <c r="BV1057" s="18"/>
      <c r="BW1057" s="18"/>
      <c r="BX1057" s="18"/>
      <c r="BY1057" s="18"/>
      <c r="BZ1057" s="18"/>
      <c r="CA1057" s="18"/>
      <c r="CB1057" s="18"/>
      <c r="CC1057" s="18">
        <f t="shared" si="213"/>
        <v>-361.01694915254211</v>
      </c>
    </row>
    <row r="1058" spans="1:81" x14ac:dyDescent="0.3">
      <c r="A1058" s="20"/>
      <c r="B1058" s="20"/>
      <c r="C1058" s="14">
        <v>44927</v>
      </c>
      <c r="D1058" s="39" t="s">
        <v>1801</v>
      </c>
      <c r="E1058" s="16" t="s">
        <v>1056</v>
      </c>
      <c r="F1058" s="15" t="s">
        <v>82</v>
      </c>
      <c r="G1058" s="24"/>
      <c r="H1058" s="24" t="s">
        <v>1976</v>
      </c>
      <c r="I1058" s="39" t="s">
        <v>1770</v>
      </c>
      <c r="J1058" s="24" t="s">
        <v>2022</v>
      </c>
      <c r="K1058" s="40">
        <v>44942</v>
      </c>
      <c r="L1058" s="39" t="s">
        <v>2010</v>
      </c>
      <c r="M1058" s="39" t="s">
        <v>1999</v>
      </c>
      <c r="N1058" s="39" t="s">
        <v>2013</v>
      </c>
      <c r="O1058" s="24" t="s">
        <v>2005</v>
      </c>
      <c r="P1058" s="40">
        <v>44942</v>
      </c>
      <c r="Q1058" s="14">
        <v>44927</v>
      </c>
      <c r="R1058" s="30">
        <f t="shared" si="223"/>
        <v>2669.4915254237289</v>
      </c>
      <c r="S1058" s="24"/>
      <c r="T1058" s="18">
        <f t="shared" si="217"/>
        <v>2669.4915254237289</v>
      </c>
      <c r="U1058" s="18"/>
      <c r="V1058" s="18"/>
      <c r="W1058" s="18">
        <f t="shared" si="218"/>
        <v>2669.4915254237289</v>
      </c>
      <c r="X1058" s="18">
        <f t="shared" si="208"/>
        <v>480.50847457627117</v>
      </c>
      <c r="Y1058" s="19">
        <v>0.05</v>
      </c>
      <c r="Z1058" s="18">
        <f t="shared" si="219"/>
        <v>133.47457627118646</v>
      </c>
      <c r="AA1058" s="18">
        <f t="shared" si="220"/>
        <v>3016.5254237288136</v>
      </c>
      <c r="AB1058" s="18"/>
      <c r="AC1058" s="18">
        <f t="shared" si="221"/>
        <v>3016.5254237288136</v>
      </c>
      <c r="AD1058" s="18" t="s">
        <v>87</v>
      </c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24" t="s">
        <v>1356</v>
      </c>
      <c r="AR1058" s="24">
        <v>3200</v>
      </c>
      <c r="AS1058" s="24"/>
      <c r="AT1058" s="24"/>
      <c r="AU1058" s="24"/>
      <c r="AV1058" s="24"/>
      <c r="AW1058" s="18">
        <f t="shared" si="209"/>
        <v>3200</v>
      </c>
      <c r="AX1058" s="18"/>
      <c r="AY1058" s="19">
        <v>0.05</v>
      </c>
      <c r="AZ1058" s="18">
        <f t="shared" si="210"/>
        <v>160</v>
      </c>
      <c r="BA1058" s="18">
        <f t="shared" si="211"/>
        <v>3040</v>
      </c>
      <c r="BB1058" s="18"/>
      <c r="BC1058" s="18">
        <f t="shared" si="212"/>
        <v>-3040</v>
      </c>
      <c r="BD1058" s="18"/>
      <c r="BE1058" s="18"/>
      <c r="BF1058" s="18"/>
      <c r="BG1058" s="18"/>
      <c r="BH1058" s="18"/>
      <c r="BI1058" s="18"/>
      <c r="BJ1058" s="18"/>
      <c r="BK1058" s="18"/>
      <c r="BL1058" s="18"/>
      <c r="BM1058" s="18"/>
      <c r="BN1058" s="18"/>
      <c r="BO1058" s="18"/>
      <c r="BP1058" s="18"/>
      <c r="BQ1058" s="18"/>
      <c r="BR1058" s="18"/>
      <c r="BS1058" s="18"/>
      <c r="BT1058" s="18"/>
      <c r="BU1058" s="18"/>
      <c r="BV1058" s="18"/>
      <c r="BW1058" s="18"/>
      <c r="BX1058" s="18"/>
      <c r="BY1058" s="18"/>
      <c r="BZ1058" s="18"/>
      <c r="CA1058" s="18"/>
      <c r="CB1058" s="18"/>
      <c r="CC1058" s="18">
        <f t="shared" si="213"/>
        <v>-530.50847457627106</v>
      </c>
    </row>
    <row r="1059" spans="1:81" x14ac:dyDescent="0.3">
      <c r="A1059" s="20"/>
      <c r="B1059" s="20"/>
      <c r="C1059" s="14">
        <v>44927</v>
      </c>
      <c r="D1059" s="39" t="s">
        <v>1801</v>
      </c>
      <c r="E1059" s="16" t="s">
        <v>1056</v>
      </c>
      <c r="F1059" s="15" t="s">
        <v>82</v>
      </c>
      <c r="G1059" s="24"/>
      <c r="H1059" s="24" t="s">
        <v>1977</v>
      </c>
      <c r="I1059" s="39" t="s">
        <v>1771</v>
      </c>
      <c r="J1059" s="24" t="s">
        <v>2022</v>
      </c>
      <c r="K1059" s="40">
        <v>44940</v>
      </c>
      <c r="L1059" s="39" t="s">
        <v>2007</v>
      </c>
      <c r="M1059" s="39" t="s">
        <v>1999</v>
      </c>
      <c r="N1059" s="39" t="s">
        <v>2016</v>
      </c>
      <c r="O1059" s="24" t="s">
        <v>2005</v>
      </c>
      <c r="P1059" s="40">
        <v>44940</v>
      </c>
      <c r="Q1059" s="14">
        <v>44927</v>
      </c>
      <c r="R1059" s="30">
        <f t="shared" si="223"/>
        <v>2669.4915254237289</v>
      </c>
      <c r="S1059" s="24"/>
      <c r="T1059" s="18">
        <f t="shared" si="217"/>
        <v>2669.4915254237289</v>
      </c>
      <c r="U1059" s="18">
        <f>(200/1.18)</f>
        <v>169.49152542372883</v>
      </c>
      <c r="V1059" s="18"/>
      <c r="W1059" s="18">
        <f t="shared" si="218"/>
        <v>2838.9830508474579</v>
      </c>
      <c r="X1059" s="18">
        <f t="shared" si="208"/>
        <v>511.0169491525424</v>
      </c>
      <c r="Y1059" s="19">
        <v>0.05</v>
      </c>
      <c r="Z1059" s="18">
        <f t="shared" si="219"/>
        <v>141.9491525423729</v>
      </c>
      <c r="AA1059" s="18">
        <f t="shared" si="220"/>
        <v>3208.0508474576277</v>
      </c>
      <c r="AB1059" s="18"/>
      <c r="AC1059" s="18">
        <f t="shared" si="221"/>
        <v>3208.0508474576277</v>
      </c>
      <c r="AD1059" s="18" t="s">
        <v>87</v>
      </c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24" t="s">
        <v>1356</v>
      </c>
      <c r="AR1059" s="24">
        <v>3200</v>
      </c>
      <c r="AS1059" s="24"/>
      <c r="AT1059" s="24"/>
      <c r="AU1059" s="24"/>
      <c r="AV1059" s="24"/>
      <c r="AW1059" s="18">
        <f t="shared" si="209"/>
        <v>3200</v>
      </c>
      <c r="AX1059" s="18"/>
      <c r="AY1059" s="19">
        <v>0.05</v>
      </c>
      <c r="AZ1059" s="18">
        <f t="shared" si="210"/>
        <v>160</v>
      </c>
      <c r="BA1059" s="18">
        <f t="shared" si="211"/>
        <v>3040</v>
      </c>
      <c r="BB1059" s="18"/>
      <c r="BC1059" s="18">
        <f t="shared" si="212"/>
        <v>-3040</v>
      </c>
      <c r="BD1059" s="18"/>
      <c r="BE1059" s="18"/>
      <c r="BF1059" s="18"/>
      <c r="BG1059" s="18"/>
      <c r="BH1059" s="18"/>
      <c r="BI1059" s="18"/>
      <c r="BJ1059" s="18"/>
      <c r="BK1059" s="18"/>
      <c r="BL1059" s="18"/>
      <c r="BM1059" s="18"/>
      <c r="BN1059" s="18"/>
      <c r="BO1059" s="18"/>
      <c r="BP1059" s="18"/>
      <c r="BQ1059" s="18"/>
      <c r="BR1059" s="18"/>
      <c r="BS1059" s="18"/>
      <c r="BT1059" s="18"/>
      <c r="BU1059" s="18"/>
      <c r="BV1059" s="18"/>
      <c r="BW1059" s="18"/>
      <c r="BX1059" s="18"/>
      <c r="BY1059" s="18"/>
      <c r="BZ1059" s="18"/>
      <c r="CA1059" s="18"/>
      <c r="CB1059" s="18"/>
      <c r="CC1059" s="18">
        <f t="shared" si="213"/>
        <v>-361.01694915254211</v>
      </c>
    </row>
    <row r="1060" spans="1:81" x14ac:dyDescent="0.3">
      <c r="A1060" s="20"/>
      <c r="B1060" s="20"/>
      <c r="C1060" s="14">
        <v>44927</v>
      </c>
      <c r="D1060" s="39" t="s">
        <v>1800</v>
      </c>
      <c r="E1060" s="16" t="s">
        <v>1056</v>
      </c>
      <c r="F1060" s="15" t="s">
        <v>82</v>
      </c>
      <c r="G1060" s="24"/>
      <c r="H1060" s="24" t="s">
        <v>1978</v>
      </c>
      <c r="I1060" s="39" t="s">
        <v>1772</v>
      </c>
      <c r="J1060" s="24" t="s">
        <v>2022</v>
      </c>
      <c r="K1060" s="40">
        <v>44940</v>
      </c>
      <c r="L1060" s="39" t="s">
        <v>2006</v>
      </c>
      <c r="M1060" s="39" t="s">
        <v>1998</v>
      </c>
      <c r="N1060" s="39" t="s">
        <v>2016</v>
      </c>
      <c r="O1060" s="24" t="s">
        <v>2005</v>
      </c>
      <c r="P1060" s="40">
        <v>44940</v>
      </c>
      <c r="Q1060" s="14">
        <v>44927</v>
      </c>
      <c r="R1060" s="30">
        <f t="shared" ref="R1060:R1068" si="224">(2800/1.18)*90%</f>
        <v>2135.593220338983</v>
      </c>
      <c r="S1060" s="24"/>
      <c r="T1060" s="18">
        <f t="shared" si="217"/>
        <v>2135.593220338983</v>
      </c>
      <c r="U1060" s="18">
        <f>(200/1.18)</f>
        <v>169.49152542372883</v>
      </c>
      <c r="V1060" s="18"/>
      <c r="W1060" s="18">
        <f t="shared" si="218"/>
        <v>2305.0847457627119</v>
      </c>
      <c r="X1060" s="18">
        <f t="shared" si="208"/>
        <v>414.91525423728814</v>
      </c>
      <c r="Y1060" s="19">
        <v>0.05</v>
      </c>
      <c r="Z1060" s="18">
        <f t="shared" si="219"/>
        <v>115.2542372881356</v>
      </c>
      <c r="AA1060" s="18">
        <f t="shared" si="220"/>
        <v>2604.7457627118642</v>
      </c>
      <c r="AB1060" s="18"/>
      <c r="AC1060" s="18">
        <f t="shared" si="221"/>
        <v>2604.7457627118642</v>
      </c>
      <c r="AD1060" s="18" t="s">
        <v>87</v>
      </c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24" t="s">
        <v>2023</v>
      </c>
      <c r="AR1060" s="24">
        <v>2600</v>
      </c>
      <c r="AS1060" s="24"/>
      <c r="AT1060" s="24"/>
      <c r="AU1060" s="24"/>
      <c r="AV1060" s="24"/>
      <c r="AW1060" s="18">
        <f t="shared" si="209"/>
        <v>2600</v>
      </c>
      <c r="AX1060" s="18"/>
      <c r="AY1060" s="19">
        <v>0.05</v>
      </c>
      <c r="AZ1060" s="18">
        <f t="shared" si="210"/>
        <v>130</v>
      </c>
      <c r="BA1060" s="18">
        <f t="shared" si="211"/>
        <v>2470</v>
      </c>
      <c r="BB1060" s="18"/>
      <c r="BC1060" s="18">
        <f t="shared" si="212"/>
        <v>-2470</v>
      </c>
      <c r="BD1060" s="18"/>
      <c r="BE1060" s="18"/>
      <c r="BF1060" s="18"/>
      <c r="BG1060" s="18"/>
      <c r="BH1060" s="18"/>
      <c r="BI1060" s="18"/>
      <c r="BJ1060" s="18"/>
      <c r="BK1060" s="18"/>
      <c r="BL1060" s="18"/>
      <c r="BM1060" s="18"/>
      <c r="BN1060" s="18"/>
      <c r="BO1060" s="18"/>
      <c r="BP1060" s="18"/>
      <c r="BQ1060" s="18"/>
      <c r="BR1060" s="18"/>
      <c r="BS1060" s="18"/>
      <c r="BT1060" s="18"/>
      <c r="BU1060" s="18"/>
      <c r="BV1060" s="18"/>
      <c r="BW1060" s="18"/>
      <c r="BX1060" s="18"/>
      <c r="BY1060" s="18"/>
      <c r="BZ1060" s="18"/>
      <c r="CA1060" s="18"/>
      <c r="CB1060" s="18"/>
      <c r="CC1060" s="18">
        <f t="shared" si="213"/>
        <v>-294.91525423728808</v>
      </c>
    </row>
    <row r="1061" spans="1:81" x14ac:dyDescent="0.3">
      <c r="A1061" s="20"/>
      <c r="B1061" s="20"/>
      <c r="C1061" s="14">
        <v>44927</v>
      </c>
      <c r="D1061" s="39" t="s">
        <v>1815</v>
      </c>
      <c r="E1061" s="24" t="s">
        <v>1055</v>
      </c>
      <c r="F1061" s="15" t="s">
        <v>82</v>
      </c>
      <c r="G1061" s="24"/>
      <c r="H1061" s="24" t="s">
        <v>1979</v>
      </c>
      <c r="I1061" s="39" t="s">
        <v>1773</v>
      </c>
      <c r="J1061" s="24" t="s">
        <v>2022</v>
      </c>
      <c r="K1061" s="40">
        <v>44939</v>
      </c>
      <c r="L1061" s="39" t="s">
        <v>2006</v>
      </c>
      <c r="M1061" s="39" t="s">
        <v>1996</v>
      </c>
      <c r="N1061" s="39" t="s">
        <v>2014</v>
      </c>
      <c r="O1061" s="24" t="s">
        <v>2005</v>
      </c>
      <c r="P1061" s="40">
        <v>44939</v>
      </c>
      <c r="Q1061" s="14">
        <v>44927</v>
      </c>
      <c r="R1061" s="30">
        <f t="shared" si="224"/>
        <v>2135.593220338983</v>
      </c>
      <c r="S1061" s="24"/>
      <c r="T1061" s="18">
        <f t="shared" si="217"/>
        <v>2135.593220338983</v>
      </c>
      <c r="U1061" s="18">
        <f>(200/1.18)</f>
        <v>169.49152542372883</v>
      </c>
      <c r="V1061" s="18"/>
      <c r="W1061" s="18">
        <f t="shared" si="218"/>
        <v>2305.0847457627119</v>
      </c>
      <c r="X1061" s="18">
        <f t="shared" si="208"/>
        <v>414.91525423728814</v>
      </c>
      <c r="Y1061" s="19">
        <v>0.05</v>
      </c>
      <c r="Z1061" s="18">
        <f t="shared" si="219"/>
        <v>115.2542372881356</v>
      </c>
      <c r="AA1061" s="18">
        <f t="shared" si="220"/>
        <v>2604.7457627118642</v>
      </c>
      <c r="AB1061" s="18"/>
      <c r="AC1061" s="18">
        <f t="shared" si="221"/>
        <v>2604.7457627118642</v>
      </c>
      <c r="AD1061" s="18" t="s">
        <v>87</v>
      </c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24" t="s">
        <v>88</v>
      </c>
      <c r="AR1061" s="24">
        <v>2305</v>
      </c>
      <c r="AS1061" s="24"/>
      <c r="AT1061" s="24"/>
      <c r="AU1061" s="24"/>
      <c r="AV1061" s="24"/>
      <c r="AW1061" s="18">
        <f t="shared" si="209"/>
        <v>2305</v>
      </c>
      <c r="AX1061" s="18"/>
      <c r="AY1061" s="19">
        <v>0.05</v>
      </c>
      <c r="AZ1061" s="18">
        <f t="shared" si="210"/>
        <v>115.25</v>
      </c>
      <c r="BA1061" s="18">
        <f t="shared" si="211"/>
        <v>2189.75</v>
      </c>
      <c r="BB1061" s="18"/>
      <c r="BC1061" s="18">
        <f t="shared" si="212"/>
        <v>-2189.75</v>
      </c>
      <c r="BD1061" s="18"/>
      <c r="BE1061" s="18"/>
      <c r="BF1061" s="18"/>
      <c r="BG1061" s="18"/>
      <c r="BH1061" s="18"/>
      <c r="BI1061" s="18"/>
      <c r="BJ1061" s="18"/>
      <c r="BK1061" s="18"/>
      <c r="BL1061" s="18"/>
      <c r="BM1061" s="18"/>
      <c r="BN1061" s="18"/>
      <c r="BO1061" s="18"/>
      <c r="BP1061" s="18"/>
      <c r="BQ1061" s="18"/>
      <c r="BR1061" s="18"/>
      <c r="BS1061" s="18"/>
      <c r="BT1061" s="18"/>
      <c r="BU1061" s="18"/>
      <c r="BV1061" s="18"/>
      <c r="BW1061" s="18"/>
      <c r="BX1061" s="18"/>
      <c r="BY1061" s="18"/>
      <c r="BZ1061" s="18"/>
      <c r="CA1061" s="18"/>
      <c r="CB1061" s="18"/>
      <c r="CC1061" s="18">
        <f t="shared" si="213"/>
        <v>8.474576271191836E-2</v>
      </c>
    </row>
    <row r="1062" spans="1:81" x14ac:dyDescent="0.3">
      <c r="A1062" s="20"/>
      <c r="B1062" s="20"/>
      <c r="C1062" s="14">
        <v>44927</v>
      </c>
      <c r="D1062" s="39" t="s">
        <v>1801</v>
      </c>
      <c r="E1062" s="16" t="s">
        <v>1056</v>
      </c>
      <c r="F1062" s="15" t="s">
        <v>82</v>
      </c>
      <c r="G1062" s="24"/>
      <c r="H1062" s="24" t="s">
        <v>1980</v>
      </c>
      <c r="I1062" s="39" t="s">
        <v>1774</v>
      </c>
      <c r="J1062" s="24" t="s">
        <v>2022</v>
      </c>
      <c r="K1062" s="40">
        <v>44943</v>
      </c>
      <c r="L1062" s="39" t="s">
        <v>2007</v>
      </c>
      <c r="M1062" s="39" t="s">
        <v>2001</v>
      </c>
      <c r="N1062" s="39" t="s">
        <v>2016</v>
      </c>
      <c r="O1062" s="24" t="s">
        <v>2005</v>
      </c>
      <c r="P1062" s="40">
        <v>44943</v>
      </c>
      <c r="Q1062" s="14">
        <v>44927</v>
      </c>
      <c r="R1062" s="30">
        <f t="shared" si="224"/>
        <v>2135.593220338983</v>
      </c>
      <c r="S1062" s="24"/>
      <c r="T1062" s="18">
        <f t="shared" si="217"/>
        <v>2135.593220338983</v>
      </c>
      <c r="U1062" s="18">
        <f>(200/1.18)</f>
        <v>169.49152542372883</v>
      </c>
      <c r="V1062" s="18"/>
      <c r="W1062" s="18">
        <f t="shared" si="218"/>
        <v>2305.0847457627119</v>
      </c>
      <c r="X1062" s="18">
        <f t="shared" si="208"/>
        <v>414.91525423728814</v>
      </c>
      <c r="Y1062" s="19">
        <v>0.05</v>
      </c>
      <c r="Z1062" s="18">
        <f t="shared" si="219"/>
        <v>115.2542372881356</v>
      </c>
      <c r="AA1062" s="18">
        <f t="shared" si="220"/>
        <v>2604.7457627118642</v>
      </c>
      <c r="AB1062" s="18"/>
      <c r="AC1062" s="18">
        <f t="shared" si="221"/>
        <v>2604.7457627118642</v>
      </c>
      <c r="AD1062" s="18" t="s">
        <v>87</v>
      </c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24" t="s">
        <v>1356</v>
      </c>
      <c r="AR1062" s="24">
        <v>2600</v>
      </c>
      <c r="AS1062" s="24"/>
      <c r="AT1062" s="24"/>
      <c r="AU1062" s="24"/>
      <c r="AV1062" s="24"/>
      <c r="AW1062" s="18">
        <f t="shared" si="209"/>
        <v>2600</v>
      </c>
      <c r="AX1062" s="18"/>
      <c r="AY1062" s="19">
        <v>0.05</v>
      </c>
      <c r="AZ1062" s="18">
        <f t="shared" si="210"/>
        <v>130</v>
      </c>
      <c r="BA1062" s="18">
        <f t="shared" si="211"/>
        <v>2470</v>
      </c>
      <c r="BB1062" s="18"/>
      <c r="BC1062" s="18">
        <f t="shared" si="212"/>
        <v>-2470</v>
      </c>
      <c r="BD1062" s="18"/>
      <c r="BE1062" s="18"/>
      <c r="BF1062" s="18"/>
      <c r="BG1062" s="18"/>
      <c r="BH1062" s="18"/>
      <c r="BI1062" s="18"/>
      <c r="BJ1062" s="18"/>
      <c r="BK1062" s="18"/>
      <c r="BL1062" s="18"/>
      <c r="BM1062" s="18"/>
      <c r="BN1062" s="18"/>
      <c r="BO1062" s="18"/>
      <c r="BP1062" s="18"/>
      <c r="BQ1062" s="18"/>
      <c r="BR1062" s="18"/>
      <c r="BS1062" s="18"/>
      <c r="BT1062" s="18"/>
      <c r="BU1062" s="18"/>
      <c r="BV1062" s="18"/>
      <c r="BW1062" s="18"/>
      <c r="BX1062" s="18"/>
      <c r="BY1062" s="18"/>
      <c r="BZ1062" s="18"/>
      <c r="CA1062" s="18"/>
      <c r="CB1062" s="18"/>
      <c r="CC1062" s="18">
        <f t="shared" si="213"/>
        <v>-294.91525423728808</v>
      </c>
    </row>
    <row r="1063" spans="1:81" x14ac:dyDescent="0.3">
      <c r="A1063" s="20"/>
      <c r="B1063" s="20"/>
      <c r="C1063" s="14">
        <v>44927</v>
      </c>
      <c r="D1063" s="39" t="s">
        <v>1798</v>
      </c>
      <c r="E1063" s="16" t="s">
        <v>1056</v>
      </c>
      <c r="F1063" s="15" t="s">
        <v>82</v>
      </c>
      <c r="G1063" s="24"/>
      <c r="H1063" s="24" t="s">
        <v>1981</v>
      </c>
      <c r="I1063" s="39" t="s">
        <v>1775</v>
      </c>
      <c r="J1063" s="24" t="s">
        <v>2022</v>
      </c>
      <c r="K1063" s="40">
        <v>44944</v>
      </c>
      <c r="L1063" s="39" t="s">
        <v>2008</v>
      </c>
      <c r="M1063" s="39" t="s">
        <v>1998</v>
      </c>
      <c r="N1063" s="39" t="s">
        <v>2017</v>
      </c>
      <c r="O1063" s="24" t="s">
        <v>2005</v>
      </c>
      <c r="P1063" s="40">
        <v>44944</v>
      </c>
      <c r="Q1063" s="14">
        <v>44927</v>
      </c>
      <c r="R1063" s="30">
        <f t="shared" si="224"/>
        <v>2135.593220338983</v>
      </c>
      <c r="S1063" s="24"/>
      <c r="T1063" s="18">
        <f t="shared" si="217"/>
        <v>2135.593220338983</v>
      </c>
      <c r="U1063" s="18"/>
      <c r="V1063" s="18"/>
      <c r="W1063" s="18">
        <f t="shared" si="218"/>
        <v>2135.593220338983</v>
      </c>
      <c r="X1063" s="18">
        <f t="shared" si="208"/>
        <v>384.40677966101691</v>
      </c>
      <c r="Y1063" s="19">
        <v>0.05</v>
      </c>
      <c r="Z1063" s="18">
        <f t="shared" si="219"/>
        <v>106.77966101694915</v>
      </c>
      <c r="AA1063" s="18">
        <f t="shared" si="220"/>
        <v>2413.2203389830511</v>
      </c>
      <c r="AB1063" s="18"/>
      <c r="AC1063" s="18">
        <f t="shared" si="221"/>
        <v>2413.2203389830511</v>
      </c>
      <c r="AD1063" s="18" t="s">
        <v>87</v>
      </c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24" t="s">
        <v>2024</v>
      </c>
      <c r="AR1063" s="24">
        <v>2200</v>
      </c>
      <c r="AS1063" s="24"/>
      <c r="AT1063" s="24"/>
      <c r="AU1063" s="24"/>
      <c r="AV1063" s="24"/>
      <c r="AW1063" s="18">
        <f t="shared" si="209"/>
        <v>2200</v>
      </c>
      <c r="AX1063" s="18"/>
      <c r="AY1063" s="19">
        <v>0.05</v>
      </c>
      <c r="AZ1063" s="18">
        <f t="shared" si="210"/>
        <v>110</v>
      </c>
      <c r="BA1063" s="18">
        <f t="shared" si="211"/>
        <v>2090</v>
      </c>
      <c r="BB1063" s="18"/>
      <c r="BC1063" s="18">
        <f t="shared" si="212"/>
        <v>-2090</v>
      </c>
      <c r="BD1063" s="18"/>
      <c r="BE1063" s="18"/>
      <c r="BF1063" s="18"/>
      <c r="BG1063" s="18"/>
      <c r="BH1063" s="18"/>
      <c r="BI1063" s="18"/>
      <c r="BJ1063" s="18"/>
      <c r="BK1063" s="18"/>
      <c r="BL1063" s="18"/>
      <c r="BM1063" s="18"/>
      <c r="BN1063" s="18"/>
      <c r="BO1063" s="18"/>
      <c r="BP1063" s="18"/>
      <c r="BQ1063" s="18"/>
      <c r="BR1063" s="18"/>
      <c r="BS1063" s="18"/>
      <c r="BT1063" s="18"/>
      <c r="BU1063" s="18"/>
      <c r="BV1063" s="18"/>
      <c r="BW1063" s="18"/>
      <c r="BX1063" s="18"/>
      <c r="BY1063" s="18"/>
      <c r="BZ1063" s="18"/>
      <c r="CA1063" s="18"/>
      <c r="CB1063" s="18"/>
      <c r="CC1063" s="18">
        <f t="shared" si="213"/>
        <v>-64.406779661017026</v>
      </c>
    </row>
    <row r="1064" spans="1:81" x14ac:dyDescent="0.3">
      <c r="A1064" s="20"/>
      <c r="B1064" s="20"/>
      <c r="C1064" s="14">
        <v>44927</v>
      </c>
      <c r="D1064" s="39" t="s">
        <v>1799</v>
      </c>
      <c r="E1064" s="24" t="s">
        <v>1055</v>
      </c>
      <c r="F1064" s="15" t="s">
        <v>82</v>
      </c>
      <c r="G1064" s="24"/>
      <c r="H1064" s="24" t="s">
        <v>1982</v>
      </c>
      <c r="I1064" s="39" t="s">
        <v>1776</v>
      </c>
      <c r="J1064" s="24" t="s">
        <v>2022</v>
      </c>
      <c r="K1064" s="40">
        <v>44945</v>
      </c>
      <c r="L1064" s="39" t="s">
        <v>2009</v>
      </c>
      <c r="M1064" s="39" t="s">
        <v>1997</v>
      </c>
      <c r="N1064" s="39" t="s">
        <v>2014</v>
      </c>
      <c r="O1064" s="24" t="s">
        <v>2005</v>
      </c>
      <c r="P1064" s="40">
        <v>44945</v>
      </c>
      <c r="Q1064" s="14">
        <v>44927</v>
      </c>
      <c r="R1064" s="30">
        <f t="shared" si="224"/>
        <v>2135.593220338983</v>
      </c>
      <c r="S1064" s="24"/>
      <c r="T1064" s="18">
        <f t="shared" si="217"/>
        <v>2135.593220338983</v>
      </c>
      <c r="U1064" s="18">
        <f>(400/1.18)</f>
        <v>338.98305084745766</v>
      </c>
      <c r="V1064" s="18"/>
      <c r="W1064" s="18">
        <f t="shared" si="218"/>
        <v>2474.5762711864409</v>
      </c>
      <c r="X1064" s="18">
        <f t="shared" si="208"/>
        <v>445.42372881355936</v>
      </c>
      <c r="Y1064" s="19">
        <v>0.05</v>
      </c>
      <c r="Z1064" s="18">
        <f t="shared" si="219"/>
        <v>123.72881355932205</v>
      </c>
      <c r="AA1064" s="18">
        <f t="shared" si="220"/>
        <v>2796.2711864406779</v>
      </c>
      <c r="AB1064" s="18"/>
      <c r="AC1064" s="18">
        <f t="shared" si="221"/>
        <v>2796.2711864406779</v>
      </c>
      <c r="AD1064" s="18" t="s">
        <v>87</v>
      </c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24" t="s">
        <v>88</v>
      </c>
      <c r="AR1064" s="24">
        <v>2475</v>
      </c>
      <c r="AS1064" s="24"/>
      <c r="AT1064" s="24"/>
      <c r="AU1064" s="24"/>
      <c r="AV1064" s="24"/>
      <c r="AW1064" s="18">
        <f t="shared" si="209"/>
        <v>2475</v>
      </c>
      <c r="AX1064" s="18"/>
      <c r="AY1064" s="19">
        <v>0.05</v>
      </c>
      <c r="AZ1064" s="18">
        <f t="shared" si="210"/>
        <v>123.75</v>
      </c>
      <c r="BA1064" s="18">
        <f t="shared" si="211"/>
        <v>2351.25</v>
      </c>
      <c r="BB1064" s="18"/>
      <c r="BC1064" s="18">
        <f t="shared" si="212"/>
        <v>-2351.25</v>
      </c>
      <c r="BD1064" s="18"/>
      <c r="BE1064" s="18"/>
      <c r="BF1064" s="18"/>
      <c r="BG1064" s="18"/>
      <c r="BH1064" s="18"/>
      <c r="BI1064" s="18"/>
      <c r="BJ1064" s="18"/>
      <c r="BK1064" s="18"/>
      <c r="BL1064" s="18"/>
      <c r="BM1064" s="18"/>
      <c r="BN1064" s="18"/>
      <c r="BO1064" s="18"/>
      <c r="BP1064" s="18"/>
      <c r="BQ1064" s="18"/>
      <c r="BR1064" s="18"/>
      <c r="BS1064" s="18"/>
      <c r="BT1064" s="18"/>
      <c r="BU1064" s="18"/>
      <c r="BV1064" s="18"/>
      <c r="BW1064" s="18"/>
      <c r="BX1064" s="18"/>
      <c r="BY1064" s="18"/>
      <c r="BZ1064" s="18"/>
      <c r="CA1064" s="18"/>
      <c r="CB1064" s="18"/>
      <c r="CC1064" s="18">
        <f t="shared" si="213"/>
        <v>-0.42372881355913705</v>
      </c>
    </row>
    <row r="1065" spans="1:81" x14ac:dyDescent="0.3">
      <c r="A1065" s="20"/>
      <c r="B1065" s="20"/>
      <c r="C1065" s="14">
        <v>44927</v>
      </c>
      <c r="D1065" s="39" t="s">
        <v>1798</v>
      </c>
      <c r="E1065" s="16" t="s">
        <v>1056</v>
      </c>
      <c r="F1065" s="15" t="s">
        <v>82</v>
      </c>
      <c r="G1065" s="24"/>
      <c r="H1065" s="24" t="s">
        <v>1983</v>
      </c>
      <c r="I1065" s="39" t="s">
        <v>1777</v>
      </c>
      <c r="J1065" s="24" t="s">
        <v>2022</v>
      </c>
      <c r="K1065" s="40">
        <v>44945</v>
      </c>
      <c r="L1065" s="39" t="s">
        <v>2012</v>
      </c>
      <c r="M1065" s="39" t="s">
        <v>1995</v>
      </c>
      <c r="N1065" s="39" t="s">
        <v>2021</v>
      </c>
      <c r="O1065" s="24" t="s">
        <v>2005</v>
      </c>
      <c r="P1065" s="40">
        <v>44945</v>
      </c>
      <c r="Q1065" s="14">
        <v>44927</v>
      </c>
      <c r="R1065" s="30">
        <f t="shared" si="224"/>
        <v>2135.593220338983</v>
      </c>
      <c r="S1065" s="24"/>
      <c r="T1065" s="18">
        <f t="shared" si="217"/>
        <v>2135.593220338983</v>
      </c>
      <c r="U1065" s="18"/>
      <c r="V1065" s="18"/>
      <c r="W1065" s="18">
        <f t="shared" si="218"/>
        <v>2135.593220338983</v>
      </c>
      <c r="X1065" s="18">
        <f t="shared" si="208"/>
        <v>384.40677966101691</v>
      </c>
      <c r="Y1065" s="19">
        <v>0.05</v>
      </c>
      <c r="Z1065" s="18">
        <f t="shared" si="219"/>
        <v>106.77966101694915</v>
      </c>
      <c r="AA1065" s="18">
        <f t="shared" si="220"/>
        <v>2413.2203389830511</v>
      </c>
      <c r="AB1065" s="18"/>
      <c r="AC1065" s="18">
        <f t="shared" si="221"/>
        <v>2413.2203389830511</v>
      </c>
      <c r="AD1065" s="18" t="s">
        <v>87</v>
      </c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24" t="s">
        <v>2023</v>
      </c>
      <c r="AR1065" s="24">
        <v>2600</v>
      </c>
      <c r="AS1065" s="24"/>
      <c r="AT1065" s="24"/>
      <c r="AU1065" s="24"/>
      <c r="AV1065" s="24"/>
      <c r="AW1065" s="18">
        <f t="shared" si="209"/>
        <v>2600</v>
      </c>
      <c r="AX1065" s="18"/>
      <c r="AY1065" s="19">
        <v>0.05</v>
      </c>
      <c r="AZ1065" s="18">
        <f t="shared" si="210"/>
        <v>130</v>
      </c>
      <c r="BA1065" s="18">
        <f t="shared" si="211"/>
        <v>2470</v>
      </c>
      <c r="BB1065" s="18"/>
      <c r="BC1065" s="18">
        <f t="shared" si="212"/>
        <v>-2470</v>
      </c>
      <c r="BD1065" s="18"/>
      <c r="BE1065" s="18"/>
      <c r="BF1065" s="18"/>
      <c r="BG1065" s="18"/>
      <c r="BH1065" s="18"/>
      <c r="BI1065" s="18"/>
      <c r="BJ1065" s="18"/>
      <c r="BK1065" s="18"/>
      <c r="BL1065" s="18"/>
      <c r="BM1065" s="18"/>
      <c r="BN1065" s="18"/>
      <c r="BO1065" s="18"/>
      <c r="BP1065" s="18"/>
      <c r="BQ1065" s="18"/>
      <c r="BR1065" s="18"/>
      <c r="BS1065" s="18"/>
      <c r="BT1065" s="18"/>
      <c r="BU1065" s="18"/>
      <c r="BV1065" s="18"/>
      <c r="BW1065" s="18"/>
      <c r="BX1065" s="18"/>
      <c r="BY1065" s="18"/>
      <c r="BZ1065" s="18"/>
      <c r="CA1065" s="18"/>
      <c r="CB1065" s="18"/>
      <c r="CC1065" s="18">
        <f t="shared" si="213"/>
        <v>-464.40677966101703</v>
      </c>
    </row>
    <row r="1066" spans="1:81" x14ac:dyDescent="0.3">
      <c r="A1066" s="20"/>
      <c r="B1066" s="20"/>
      <c r="C1066" s="14">
        <v>44927</v>
      </c>
      <c r="D1066" s="39" t="s">
        <v>1800</v>
      </c>
      <c r="E1066" s="16" t="s">
        <v>1056</v>
      </c>
      <c r="F1066" s="15" t="s">
        <v>82</v>
      </c>
      <c r="G1066" s="24"/>
      <c r="H1066" s="24" t="s">
        <v>1984</v>
      </c>
      <c r="I1066" s="39" t="s">
        <v>1778</v>
      </c>
      <c r="J1066" s="24" t="s">
        <v>2022</v>
      </c>
      <c r="K1066" s="40">
        <v>44944</v>
      </c>
      <c r="L1066" s="39" t="s">
        <v>2006</v>
      </c>
      <c r="M1066" s="39" t="s">
        <v>1998</v>
      </c>
      <c r="N1066" s="39" t="s">
        <v>2014</v>
      </c>
      <c r="O1066" s="24" t="s">
        <v>2005</v>
      </c>
      <c r="P1066" s="40">
        <v>44944</v>
      </c>
      <c r="Q1066" s="14">
        <v>44927</v>
      </c>
      <c r="R1066" s="30">
        <f t="shared" si="224"/>
        <v>2135.593220338983</v>
      </c>
      <c r="S1066" s="24"/>
      <c r="T1066" s="18">
        <f t="shared" si="217"/>
        <v>2135.593220338983</v>
      </c>
      <c r="U1066" s="18">
        <f>(200/1.18)</f>
        <v>169.49152542372883</v>
      </c>
      <c r="V1066" s="18"/>
      <c r="W1066" s="18">
        <f t="shared" si="218"/>
        <v>2305.0847457627119</v>
      </c>
      <c r="X1066" s="18">
        <f t="shared" si="208"/>
        <v>414.91525423728814</v>
      </c>
      <c r="Y1066" s="19">
        <v>0.05</v>
      </c>
      <c r="Z1066" s="18">
        <f t="shared" si="219"/>
        <v>115.2542372881356</v>
      </c>
      <c r="AA1066" s="18">
        <f t="shared" si="220"/>
        <v>2604.7457627118642</v>
      </c>
      <c r="AB1066" s="18"/>
      <c r="AC1066" s="18">
        <f t="shared" si="221"/>
        <v>2604.7457627118642</v>
      </c>
      <c r="AD1066" s="18" t="s">
        <v>87</v>
      </c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24" t="s">
        <v>2023</v>
      </c>
      <c r="AR1066" s="24">
        <v>2600</v>
      </c>
      <c r="AS1066" s="24"/>
      <c r="AT1066" s="24"/>
      <c r="AU1066" s="24"/>
      <c r="AV1066" s="24"/>
      <c r="AW1066" s="18">
        <f t="shared" si="209"/>
        <v>2600</v>
      </c>
      <c r="AX1066" s="18"/>
      <c r="AY1066" s="19">
        <v>0.05</v>
      </c>
      <c r="AZ1066" s="18">
        <f t="shared" si="210"/>
        <v>130</v>
      </c>
      <c r="BA1066" s="18">
        <f t="shared" si="211"/>
        <v>2470</v>
      </c>
      <c r="BB1066" s="18"/>
      <c r="BC1066" s="18">
        <f t="shared" si="212"/>
        <v>-2470</v>
      </c>
      <c r="BD1066" s="18"/>
      <c r="BE1066" s="18"/>
      <c r="BF1066" s="18"/>
      <c r="BG1066" s="18"/>
      <c r="BH1066" s="18"/>
      <c r="BI1066" s="18"/>
      <c r="BJ1066" s="18"/>
      <c r="BK1066" s="18"/>
      <c r="BL1066" s="18"/>
      <c r="BM1066" s="18"/>
      <c r="BN1066" s="18"/>
      <c r="BO1066" s="18"/>
      <c r="BP1066" s="18"/>
      <c r="BQ1066" s="18"/>
      <c r="BR1066" s="18"/>
      <c r="BS1066" s="18"/>
      <c r="BT1066" s="18"/>
      <c r="BU1066" s="18"/>
      <c r="BV1066" s="18"/>
      <c r="BW1066" s="18"/>
      <c r="BX1066" s="18"/>
      <c r="BY1066" s="18"/>
      <c r="BZ1066" s="18"/>
      <c r="CA1066" s="18"/>
      <c r="CB1066" s="18"/>
      <c r="CC1066" s="18">
        <f t="shared" si="213"/>
        <v>-294.91525423728808</v>
      </c>
    </row>
    <row r="1067" spans="1:81" x14ac:dyDescent="0.3">
      <c r="A1067" s="20"/>
      <c r="B1067" s="20"/>
      <c r="C1067" s="14">
        <v>44927</v>
      </c>
      <c r="D1067" s="39" t="s">
        <v>1335</v>
      </c>
      <c r="E1067" s="24" t="s">
        <v>1055</v>
      </c>
      <c r="F1067" s="15" t="s">
        <v>82</v>
      </c>
      <c r="G1067" s="24"/>
      <c r="H1067" s="24" t="s">
        <v>1985</v>
      </c>
      <c r="I1067" s="39" t="s">
        <v>1779</v>
      </c>
      <c r="J1067" s="24" t="s">
        <v>2022</v>
      </c>
      <c r="K1067" s="40">
        <v>44946</v>
      </c>
      <c r="L1067" s="39" t="s">
        <v>2009</v>
      </c>
      <c r="M1067" s="39" t="s">
        <v>1996</v>
      </c>
      <c r="N1067" s="39" t="s">
        <v>2017</v>
      </c>
      <c r="O1067" s="24" t="s">
        <v>2005</v>
      </c>
      <c r="P1067" s="40">
        <v>44946</v>
      </c>
      <c r="Q1067" s="14">
        <v>44927</v>
      </c>
      <c r="R1067" s="30">
        <f t="shared" si="224"/>
        <v>2135.593220338983</v>
      </c>
      <c r="S1067" s="24"/>
      <c r="T1067" s="18">
        <f t="shared" si="217"/>
        <v>2135.593220338983</v>
      </c>
      <c r="U1067" s="18"/>
      <c r="V1067" s="18"/>
      <c r="W1067" s="18">
        <f t="shared" si="218"/>
        <v>2135.593220338983</v>
      </c>
      <c r="X1067" s="18">
        <f t="shared" si="208"/>
        <v>384.40677966101691</v>
      </c>
      <c r="Y1067" s="19">
        <v>0.05</v>
      </c>
      <c r="Z1067" s="18">
        <f t="shared" si="219"/>
        <v>106.77966101694915</v>
      </c>
      <c r="AA1067" s="18">
        <f t="shared" si="220"/>
        <v>2413.2203389830511</v>
      </c>
      <c r="AB1067" s="18"/>
      <c r="AC1067" s="18">
        <f t="shared" si="221"/>
        <v>2413.2203389830511</v>
      </c>
      <c r="AD1067" s="18" t="s">
        <v>87</v>
      </c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24" t="s">
        <v>1618</v>
      </c>
      <c r="AR1067" s="24">
        <v>2136</v>
      </c>
      <c r="AS1067" s="24"/>
      <c r="AT1067" s="24"/>
      <c r="AU1067" s="24"/>
      <c r="AV1067" s="24"/>
      <c r="AW1067" s="18">
        <f t="shared" si="209"/>
        <v>2136</v>
      </c>
      <c r="AX1067" s="18"/>
      <c r="AY1067" s="19">
        <v>0.05</v>
      </c>
      <c r="AZ1067" s="18">
        <f t="shared" si="210"/>
        <v>106.80000000000001</v>
      </c>
      <c r="BA1067" s="18">
        <f t="shared" si="211"/>
        <v>2029.2</v>
      </c>
      <c r="BB1067" s="18"/>
      <c r="BC1067" s="18">
        <f t="shared" si="212"/>
        <v>-2029.2</v>
      </c>
      <c r="BD1067" s="18"/>
      <c r="BE1067" s="18"/>
      <c r="BF1067" s="18"/>
      <c r="BG1067" s="18"/>
      <c r="BH1067" s="18"/>
      <c r="BI1067" s="18"/>
      <c r="BJ1067" s="18"/>
      <c r="BK1067" s="18"/>
      <c r="BL1067" s="18"/>
      <c r="BM1067" s="18"/>
      <c r="BN1067" s="18"/>
      <c r="BO1067" s="18"/>
      <c r="BP1067" s="18"/>
      <c r="BQ1067" s="18"/>
      <c r="BR1067" s="18"/>
      <c r="BS1067" s="18"/>
      <c r="BT1067" s="18"/>
      <c r="BU1067" s="18"/>
      <c r="BV1067" s="18"/>
      <c r="BW1067" s="18"/>
      <c r="BX1067" s="18"/>
      <c r="BY1067" s="18"/>
      <c r="BZ1067" s="18"/>
      <c r="CA1067" s="18"/>
      <c r="CB1067" s="18"/>
      <c r="CC1067" s="18">
        <f t="shared" si="213"/>
        <v>-0.40677966101702623</v>
      </c>
    </row>
    <row r="1068" spans="1:81" x14ac:dyDescent="0.3">
      <c r="A1068" s="20"/>
      <c r="B1068" s="20"/>
      <c r="C1068" s="14">
        <v>44927</v>
      </c>
      <c r="D1068" s="39" t="s">
        <v>1794</v>
      </c>
      <c r="E1068" s="24" t="s">
        <v>1055</v>
      </c>
      <c r="F1068" s="15" t="s">
        <v>82</v>
      </c>
      <c r="G1068" s="24"/>
      <c r="H1068" s="24" t="s">
        <v>1986</v>
      </c>
      <c r="I1068" s="39" t="s">
        <v>1780</v>
      </c>
      <c r="J1068" s="24" t="s">
        <v>2022</v>
      </c>
      <c r="K1068" s="40">
        <v>44946</v>
      </c>
      <c r="L1068" s="39" t="s">
        <v>2006</v>
      </c>
      <c r="M1068" s="39" t="s">
        <v>1997</v>
      </c>
      <c r="N1068" s="39" t="s">
        <v>2014</v>
      </c>
      <c r="O1068" s="24" t="s">
        <v>2005</v>
      </c>
      <c r="P1068" s="40">
        <v>44946</v>
      </c>
      <c r="Q1068" s="14">
        <v>44927</v>
      </c>
      <c r="R1068" s="30">
        <f t="shared" si="224"/>
        <v>2135.593220338983</v>
      </c>
      <c r="S1068" s="24"/>
      <c r="T1068" s="18">
        <f t="shared" si="217"/>
        <v>2135.593220338983</v>
      </c>
      <c r="U1068" s="18">
        <f>(200/1.18)</f>
        <v>169.49152542372883</v>
      </c>
      <c r="V1068" s="18"/>
      <c r="W1068" s="18">
        <f t="shared" si="218"/>
        <v>2305.0847457627119</v>
      </c>
      <c r="X1068" s="18">
        <f t="shared" si="208"/>
        <v>414.91525423728814</v>
      </c>
      <c r="Y1068" s="19">
        <v>0.05</v>
      </c>
      <c r="Z1068" s="18">
        <f t="shared" si="219"/>
        <v>115.2542372881356</v>
      </c>
      <c r="AA1068" s="18">
        <f t="shared" si="220"/>
        <v>2604.7457627118642</v>
      </c>
      <c r="AB1068" s="18"/>
      <c r="AC1068" s="18">
        <f t="shared" si="221"/>
        <v>2604.7457627118642</v>
      </c>
      <c r="AD1068" s="18" t="s">
        <v>87</v>
      </c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24" t="s">
        <v>88</v>
      </c>
      <c r="AR1068" s="24">
        <v>2305</v>
      </c>
      <c r="AS1068" s="24"/>
      <c r="AT1068" s="24"/>
      <c r="AU1068" s="24"/>
      <c r="AV1068" s="24"/>
      <c r="AW1068" s="18">
        <f t="shared" si="209"/>
        <v>2305</v>
      </c>
      <c r="AX1068" s="18"/>
      <c r="AY1068" s="19">
        <v>0.05</v>
      </c>
      <c r="AZ1068" s="18">
        <f t="shared" si="210"/>
        <v>115.25</v>
      </c>
      <c r="BA1068" s="18">
        <f t="shared" si="211"/>
        <v>2189.75</v>
      </c>
      <c r="BB1068" s="18"/>
      <c r="BC1068" s="18">
        <f t="shared" si="212"/>
        <v>-2189.75</v>
      </c>
      <c r="BD1068" s="18"/>
      <c r="BE1068" s="18"/>
      <c r="BF1068" s="18"/>
      <c r="BG1068" s="18"/>
      <c r="BH1068" s="18"/>
      <c r="BI1068" s="18"/>
      <c r="BJ1068" s="18"/>
      <c r="BK1068" s="18"/>
      <c r="BL1068" s="18"/>
      <c r="BM1068" s="18"/>
      <c r="BN1068" s="18"/>
      <c r="BO1068" s="18"/>
      <c r="BP1068" s="18"/>
      <c r="BQ1068" s="18"/>
      <c r="BR1068" s="18"/>
      <c r="BS1068" s="18"/>
      <c r="BT1068" s="18"/>
      <c r="BU1068" s="18"/>
      <c r="BV1068" s="18"/>
      <c r="BW1068" s="18"/>
      <c r="BX1068" s="18"/>
      <c r="BY1068" s="18"/>
      <c r="BZ1068" s="18"/>
      <c r="CA1068" s="18"/>
      <c r="CB1068" s="18"/>
      <c r="CC1068" s="18">
        <f t="shared" si="213"/>
        <v>8.474576271191836E-2</v>
      </c>
    </row>
    <row r="1069" spans="1:81" x14ac:dyDescent="0.3">
      <c r="A1069" s="20"/>
      <c r="B1069" s="20"/>
      <c r="C1069" s="14">
        <v>44927</v>
      </c>
      <c r="D1069" s="39" t="s">
        <v>1794</v>
      </c>
      <c r="E1069" s="16" t="s">
        <v>1056</v>
      </c>
      <c r="F1069" s="15" t="s">
        <v>82</v>
      </c>
      <c r="G1069" s="24"/>
      <c r="H1069" s="24" t="s">
        <v>1987</v>
      </c>
      <c r="I1069" s="39" t="s">
        <v>1781</v>
      </c>
      <c r="J1069" s="24" t="s">
        <v>2022</v>
      </c>
      <c r="K1069" s="40">
        <v>44939</v>
      </c>
      <c r="L1069" s="39" t="s">
        <v>2006</v>
      </c>
      <c r="M1069" s="39" t="s">
        <v>1999</v>
      </c>
      <c r="N1069" s="39" t="s">
        <v>2017</v>
      </c>
      <c r="O1069" s="24" t="s">
        <v>2005</v>
      </c>
      <c r="P1069" s="40">
        <v>44939</v>
      </c>
      <c r="Q1069" s="14">
        <v>44927</v>
      </c>
      <c r="R1069" s="30">
        <f>(3500/1.18)*90%</f>
        <v>2669.4915254237289</v>
      </c>
      <c r="S1069" s="24"/>
      <c r="T1069" s="18">
        <f t="shared" si="217"/>
        <v>2669.4915254237289</v>
      </c>
      <c r="U1069" s="18"/>
      <c r="V1069" s="18"/>
      <c r="W1069" s="18">
        <f t="shared" si="218"/>
        <v>2669.4915254237289</v>
      </c>
      <c r="X1069" s="18">
        <f t="shared" si="208"/>
        <v>480.50847457627117</v>
      </c>
      <c r="Y1069" s="19">
        <v>0.05</v>
      </c>
      <c r="Z1069" s="18">
        <f t="shared" si="219"/>
        <v>133.47457627118646</v>
      </c>
      <c r="AA1069" s="18">
        <f t="shared" si="220"/>
        <v>3016.5254237288136</v>
      </c>
      <c r="AB1069" s="18"/>
      <c r="AC1069" s="18">
        <f t="shared" si="221"/>
        <v>3016.5254237288136</v>
      </c>
      <c r="AD1069" s="18" t="s">
        <v>87</v>
      </c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24" t="s">
        <v>1049</v>
      </c>
      <c r="AR1069" s="24">
        <v>2800</v>
      </c>
      <c r="AS1069" s="24"/>
      <c r="AT1069" s="24"/>
      <c r="AU1069" s="24"/>
      <c r="AV1069" s="24"/>
      <c r="AW1069" s="18">
        <f t="shared" si="209"/>
        <v>2800</v>
      </c>
      <c r="AX1069" s="18"/>
      <c r="AY1069" s="19">
        <v>0.05</v>
      </c>
      <c r="AZ1069" s="18">
        <f t="shared" si="210"/>
        <v>140</v>
      </c>
      <c r="BA1069" s="18">
        <f t="shared" si="211"/>
        <v>2660</v>
      </c>
      <c r="BB1069" s="18"/>
      <c r="BC1069" s="18">
        <f t="shared" si="212"/>
        <v>-2660</v>
      </c>
      <c r="BD1069" s="18"/>
      <c r="BE1069" s="18"/>
      <c r="BF1069" s="18"/>
      <c r="BG1069" s="18"/>
      <c r="BH1069" s="18"/>
      <c r="BI1069" s="18"/>
      <c r="BJ1069" s="18"/>
      <c r="BK1069" s="18"/>
      <c r="BL1069" s="18"/>
      <c r="BM1069" s="18"/>
      <c r="BN1069" s="18"/>
      <c r="BO1069" s="18"/>
      <c r="BP1069" s="18"/>
      <c r="BQ1069" s="18"/>
      <c r="BR1069" s="18"/>
      <c r="BS1069" s="18"/>
      <c r="BT1069" s="18"/>
      <c r="BU1069" s="18"/>
      <c r="BV1069" s="18"/>
      <c r="BW1069" s="18"/>
      <c r="BX1069" s="18"/>
      <c r="BY1069" s="18"/>
      <c r="BZ1069" s="18"/>
      <c r="CA1069" s="18"/>
      <c r="CB1069" s="18"/>
      <c r="CC1069" s="18">
        <f t="shared" si="213"/>
        <v>-130.50847457627106</v>
      </c>
    </row>
    <row r="1070" spans="1:81" x14ac:dyDescent="0.3">
      <c r="A1070" s="20"/>
      <c r="B1070" s="20"/>
      <c r="C1070" s="14">
        <v>44927</v>
      </c>
      <c r="D1070" s="39" t="s">
        <v>1791</v>
      </c>
      <c r="E1070" s="16" t="s">
        <v>1056</v>
      </c>
      <c r="F1070" s="15" t="s">
        <v>82</v>
      </c>
      <c r="G1070" s="24"/>
      <c r="H1070" s="24" t="s">
        <v>1988</v>
      </c>
      <c r="I1070" s="39" t="s">
        <v>1782</v>
      </c>
      <c r="J1070" s="24" t="s">
        <v>2022</v>
      </c>
      <c r="K1070" s="40">
        <v>44945</v>
      </c>
      <c r="L1070" s="39" t="s">
        <v>2010</v>
      </c>
      <c r="M1070" s="39" t="s">
        <v>1999</v>
      </c>
      <c r="N1070" s="39" t="s">
        <v>2018</v>
      </c>
      <c r="O1070" s="24" t="s">
        <v>2005</v>
      </c>
      <c r="P1070" s="40">
        <v>44945</v>
      </c>
      <c r="Q1070" s="14">
        <v>44927</v>
      </c>
      <c r="R1070" s="30">
        <f>(3500/1.18)*90%</f>
        <v>2669.4915254237289</v>
      </c>
      <c r="S1070" s="24"/>
      <c r="T1070" s="18">
        <f t="shared" si="217"/>
        <v>2669.4915254237289</v>
      </c>
      <c r="U1070" s="18"/>
      <c r="V1070" s="18"/>
      <c r="W1070" s="18">
        <f t="shared" si="218"/>
        <v>2669.4915254237289</v>
      </c>
      <c r="X1070" s="18">
        <f t="shared" si="208"/>
        <v>480.50847457627117</v>
      </c>
      <c r="Y1070" s="19">
        <v>0.05</v>
      </c>
      <c r="Z1070" s="18">
        <f t="shared" si="219"/>
        <v>133.47457627118646</v>
      </c>
      <c r="AA1070" s="18">
        <f t="shared" si="220"/>
        <v>3016.5254237288136</v>
      </c>
      <c r="AB1070" s="18"/>
      <c r="AC1070" s="18">
        <f t="shared" si="221"/>
        <v>3016.5254237288136</v>
      </c>
      <c r="AD1070" s="18" t="s">
        <v>87</v>
      </c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24" t="s">
        <v>1452</v>
      </c>
      <c r="AR1070" s="24">
        <v>3200</v>
      </c>
      <c r="AS1070" s="24"/>
      <c r="AT1070" s="24"/>
      <c r="AU1070" s="24"/>
      <c r="AV1070" s="24"/>
      <c r="AW1070" s="18">
        <f t="shared" si="209"/>
        <v>3200</v>
      </c>
      <c r="AX1070" s="18"/>
      <c r="AY1070" s="19">
        <v>0.05</v>
      </c>
      <c r="AZ1070" s="18">
        <f t="shared" si="210"/>
        <v>160</v>
      </c>
      <c r="BA1070" s="18">
        <f t="shared" si="211"/>
        <v>3040</v>
      </c>
      <c r="BB1070" s="18"/>
      <c r="BC1070" s="18">
        <f t="shared" si="212"/>
        <v>-3040</v>
      </c>
      <c r="BD1070" s="18"/>
      <c r="BE1070" s="18"/>
      <c r="BF1070" s="18"/>
      <c r="BG1070" s="18"/>
      <c r="BH1070" s="18"/>
      <c r="BI1070" s="18"/>
      <c r="BJ1070" s="18"/>
      <c r="BK1070" s="18"/>
      <c r="BL1070" s="18"/>
      <c r="BM1070" s="18"/>
      <c r="BN1070" s="18"/>
      <c r="BO1070" s="18"/>
      <c r="BP1070" s="18"/>
      <c r="BQ1070" s="18"/>
      <c r="BR1070" s="18"/>
      <c r="BS1070" s="18"/>
      <c r="BT1070" s="18"/>
      <c r="BU1070" s="18"/>
      <c r="BV1070" s="18"/>
      <c r="BW1070" s="18"/>
      <c r="BX1070" s="18"/>
      <c r="BY1070" s="18"/>
      <c r="BZ1070" s="18"/>
      <c r="CA1070" s="18"/>
      <c r="CB1070" s="18"/>
      <c r="CC1070" s="18">
        <f t="shared" si="213"/>
        <v>-530.50847457627106</v>
      </c>
    </row>
    <row r="1071" spans="1:81" x14ac:dyDescent="0.3">
      <c r="A1071" s="20"/>
      <c r="B1071" s="20"/>
      <c r="C1071" s="14">
        <v>44927</v>
      </c>
      <c r="D1071" s="39" t="s">
        <v>1801</v>
      </c>
      <c r="E1071" s="16" t="s">
        <v>1056</v>
      </c>
      <c r="F1071" s="15" t="s">
        <v>82</v>
      </c>
      <c r="G1071" s="24"/>
      <c r="H1071" s="24" t="s">
        <v>1989</v>
      </c>
      <c r="I1071" s="39" t="s">
        <v>1783</v>
      </c>
      <c r="J1071" s="24" t="s">
        <v>2022</v>
      </c>
      <c r="K1071" s="40">
        <v>44946</v>
      </c>
      <c r="L1071" s="39" t="s">
        <v>2006</v>
      </c>
      <c r="M1071" s="39" t="s">
        <v>1995</v>
      </c>
      <c r="N1071" s="39" t="s">
        <v>2013</v>
      </c>
      <c r="O1071" s="24" t="s">
        <v>2005</v>
      </c>
      <c r="P1071" s="40">
        <v>44946</v>
      </c>
      <c r="Q1071" s="14">
        <v>44927</v>
      </c>
      <c r="R1071" s="30">
        <f>(2800/1.18)*90%</f>
        <v>2135.593220338983</v>
      </c>
      <c r="S1071" s="24"/>
      <c r="T1071" s="18">
        <f t="shared" si="217"/>
        <v>2135.593220338983</v>
      </c>
      <c r="U1071" s="18"/>
      <c r="V1071" s="18"/>
      <c r="W1071" s="18">
        <f t="shared" si="218"/>
        <v>2135.593220338983</v>
      </c>
      <c r="X1071" s="18">
        <f t="shared" si="208"/>
        <v>384.40677966101691</v>
      </c>
      <c r="Y1071" s="19">
        <v>0.05</v>
      </c>
      <c r="Z1071" s="18">
        <f t="shared" si="219"/>
        <v>106.77966101694915</v>
      </c>
      <c r="AA1071" s="18">
        <f t="shared" si="220"/>
        <v>2413.2203389830511</v>
      </c>
      <c r="AB1071" s="18"/>
      <c r="AC1071" s="18">
        <f t="shared" si="221"/>
        <v>2413.2203389830511</v>
      </c>
      <c r="AD1071" s="18" t="s">
        <v>87</v>
      </c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24" t="s">
        <v>2023</v>
      </c>
      <c r="AR1071" s="24">
        <v>2600</v>
      </c>
      <c r="AS1071" s="24"/>
      <c r="AT1071" s="24"/>
      <c r="AU1071" s="24"/>
      <c r="AV1071" s="24"/>
      <c r="AW1071" s="18">
        <f t="shared" si="209"/>
        <v>2600</v>
      </c>
      <c r="AX1071" s="18"/>
      <c r="AY1071" s="19">
        <v>0.05</v>
      </c>
      <c r="AZ1071" s="18">
        <f t="shared" si="210"/>
        <v>130</v>
      </c>
      <c r="BA1071" s="18">
        <f t="shared" si="211"/>
        <v>2470</v>
      </c>
      <c r="BB1071" s="18"/>
      <c r="BC1071" s="18">
        <f t="shared" si="212"/>
        <v>-2470</v>
      </c>
      <c r="BD1071" s="18"/>
      <c r="BE1071" s="18"/>
      <c r="BF1071" s="18"/>
      <c r="BG1071" s="18"/>
      <c r="BH1071" s="18"/>
      <c r="BI1071" s="18"/>
      <c r="BJ1071" s="18"/>
      <c r="BK1071" s="18"/>
      <c r="BL1071" s="18"/>
      <c r="BM1071" s="18"/>
      <c r="BN1071" s="18"/>
      <c r="BO1071" s="18"/>
      <c r="BP1071" s="18"/>
      <c r="BQ1071" s="18"/>
      <c r="BR1071" s="18"/>
      <c r="BS1071" s="18"/>
      <c r="BT1071" s="18"/>
      <c r="BU1071" s="18"/>
      <c r="BV1071" s="18"/>
      <c r="BW1071" s="18"/>
      <c r="BX1071" s="18"/>
      <c r="BY1071" s="18"/>
      <c r="BZ1071" s="18"/>
      <c r="CA1071" s="18"/>
      <c r="CB1071" s="18"/>
      <c r="CC1071" s="18">
        <f t="shared" si="213"/>
        <v>-464.40677966101703</v>
      </c>
    </row>
    <row r="1072" spans="1:81" x14ac:dyDescent="0.3">
      <c r="A1072" s="20"/>
      <c r="B1072" s="20"/>
      <c r="C1072" s="14">
        <v>44927</v>
      </c>
      <c r="D1072" s="39" t="s">
        <v>1800</v>
      </c>
      <c r="E1072" s="16" t="s">
        <v>1056</v>
      </c>
      <c r="F1072" s="15" t="s">
        <v>82</v>
      </c>
      <c r="G1072" s="24"/>
      <c r="H1072" s="24" t="s">
        <v>1990</v>
      </c>
      <c r="I1072" s="39" t="s">
        <v>1784</v>
      </c>
      <c r="J1072" s="24" t="s">
        <v>2022</v>
      </c>
      <c r="K1072" s="40">
        <v>44945</v>
      </c>
      <c r="L1072" s="39" t="s">
        <v>2007</v>
      </c>
      <c r="M1072" s="39" t="s">
        <v>1995</v>
      </c>
      <c r="N1072" s="39" t="s">
        <v>2013</v>
      </c>
      <c r="O1072" s="24" t="s">
        <v>2005</v>
      </c>
      <c r="P1072" s="40">
        <v>44945</v>
      </c>
      <c r="Q1072" s="14">
        <v>44927</v>
      </c>
      <c r="R1072" s="30">
        <f t="shared" ref="R1072:R1074" si="225">(2800/1.18)*90%</f>
        <v>2135.593220338983</v>
      </c>
      <c r="S1072" s="24"/>
      <c r="T1072" s="18">
        <f t="shared" si="217"/>
        <v>2135.593220338983</v>
      </c>
      <c r="U1072" s="18"/>
      <c r="V1072" s="18"/>
      <c r="W1072" s="18">
        <f t="shared" si="218"/>
        <v>2135.593220338983</v>
      </c>
      <c r="X1072" s="18">
        <f t="shared" si="208"/>
        <v>384.40677966101691</v>
      </c>
      <c r="Y1072" s="19">
        <v>0.05</v>
      </c>
      <c r="Z1072" s="18">
        <f t="shared" si="219"/>
        <v>106.77966101694915</v>
      </c>
      <c r="AA1072" s="18">
        <f t="shared" si="220"/>
        <v>2413.2203389830511</v>
      </c>
      <c r="AB1072" s="18"/>
      <c r="AC1072" s="18">
        <f t="shared" si="221"/>
        <v>2413.2203389830511</v>
      </c>
      <c r="AD1072" s="18" t="s">
        <v>87</v>
      </c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24" t="s">
        <v>2023</v>
      </c>
      <c r="AR1072" s="24">
        <v>2600</v>
      </c>
      <c r="AS1072" s="24"/>
      <c r="AT1072" s="24"/>
      <c r="AU1072" s="24"/>
      <c r="AV1072" s="24"/>
      <c r="AW1072" s="18">
        <f t="shared" si="209"/>
        <v>2600</v>
      </c>
      <c r="AX1072" s="18"/>
      <c r="AY1072" s="19">
        <v>0.05</v>
      </c>
      <c r="AZ1072" s="18">
        <f t="shared" si="210"/>
        <v>130</v>
      </c>
      <c r="BA1072" s="18">
        <f t="shared" si="211"/>
        <v>2470</v>
      </c>
      <c r="BB1072" s="18"/>
      <c r="BC1072" s="18">
        <f t="shared" si="212"/>
        <v>-2470</v>
      </c>
      <c r="BD1072" s="18"/>
      <c r="BE1072" s="18"/>
      <c r="BF1072" s="18"/>
      <c r="BG1072" s="18"/>
      <c r="BH1072" s="18"/>
      <c r="BI1072" s="18"/>
      <c r="BJ1072" s="18"/>
      <c r="BK1072" s="18"/>
      <c r="BL1072" s="18"/>
      <c r="BM1072" s="18"/>
      <c r="BN1072" s="18"/>
      <c r="BO1072" s="18"/>
      <c r="BP1072" s="18"/>
      <c r="BQ1072" s="18"/>
      <c r="BR1072" s="18"/>
      <c r="BS1072" s="18"/>
      <c r="BT1072" s="18"/>
      <c r="BU1072" s="18"/>
      <c r="BV1072" s="18"/>
      <c r="BW1072" s="18"/>
      <c r="BX1072" s="18"/>
      <c r="BY1072" s="18"/>
      <c r="BZ1072" s="18"/>
      <c r="CA1072" s="18"/>
      <c r="CB1072" s="18"/>
      <c r="CC1072" s="18">
        <f t="shared" si="213"/>
        <v>-464.40677966101703</v>
      </c>
    </row>
    <row r="1073" spans="1:81" x14ac:dyDescent="0.3">
      <c r="A1073" s="20"/>
      <c r="B1073" s="20"/>
      <c r="C1073" s="14">
        <v>44927</v>
      </c>
      <c r="D1073" s="39" t="s">
        <v>1791</v>
      </c>
      <c r="E1073" s="16" t="s">
        <v>1056</v>
      </c>
      <c r="F1073" s="15" t="s">
        <v>82</v>
      </c>
      <c r="G1073" s="24"/>
      <c r="H1073" s="24" t="s">
        <v>1991</v>
      </c>
      <c r="I1073" s="39" t="s">
        <v>1785</v>
      </c>
      <c r="J1073" s="24" t="s">
        <v>2022</v>
      </c>
      <c r="K1073" s="40">
        <v>44945</v>
      </c>
      <c r="L1073" s="39" t="s">
        <v>2006</v>
      </c>
      <c r="M1073" s="39" t="s">
        <v>1997</v>
      </c>
      <c r="N1073" s="39" t="s">
        <v>2013</v>
      </c>
      <c r="O1073" s="24" t="s">
        <v>2005</v>
      </c>
      <c r="P1073" s="40">
        <v>44945</v>
      </c>
      <c r="Q1073" s="14">
        <v>44927</v>
      </c>
      <c r="R1073" s="30">
        <f t="shared" si="225"/>
        <v>2135.593220338983</v>
      </c>
      <c r="S1073" s="24"/>
      <c r="T1073" s="18">
        <f t="shared" si="217"/>
        <v>2135.593220338983</v>
      </c>
      <c r="U1073" s="18"/>
      <c r="V1073" s="18"/>
      <c r="W1073" s="18">
        <f t="shared" si="218"/>
        <v>2135.593220338983</v>
      </c>
      <c r="X1073" s="18">
        <f t="shared" si="208"/>
        <v>384.40677966101691</v>
      </c>
      <c r="Y1073" s="19">
        <v>0.05</v>
      </c>
      <c r="Z1073" s="18">
        <f t="shared" si="219"/>
        <v>106.77966101694915</v>
      </c>
      <c r="AA1073" s="18">
        <f t="shared" si="220"/>
        <v>2413.2203389830511</v>
      </c>
      <c r="AB1073" s="18"/>
      <c r="AC1073" s="18">
        <f t="shared" si="221"/>
        <v>2413.2203389830511</v>
      </c>
      <c r="AD1073" s="18" t="s">
        <v>87</v>
      </c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24" t="s">
        <v>1452</v>
      </c>
      <c r="AR1073" s="24">
        <v>2600</v>
      </c>
      <c r="AS1073" s="24"/>
      <c r="AT1073" s="24"/>
      <c r="AU1073" s="24"/>
      <c r="AV1073" s="24"/>
      <c r="AW1073" s="18">
        <f t="shared" si="209"/>
        <v>2600</v>
      </c>
      <c r="AX1073" s="18"/>
      <c r="AY1073" s="19">
        <v>0.05</v>
      </c>
      <c r="AZ1073" s="18">
        <f t="shared" si="210"/>
        <v>130</v>
      </c>
      <c r="BA1073" s="18">
        <f t="shared" si="211"/>
        <v>2470</v>
      </c>
      <c r="BB1073" s="18"/>
      <c r="BC1073" s="18">
        <f t="shared" si="212"/>
        <v>-2470</v>
      </c>
      <c r="BD1073" s="18"/>
      <c r="BE1073" s="18"/>
      <c r="BF1073" s="18"/>
      <c r="BG1073" s="18"/>
      <c r="BH1073" s="18"/>
      <c r="BI1073" s="18"/>
      <c r="BJ1073" s="18"/>
      <c r="BK1073" s="18"/>
      <c r="BL1073" s="18"/>
      <c r="BM1073" s="18"/>
      <c r="BN1073" s="18"/>
      <c r="BO1073" s="18"/>
      <c r="BP1073" s="18"/>
      <c r="BQ1073" s="18"/>
      <c r="BR1073" s="18"/>
      <c r="BS1073" s="18"/>
      <c r="BT1073" s="18"/>
      <c r="BU1073" s="18"/>
      <c r="BV1073" s="18"/>
      <c r="BW1073" s="18"/>
      <c r="BX1073" s="18"/>
      <c r="BY1073" s="18"/>
      <c r="BZ1073" s="18"/>
      <c r="CA1073" s="18"/>
      <c r="CB1073" s="18"/>
      <c r="CC1073" s="18">
        <f t="shared" si="213"/>
        <v>-464.40677966101703</v>
      </c>
    </row>
    <row r="1074" spans="1:81" x14ac:dyDescent="0.3">
      <c r="A1074" s="20"/>
      <c r="B1074" s="20"/>
      <c r="C1074" s="14">
        <v>44927</v>
      </c>
      <c r="D1074" s="39" t="s">
        <v>1791</v>
      </c>
      <c r="E1074" s="16" t="s">
        <v>1056</v>
      </c>
      <c r="F1074" s="15" t="s">
        <v>82</v>
      </c>
      <c r="G1074" s="24"/>
      <c r="H1074" s="24" t="s">
        <v>1992</v>
      </c>
      <c r="I1074" s="39" t="s">
        <v>1786</v>
      </c>
      <c r="J1074" s="24" t="s">
        <v>2022</v>
      </c>
      <c r="K1074" s="40">
        <v>44946</v>
      </c>
      <c r="L1074" s="39" t="s">
        <v>2007</v>
      </c>
      <c r="M1074" s="39" t="s">
        <v>2001</v>
      </c>
      <c r="N1074" s="39" t="s">
        <v>2013</v>
      </c>
      <c r="O1074" s="24" t="s">
        <v>2005</v>
      </c>
      <c r="P1074" s="40">
        <v>44946</v>
      </c>
      <c r="Q1074" s="14">
        <v>44927</v>
      </c>
      <c r="R1074" s="30">
        <f t="shared" si="225"/>
        <v>2135.593220338983</v>
      </c>
      <c r="S1074" s="24"/>
      <c r="T1074" s="18">
        <f t="shared" si="217"/>
        <v>2135.593220338983</v>
      </c>
      <c r="U1074" s="18"/>
      <c r="V1074" s="18"/>
      <c r="W1074" s="18">
        <f t="shared" si="218"/>
        <v>2135.593220338983</v>
      </c>
      <c r="X1074" s="18">
        <f t="shared" si="208"/>
        <v>384.40677966101691</v>
      </c>
      <c r="Y1074" s="19">
        <v>0.05</v>
      </c>
      <c r="Z1074" s="18">
        <f t="shared" si="219"/>
        <v>106.77966101694915</v>
      </c>
      <c r="AA1074" s="18">
        <f t="shared" si="220"/>
        <v>2413.2203389830511</v>
      </c>
      <c r="AB1074" s="18"/>
      <c r="AC1074" s="18">
        <f t="shared" si="221"/>
        <v>2413.2203389830511</v>
      </c>
      <c r="AD1074" s="18" t="s">
        <v>87</v>
      </c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24" t="s">
        <v>1452</v>
      </c>
      <c r="AR1074" s="24">
        <v>2600</v>
      </c>
      <c r="AS1074" s="24"/>
      <c r="AT1074" s="24"/>
      <c r="AU1074" s="24"/>
      <c r="AV1074" s="24"/>
      <c r="AW1074" s="18">
        <f t="shared" si="209"/>
        <v>2600</v>
      </c>
      <c r="AX1074" s="18"/>
      <c r="AY1074" s="19">
        <v>0.05</v>
      </c>
      <c r="AZ1074" s="18">
        <f t="shared" si="210"/>
        <v>130</v>
      </c>
      <c r="BA1074" s="18">
        <f t="shared" si="211"/>
        <v>2470</v>
      </c>
      <c r="BB1074" s="18"/>
      <c r="BC1074" s="18">
        <f t="shared" si="212"/>
        <v>-2470</v>
      </c>
      <c r="BD1074" s="18"/>
      <c r="BE1074" s="18"/>
      <c r="BF1074" s="18"/>
      <c r="BG1074" s="18"/>
      <c r="BH1074" s="18"/>
      <c r="BI1074" s="18"/>
      <c r="BJ1074" s="18"/>
      <c r="BK1074" s="18"/>
      <c r="BL1074" s="18"/>
      <c r="BM1074" s="18"/>
      <c r="BN1074" s="18"/>
      <c r="BO1074" s="18"/>
      <c r="BP1074" s="18"/>
      <c r="BQ1074" s="18"/>
      <c r="BR1074" s="18"/>
      <c r="BS1074" s="18"/>
      <c r="BT1074" s="18"/>
      <c r="BU1074" s="18"/>
      <c r="BV1074" s="18"/>
      <c r="BW1074" s="18"/>
      <c r="BX1074" s="18"/>
      <c r="BY1074" s="18"/>
      <c r="BZ1074" s="18"/>
      <c r="CA1074" s="18"/>
      <c r="CB1074" s="18"/>
      <c r="CC1074" s="18">
        <f t="shared" si="213"/>
        <v>-464.40677966101703</v>
      </c>
    </row>
    <row r="1075" spans="1:81" x14ac:dyDescent="0.3">
      <c r="A1075" s="20"/>
      <c r="B1075" s="20"/>
      <c r="C1075" s="14">
        <v>44927</v>
      </c>
      <c r="D1075" s="39" t="s">
        <v>1790</v>
      </c>
      <c r="E1075" s="24" t="s">
        <v>1055</v>
      </c>
      <c r="F1075" s="15" t="s">
        <v>82</v>
      </c>
      <c r="G1075" s="24"/>
      <c r="H1075" s="24" t="s">
        <v>1993</v>
      </c>
      <c r="I1075" s="39" t="s">
        <v>1787</v>
      </c>
      <c r="J1075" s="24" t="s">
        <v>2022</v>
      </c>
      <c r="K1075" s="40">
        <v>44946</v>
      </c>
      <c r="L1075" s="39" t="s">
        <v>2006</v>
      </c>
      <c r="M1075" s="39" t="s">
        <v>1999</v>
      </c>
      <c r="N1075" s="39" t="s">
        <v>2014</v>
      </c>
      <c r="O1075" s="24" t="s">
        <v>2005</v>
      </c>
      <c r="P1075" s="40">
        <v>44946</v>
      </c>
      <c r="Q1075" s="14">
        <v>44927</v>
      </c>
      <c r="R1075" s="30">
        <f>(3500/1.18)*90%</f>
        <v>2669.4915254237289</v>
      </c>
      <c r="S1075" s="24"/>
      <c r="T1075" s="18">
        <f t="shared" si="217"/>
        <v>2669.4915254237289</v>
      </c>
      <c r="U1075" s="18">
        <f>(200/1.18)</f>
        <v>169.49152542372883</v>
      </c>
      <c r="V1075" s="18"/>
      <c r="W1075" s="18">
        <f t="shared" si="218"/>
        <v>2838.9830508474579</v>
      </c>
      <c r="X1075" s="18">
        <f t="shared" si="208"/>
        <v>511.0169491525424</v>
      </c>
      <c r="Y1075" s="19">
        <v>0.05</v>
      </c>
      <c r="Z1075" s="18">
        <f t="shared" si="219"/>
        <v>141.9491525423729</v>
      </c>
      <c r="AA1075" s="18">
        <f t="shared" si="220"/>
        <v>3208.0508474576277</v>
      </c>
      <c r="AB1075" s="18"/>
      <c r="AC1075" s="18">
        <f t="shared" si="221"/>
        <v>3208.0508474576277</v>
      </c>
      <c r="AD1075" s="18" t="s">
        <v>87</v>
      </c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24" t="s">
        <v>88</v>
      </c>
      <c r="AR1075" s="24">
        <v>2839</v>
      </c>
      <c r="AS1075" s="24"/>
      <c r="AT1075" s="24"/>
      <c r="AU1075" s="24"/>
      <c r="AV1075" s="24"/>
      <c r="AW1075" s="18">
        <f t="shared" si="209"/>
        <v>2839</v>
      </c>
      <c r="AX1075" s="18"/>
      <c r="AY1075" s="19">
        <v>0.05</v>
      </c>
      <c r="AZ1075" s="18">
        <f t="shared" si="210"/>
        <v>141.95000000000002</v>
      </c>
      <c r="BA1075" s="18">
        <f t="shared" si="211"/>
        <v>2697.05</v>
      </c>
      <c r="BB1075" s="18"/>
      <c r="BC1075" s="18">
        <f t="shared" si="212"/>
        <v>-2697.05</v>
      </c>
      <c r="BD1075" s="18"/>
      <c r="BE1075" s="18"/>
      <c r="BF1075" s="18"/>
      <c r="BG1075" s="18"/>
      <c r="BH1075" s="18"/>
      <c r="BI1075" s="18"/>
      <c r="BJ1075" s="18"/>
      <c r="BK1075" s="18"/>
      <c r="BL1075" s="18"/>
      <c r="BM1075" s="18"/>
      <c r="BN1075" s="18"/>
      <c r="BO1075" s="18"/>
      <c r="BP1075" s="18"/>
      <c r="BQ1075" s="18"/>
      <c r="BR1075" s="18"/>
      <c r="BS1075" s="18"/>
      <c r="BT1075" s="18"/>
      <c r="BU1075" s="18"/>
      <c r="BV1075" s="18"/>
      <c r="BW1075" s="18"/>
      <c r="BX1075" s="18"/>
      <c r="BY1075" s="18"/>
      <c r="BZ1075" s="18"/>
      <c r="CA1075" s="18"/>
      <c r="CB1075" s="18"/>
      <c r="CC1075" s="18">
        <f t="shared" si="213"/>
        <v>-1.6949152542110824E-2</v>
      </c>
    </row>
    <row r="1076" spans="1:81" x14ac:dyDescent="0.3">
      <c r="A1076" s="20"/>
      <c r="B1076" s="20"/>
      <c r="C1076" s="14">
        <v>44927</v>
      </c>
      <c r="D1076" s="39" t="s">
        <v>1816</v>
      </c>
      <c r="E1076" s="16" t="s">
        <v>1056</v>
      </c>
      <c r="F1076" s="15" t="s">
        <v>82</v>
      </c>
      <c r="G1076" s="24"/>
      <c r="H1076" s="24" t="s">
        <v>1994</v>
      </c>
      <c r="I1076" s="39" t="s">
        <v>1788</v>
      </c>
      <c r="J1076" s="24" t="s">
        <v>2022</v>
      </c>
      <c r="K1076" s="40">
        <v>44945</v>
      </c>
      <c r="L1076" s="39" t="s">
        <v>2008</v>
      </c>
      <c r="M1076" s="39" t="s">
        <v>1999</v>
      </c>
      <c r="N1076" s="39" t="s">
        <v>2016</v>
      </c>
      <c r="O1076" s="24" t="s">
        <v>2005</v>
      </c>
      <c r="P1076" s="40">
        <v>44945</v>
      </c>
      <c r="Q1076" s="14">
        <v>44927</v>
      </c>
      <c r="R1076" s="30">
        <f>(3500/1.18)*90%</f>
        <v>2669.4915254237289</v>
      </c>
      <c r="S1076" s="24"/>
      <c r="T1076" s="18">
        <f t="shared" si="217"/>
        <v>2669.4915254237289</v>
      </c>
      <c r="U1076" s="18">
        <f>(400/1.18)</f>
        <v>338.98305084745766</v>
      </c>
      <c r="V1076" s="18"/>
      <c r="W1076" s="18">
        <f t="shared" si="218"/>
        <v>3008.4745762711864</v>
      </c>
      <c r="X1076" s="18">
        <f t="shared" si="208"/>
        <v>541.52542372881351</v>
      </c>
      <c r="Y1076" s="19">
        <v>0.05</v>
      </c>
      <c r="Z1076" s="18">
        <f t="shared" si="219"/>
        <v>150.42372881355934</v>
      </c>
      <c r="AA1076" s="18">
        <f t="shared" si="220"/>
        <v>3399.5762711864409</v>
      </c>
      <c r="AB1076" s="18"/>
      <c r="AC1076" s="18">
        <f t="shared" si="221"/>
        <v>3399.5762711864409</v>
      </c>
      <c r="AD1076" s="18" t="s">
        <v>87</v>
      </c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24" t="s">
        <v>1452</v>
      </c>
      <c r="AR1076" s="24">
        <v>3200</v>
      </c>
      <c r="AS1076" s="24"/>
      <c r="AT1076" s="24"/>
      <c r="AU1076" s="24"/>
      <c r="AV1076" s="24"/>
      <c r="AW1076" s="18">
        <f t="shared" si="209"/>
        <v>3200</v>
      </c>
      <c r="AX1076" s="18"/>
      <c r="AY1076" s="19">
        <v>0.05</v>
      </c>
      <c r="AZ1076" s="18">
        <f t="shared" si="210"/>
        <v>160</v>
      </c>
      <c r="BA1076" s="18">
        <f t="shared" si="211"/>
        <v>3040</v>
      </c>
      <c r="BB1076" s="18"/>
      <c r="BC1076" s="18">
        <f t="shared" si="212"/>
        <v>-3040</v>
      </c>
      <c r="BD1076" s="18"/>
      <c r="BE1076" s="18"/>
      <c r="BF1076" s="18"/>
      <c r="BG1076" s="18"/>
      <c r="BH1076" s="18"/>
      <c r="BI1076" s="18"/>
      <c r="BJ1076" s="18"/>
      <c r="BK1076" s="18"/>
      <c r="BL1076" s="18"/>
      <c r="BM1076" s="18"/>
      <c r="BN1076" s="18"/>
      <c r="BO1076" s="18"/>
      <c r="BP1076" s="18"/>
      <c r="BQ1076" s="18"/>
      <c r="BR1076" s="18"/>
      <c r="BS1076" s="18"/>
      <c r="BT1076" s="18"/>
      <c r="BU1076" s="18"/>
      <c r="BV1076" s="18"/>
      <c r="BW1076" s="18"/>
      <c r="BX1076" s="18"/>
      <c r="BY1076" s="18"/>
      <c r="BZ1076" s="18"/>
      <c r="CA1076" s="18"/>
      <c r="CB1076" s="18"/>
      <c r="CC1076" s="18">
        <f t="shared" si="213"/>
        <v>-191.52542372881362</v>
      </c>
    </row>
    <row r="1077" spans="1:81" x14ac:dyDescent="0.3">
      <c r="A1077" s="20"/>
      <c r="B1077" s="20"/>
      <c r="C1077" s="14">
        <v>44927</v>
      </c>
      <c r="D1077" s="22" t="s">
        <v>2030</v>
      </c>
      <c r="E1077" s="16" t="s">
        <v>1056</v>
      </c>
      <c r="F1077" s="15" t="s">
        <v>82</v>
      </c>
      <c r="G1077" s="24"/>
      <c r="H1077" s="24" t="s">
        <v>2031</v>
      </c>
      <c r="I1077" s="22" t="s">
        <v>2029</v>
      </c>
      <c r="J1077" s="24" t="s">
        <v>2022</v>
      </c>
      <c r="K1077" s="23">
        <v>44925</v>
      </c>
      <c r="L1077" s="24"/>
      <c r="M1077" s="22" t="s">
        <v>1995</v>
      </c>
      <c r="N1077" s="24" t="s">
        <v>1061</v>
      </c>
      <c r="O1077" s="24" t="s">
        <v>86</v>
      </c>
      <c r="P1077" s="23">
        <v>44925</v>
      </c>
      <c r="Q1077" s="14">
        <v>44927</v>
      </c>
      <c r="R1077" s="24">
        <v>2700</v>
      </c>
      <c r="S1077" s="24"/>
      <c r="T1077" s="18">
        <f t="shared" si="217"/>
        <v>2700</v>
      </c>
      <c r="U1077" s="18"/>
      <c r="V1077" s="18"/>
      <c r="W1077" s="18">
        <f t="shared" si="218"/>
        <v>2700</v>
      </c>
      <c r="X1077" s="18">
        <f t="shared" si="208"/>
        <v>486</v>
      </c>
      <c r="Y1077" s="19">
        <v>0.05</v>
      </c>
      <c r="Z1077" s="18">
        <f t="shared" si="219"/>
        <v>135</v>
      </c>
      <c r="AA1077" s="18">
        <f t="shared" si="220"/>
        <v>3051</v>
      </c>
      <c r="AB1077" s="18"/>
      <c r="AC1077" s="18">
        <f t="shared" si="221"/>
        <v>3051</v>
      </c>
      <c r="AD1077" s="18" t="s">
        <v>87</v>
      </c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24" t="s">
        <v>2032</v>
      </c>
      <c r="AR1077" s="24">
        <v>200</v>
      </c>
      <c r="AS1077" s="24"/>
      <c r="AT1077" s="24"/>
      <c r="AU1077" s="24"/>
      <c r="AV1077" s="24"/>
      <c r="AW1077" s="18">
        <f t="shared" si="209"/>
        <v>200</v>
      </c>
      <c r="AX1077" s="18"/>
      <c r="AY1077" s="19">
        <v>0.05</v>
      </c>
      <c r="AZ1077" s="18">
        <f t="shared" si="210"/>
        <v>10</v>
      </c>
      <c r="BA1077" s="18">
        <f t="shared" si="211"/>
        <v>190</v>
      </c>
      <c r="BB1077" s="18"/>
      <c r="BC1077" s="18">
        <f t="shared" si="212"/>
        <v>-190</v>
      </c>
      <c r="BD1077" s="18"/>
      <c r="BE1077" s="18"/>
      <c r="BF1077" s="18"/>
      <c r="BG1077" s="18"/>
      <c r="BH1077" s="18"/>
      <c r="BI1077" s="18"/>
      <c r="BJ1077" s="18"/>
      <c r="BK1077" s="18"/>
      <c r="BL1077" s="18"/>
      <c r="BM1077" s="18"/>
      <c r="BN1077" s="18"/>
      <c r="BO1077" s="18"/>
      <c r="BP1077" s="18"/>
      <c r="BQ1077" s="18"/>
      <c r="BR1077" s="18"/>
      <c r="BS1077" s="18"/>
      <c r="BT1077" s="18"/>
      <c r="BU1077" s="18"/>
      <c r="BV1077" s="18"/>
      <c r="BW1077" s="18"/>
      <c r="BX1077" s="18"/>
      <c r="BY1077" s="18"/>
      <c r="BZ1077" s="18"/>
      <c r="CA1077" s="18"/>
      <c r="CB1077" s="18"/>
      <c r="CC1077" s="18">
        <f t="shared" si="213"/>
        <v>2500</v>
      </c>
    </row>
    <row r="1078" spans="1:81" s="52" customFormat="1" ht="12" x14ac:dyDescent="0.25">
      <c r="A1078" s="47"/>
      <c r="B1078" s="47"/>
      <c r="C1078" s="48">
        <v>44907</v>
      </c>
      <c r="D1078" s="47"/>
      <c r="E1078" s="45" t="s">
        <v>1056</v>
      </c>
      <c r="F1078" s="49" t="s">
        <v>82</v>
      </c>
      <c r="G1078" s="47" t="s">
        <v>1359</v>
      </c>
      <c r="H1078" s="1">
        <v>2535108042272</v>
      </c>
      <c r="I1078" s="47"/>
      <c r="J1078" s="47" t="s">
        <v>1384</v>
      </c>
      <c r="K1078" s="47"/>
      <c r="L1078" s="47"/>
      <c r="M1078" s="45" t="s">
        <v>1061</v>
      </c>
      <c r="N1078" s="47"/>
      <c r="O1078" s="47" t="s">
        <v>1062</v>
      </c>
      <c r="P1078" s="47"/>
      <c r="Q1078" s="48">
        <v>44907</v>
      </c>
      <c r="R1078" s="46">
        <v>2800</v>
      </c>
      <c r="S1078" s="46"/>
      <c r="T1078" s="46">
        <f t="shared" si="217"/>
        <v>2800</v>
      </c>
      <c r="U1078" s="46"/>
      <c r="V1078" s="46"/>
      <c r="W1078" s="46">
        <f t="shared" ref="W1078" si="226">R1078+U1078</f>
        <v>2800</v>
      </c>
      <c r="X1078" s="46">
        <f t="shared" si="208"/>
        <v>504</v>
      </c>
      <c r="Y1078" s="46">
        <v>0.05</v>
      </c>
      <c r="Z1078" s="46">
        <f t="shared" si="219"/>
        <v>140</v>
      </c>
      <c r="AA1078" s="46">
        <f t="shared" si="220"/>
        <v>3164</v>
      </c>
      <c r="AB1078" s="46"/>
      <c r="AC1078" s="46">
        <f t="shared" si="221"/>
        <v>3164</v>
      </c>
      <c r="AD1078" s="46" t="s">
        <v>87</v>
      </c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50" t="s">
        <v>2032</v>
      </c>
      <c r="AR1078" s="46">
        <v>2600</v>
      </c>
      <c r="AS1078" s="46"/>
      <c r="AT1078" s="46"/>
      <c r="AU1078" s="46"/>
      <c r="AV1078" s="46"/>
      <c r="AW1078" s="46">
        <f t="shared" si="209"/>
        <v>2600</v>
      </c>
      <c r="AX1078" s="46"/>
      <c r="AY1078" s="51">
        <v>0.05</v>
      </c>
      <c r="AZ1078" s="46">
        <f t="shared" si="210"/>
        <v>130</v>
      </c>
      <c r="BA1078" s="46">
        <f t="shared" si="211"/>
        <v>2470</v>
      </c>
      <c r="BB1078" s="46"/>
      <c r="BC1078" s="46">
        <f t="shared" si="212"/>
        <v>-2470</v>
      </c>
      <c r="BD1078" s="46"/>
      <c r="BE1078" s="46"/>
      <c r="BF1078" s="46"/>
      <c r="BG1078" s="46"/>
      <c r="BH1078" s="46"/>
      <c r="BI1078" s="46"/>
      <c r="BJ1078" s="46"/>
      <c r="BK1078" s="46"/>
      <c r="BL1078" s="46"/>
      <c r="BM1078" s="46"/>
      <c r="BN1078" s="46"/>
      <c r="BO1078" s="46"/>
      <c r="BP1078" s="46"/>
      <c r="BQ1078" s="46"/>
      <c r="BR1078" s="46"/>
      <c r="BS1078" s="46"/>
      <c r="BT1078" s="46"/>
      <c r="BU1078" s="46"/>
      <c r="BV1078" s="46"/>
      <c r="BW1078" s="46"/>
      <c r="BX1078" s="46"/>
      <c r="BY1078" s="46"/>
      <c r="BZ1078" s="46"/>
      <c r="CA1078" s="46"/>
      <c r="CB1078" s="46"/>
      <c r="CC1078" s="46">
        <f t="shared" si="213"/>
        <v>200</v>
      </c>
    </row>
    <row r="1048573" spans="44:44" x14ac:dyDescent="0.3">
      <c r="AR1048573" s="24"/>
    </row>
    <row r="1048576" spans="44:44" x14ac:dyDescent="0.3">
      <c r="AR1048576" s="24"/>
    </row>
  </sheetData>
  <conditionalFormatting sqref="H416:H418">
    <cfRule type="duplicateValues" dxfId="11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E697-090B-4B95-A12A-D9F9A50D24AA}">
  <dimension ref="A1:K69"/>
  <sheetViews>
    <sheetView topLeftCell="A44" workbookViewId="0">
      <selection activeCell="D17" sqref="D17:D68"/>
    </sheetView>
  </sheetViews>
  <sheetFormatPr defaultRowHeight="14.4" x14ac:dyDescent="0.3"/>
  <cols>
    <col min="1" max="1" width="25.77734375" bestFit="1" customWidth="1"/>
    <col min="2" max="2" width="18.21875" bestFit="1" customWidth="1"/>
    <col min="3" max="3" width="16.88671875" bestFit="1" customWidth="1"/>
    <col min="4" max="4" width="27.21875" bestFit="1" customWidth="1"/>
    <col min="5" max="5" width="15.77734375" bestFit="1" customWidth="1"/>
    <col min="7" max="7" width="15.77734375" bestFit="1" customWidth="1"/>
    <col min="8" max="8" width="23.44140625" bestFit="1" customWidth="1"/>
    <col min="9" max="9" width="17.33203125" customWidth="1"/>
    <col min="10" max="10" width="27.21875" bestFit="1" customWidth="1"/>
    <col min="11" max="11" width="15.77734375" bestFit="1" customWidth="1"/>
  </cols>
  <sheetData>
    <row r="1" spans="1:11" x14ac:dyDescent="0.3">
      <c r="A1" s="53" t="s">
        <v>2</v>
      </c>
      <c r="B1" t="s">
        <v>2035</v>
      </c>
      <c r="G1" s="56" t="s">
        <v>2</v>
      </c>
      <c r="H1" s="43" t="s">
        <v>2035</v>
      </c>
    </row>
    <row r="3" spans="1:11" x14ac:dyDescent="0.3">
      <c r="A3" s="56" t="s">
        <v>2036</v>
      </c>
      <c r="B3" s="43" t="s">
        <v>2038</v>
      </c>
      <c r="C3" s="43" t="s">
        <v>2039</v>
      </c>
      <c r="D3" s="43" t="s">
        <v>2040</v>
      </c>
      <c r="E3" s="43" t="s">
        <v>2041</v>
      </c>
      <c r="G3" s="56" t="s">
        <v>2036</v>
      </c>
      <c r="H3" s="56" t="s">
        <v>2043</v>
      </c>
      <c r="I3" s="43" t="s">
        <v>2039</v>
      </c>
      <c r="J3" s="43" t="s">
        <v>2040</v>
      </c>
      <c r="K3" s="43" t="s">
        <v>2041</v>
      </c>
    </row>
    <row r="4" spans="1:11" x14ac:dyDescent="0.3">
      <c r="A4" s="43" t="s">
        <v>1496</v>
      </c>
      <c r="B4" s="43">
        <v>76</v>
      </c>
      <c r="C4" s="43">
        <v>167200</v>
      </c>
      <c r="D4" s="43">
        <v>147150</v>
      </c>
      <c r="E4" s="43">
        <v>20050</v>
      </c>
      <c r="G4" s="43" t="s">
        <v>1055</v>
      </c>
      <c r="H4" s="43">
        <v>134</v>
      </c>
      <c r="I4" s="43">
        <v>320422.03389830515</v>
      </c>
      <c r="J4" s="43">
        <v>320431</v>
      </c>
      <c r="K4" s="43">
        <v>-8.9661016949139594</v>
      </c>
    </row>
    <row r="5" spans="1:11" x14ac:dyDescent="0.3">
      <c r="A5" s="43" t="s">
        <v>83</v>
      </c>
      <c r="B5" s="43">
        <v>414</v>
      </c>
      <c r="C5" s="43">
        <v>869400</v>
      </c>
      <c r="D5" s="43">
        <v>825200</v>
      </c>
      <c r="E5" s="43">
        <v>44200</v>
      </c>
      <c r="G5" s="57" t="s">
        <v>88</v>
      </c>
      <c r="H5" s="43">
        <v>82</v>
      </c>
      <c r="I5" s="43">
        <v>183040.67796610176</v>
      </c>
      <c r="J5" s="43">
        <v>183049</v>
      </c>
      <c r="K5" s="43">
        <v>-8.3220338983037436</v>
      </c>
    </row>
    <row r="6" spans="1:11" x14ac:dyDescent="0.3">
      <c r="A6" s="43" t="s">
        <v>2022</v>
      </c>
      <c r="B6" s="43">
        <v>179</v>
      </c>
      <c r="C6" s="43">
        <v>419996.61016949156</v>
      </c>
      <c r="D6" s="43">
        <v>444931</v>
      </c>
      <c r="E6" s="43">
        <v>-24934.389830508495</v>
      </c>
      <c r="G6" s="57" t="s">
        <v>2028</v>
      </c>
      <c r="H6" s="43">
        <v>33</v>
      </c>
      <c r="I6" s="43">
        <v>92400</v>
      </c>
      <c r="J6" s="43">
        <v>92400</v>
      </c>
      <c r="K6" s="43">
        <v>0</v>
      </c>
    </row>
    <row r="7" spans="1:11" x14ac:dyDescent="0.3">
      <c r="A7" s="43" t="s">
        <v>1060</v>
      </c>
      <c r="B7" s="43">
        <v>3</v>
      </c>
      <c r="C7" s="43">
        <v>4500</v>
      </c>
      <c r="D7" s="43">
        <v>2750</v>
      </c>
      <c r="E7" s="43">
        <v>1750</v>
      </c>
      <c r="G7" s="57" t="s">
        <v>1618</v>
      </c>
      <c r="H7" s="43">
        <v>19</v>
      </c>
      <c r="I7" s="43">
        <v>44981.355932203383</v>
      </c>
      <c r="J7" s="43">
        <v>44982</v>
      </c>
      <c r="K7" s="43">
        <v>-0.64406779661021574</v>
      </c>
    </row>
    <row r="8" spans="1:11" x14ac:dyDescent="0.3">
      <c r="A8" s="43" t="s">
        <v>1333</v>
      </c>
      <c r="B8" s="43">
        <v>244</v>
      </c>
      <c r="C8" s="43">
        <v>595400</v>
      </c>
      <c r="D8" s="43">
        <v>580600</v>
      </c>
      <c r="E8" s="43">
        <v>14800</v>
      </c>
      <c r="G8" s="43" t="s">
        <v>1056</v>
      </c>
      <c r="H8" s="43">
        <v>943</v>
      </c>
      <c r="I8" s="43">
        <v>2182874.5762711861</v>
      </c>
      <c r="J8" s="43">
        <v>2111226</v>
      </c>
      <c r="K8" s="43">
        <v>71648.576271186248</v>
      </c>
    </row>
    <row r="9" spans="1:11" x14ac:dyDescent="0.3">
      <c r="A9" s="43" t="s">
        <v>1384</v>
      </c>
      <c r="B9" s="43">
        <v>156</v>
      </c>
      <c r="C9" s="43">
        <v>436800</v>
      </c>
      <c r="D9" s="43">
        <v>421426</v>
      </c>
      <c r="E9" s="43">
        <v>15374</v>
      </c>
      <c r="G9" s="43" t="s">
        <v>2037</v>
      </c>
      <c r="H9" s="43">
        <v>1077</v>
      </c>
      <c r="I9" s="43">
        <v>2503296.6101695048</v>
      </c>
      <c r="J9" s="43">
        <v>2431657</v>
      </c>
      <c r="K9" s="43">
        <v>71639.610169491338</v>
      </c>
    </row>
    <row r="10" spans="1:11" x14ac:dyDescent="0.3">
      <c r="A10" s="43" t="s">
        <v>1085</v>
      </c>
      <c r="B10" s="43">
        <v>5</v>
      </c>
      <c r="C10" s="43">
        <v>10000</v>
      </c>
      <c r="D10" s="43">
        <v>9600</v>
      </c>
      <c r="E10" s="43">
        <v>400</v>
      </c>
    </row>
    <row r="11" spans="1:11" x14ac:dyDescent="0.3">
      <c r="A11" s="43" t="s">
        <v>2037</v>
      </c>
      <c r="B11" s="43">
        <v>1077</v>
      </c>
      <c r="C11" s="43">
        <v>2503296.6101694815</v>
      </c>
      <c r="D11" s="43">
        <v>2431657</v>
      </c>
      <c r="E11" s="43">
        <v>71639.610169491221</v>
      </c>
    </row>
    <row r="12" spans="1:11" x14ac:dyDescent="0.3">
      <c r="G12" s="44" t="s">
        <v>2044</v>
      </c>
      <c r="H12" s="44">
        <v>68200</v>
      </c>
    </row>
    <row r="14" spans="1:11" x14ac:dyDescent="0.3">
      <c r="A14" s="53" t="s">
        <v>2</v>
      </c>
      <c r="B14" t="s">
        <v>2035</v>
      </c>
    </row>
    <row r="16" spans="1:11" x14ac:dyDescent="0.3">
      <c r="A16" s="56" t="s">
        <v>2036</v>
      </c>
      <c r="B16" s="56" t="s">
        <v>2042</v>
      </c>
      <c r="C16" s="43" t="s">
        <v>2039</v>
      </c>
      <c r="D16" s="43" t="s">
        <v>2040</v>
      </c>
      <c r="E16" s="43" t="s">
        <v>2041</v>
      </c>
    </row>
    <row r="17" spans="1:5" x14ac:dyDescent="0.3">
      <c r="A17" s="43" t="s">
        <v>1052</v>
      </c>
      <c r="B17" s="43">
        <v>320</v>
      </c>
      <c r="C17" s="43">
        <v>674100</v>
      </c>
      <c r="D17" s="43">
        <v>642250</v>
      </c>
      <c r="E17" s="43">
        <v>31850</v>
      </c>
    </row>
    <row r="18" spans="1:5" x14ac:dyDescent="0.3">
      <c r="A18" s="43" t="s">
        <v>1355</v>
      </c>
      <c r="B18" s="43">
        <v>1</v>
      </c>
      <c r="C18" s="43">
        <v>2200</v>
      </c>
      <c r="D18" s="43">
        <v>0</v>
      </c>
      <c r="E18" s="43">
        <v>2200</v>
      </c>
    </row>
    <row r="19" spans="1:5" x14ac:dyDescent="0.3">
      <c r="A19" s="43" t="s">
        <v>1357</v>
      </c>
      <c r="B19" s="43">
        <v>3</v>
      </c>
      <c r="C19" s="43">
        <v>7632.203389830509</v>
      </c>
      <c r="D19" s="43">
        <v>7600</v>
      </c>
      <c r="E19" s="43">
        <v>32.203389830508513</v>
      </c>
    </row>
    <row r="20" spans="1:5" x14ac:dyDescent="0.3">
      <c r="A20" s="43" t="s">
        <v>1534</v>
      </c>
      <c r="B20" s="43">
        <v>1</v>
      </c>
      <c r="C20" s="43">
        <v>2200</v>
      </c>
      <c r="D20" s="43">
        <v>1900</v>
      </c>
      <c r="E20" s="43">
        <v>300</v>
      </c>
    </row>
    <row r="21" spans="1:5" x14ac:dyDescent="0.3">
      <c r="A21" s="43" t="s">
        <v>1445</v>
      </c>
      <c r="B21" s="43">
        <v>2</v>
      </c>
      <c r="C21" s="43">
        <v>4800</v>
      </c>
      <c r="D21" s="43">
        <v>4400</v>
      </c>
      <c r="E21" s="43">
        <v>400</v>
      </c>
    </row>
    <row r="22" spans="1:5" x14ac:dyDescent="0.3">
      <c r="A22" s="43" t="s">
        <v>2025</v>
      </c>
      <c r="B22" s="43">
        <v>1</v>
      </c>
      <c r="C22" s="43">
        <v>2305.0847457627119</v>
      </c>
      <c r="D22" s="43">
        <v>0</v>
      </c>
      <c r="E22" s="43">
        <v>2305.0847457627119</v>
      </c>
    </row>
    <row r="23" spans="1:5" x14ac:dyDescent="0.3">
      <c r="A23" s="43" t="s">
        <v>1347</v>
      </c>
      <c r="B23" s="43">
        <v>1</v>
      </c>
      <c r="C23" s="43">
        <v>2000</v>
      </c>
      <c r="D23" s="43">
        <v>1900</v>
      </c>
      <c r="E23" s="43">
        <v>100</v>
      </c>
    </row>
    <row r="24" spans="1:5" x14ac:dyDescent="0.3">
      <c r="A24" s="43" t="s">
        <v>1045</v>
      </c>
      <c r="B24" s="43">
        <v>52</v>
      </c>
      <c r="C24" s="43">
        <v>125923.7288135593</v>
      </c>
      <c r="D24" s="43">
        <v>128266</v>
      </c>
      <c r="E24" s="43">
        <v>-2342.2711864406788</v>
      </c>
    </row>
    <row r="25" spans="1:5" x14ac:dyDescent="0.3">
      <c r="A25" s="43" t="s">
        <v>1071</v>
      </c>
      <c r="B25" s="43">
        <v>56</v>
      </c>
      <c r="C25" s="43">
        <v>146800</v>
      </c>
      <c r="D25" s="43">
        <v>155150</v>
      </c>
      <c r="E25" s="43">
        <v>-8350</v>
      </c>
    </row>
    <row r="26" spans="1:5" x14ac:dyDescent="0.3">
      <c r="A26" s="43" t="s">
        <v>2027</v>
      </c>
      <c r="B26" s="43">
        <v>1</v>
      </c>
      <c r="C26" s="43">
        <v>2135.593220338983</v>
      </c>
      <c r="D26" s="43">
        <v>2400</v>
      </c>
      <c r="E26" s="43">
        <v>-264.40677966101703</v>
      </c>
    </row>
    <row r="27" spans="1:5" x14ac:dyDescent="0.3">
      <c r="A27" s="43" t="s">
        <v>1449</v>
      </c>
      <c r="B27" s="43">
        <v>1</v>
      </c>
      <c r="C27" s="43">
        <v>2800</v>
      </c>
      <c r="D27" s="43">
        <v>2400</v>
      </c>
      <c r="E27" s="43">
        <v>400</v>
      </c>
    </row>
    <row r="28" spans="1:5" x14ac:dyDescent="0.3">
      <c r="A28" s="43" t="s">
        <v>2034</v>
      </c>
      <c r="B28" s="43">
        <v>1</v>
      </c>
      <c r="C28" s="43">
        <v>2800</v>
      </c>
      <c r="D28" s="43">
        <v>2550</v>
      </c>
      <c r="E28" s="43">
        <v>250</v>
      </c>
    </row>
    <row r="29" spans="1:5" x14ac:dyDescent="0.3">
      <c r="A29" s="43" t="s">
        <v>88</v>
      </c>
      <c r="B29" s="43">
        <v>82</v>
      </c>
      <c r="C29" s="43">
        <v>183040.67796610176</v>
      </c>
      <c r="D29" s="43">
        <v>183049</v>
      </c>
      <c r="E29" s="43">
        <v>-8.3220338983037436</v>
      </c>
    </row>
    <row r="30" spans="1:5" x14ac:dyDescent="0.3">
      <c r="A30" s="43" t="s">
        <v>1048</v>
      </c>
      <c r="B30" s="43">
        <v>1</v>
      </c>
      <c r="C30" s="43">
        <v>2100</v>
      </c>
      <c r="D30" s="43">
        <v>1900</v>
      </c>
      <c r="E30" s="43">
        <v>200</v>
      </c>
    </row>
    <row r="31" spans="1:5" x14ac:dyDescent="0.3">
      <c r="A31" s="43" t="s">
        <v>1447</v>
      </c>
      <c r="B31" s="43">
        <v>1</v>
      </c>
      <c r="C31" s="43">
        <v>2800</v>
      </c>
      <c r="D31" s="43">
        <v>2550</v>
      </c>
      <c r="E31" s="43">
        <v>250</v>
      </c>
    </row>
    <row r="32" spans="1:5" x14ac:dyDescent="0.3">
      <c r="A32" s="43" t="s">
        <v>1054</v>
      </c>
      <c r="B32" s="43">
        <v>6</v>
      </c>
      <c r="C32" s="43">
        <v>12600</v>
      </c>
      <c r="D32" s="43">
        <v>12000</v>
      </c>
      <c r="E32" s="43">
        <v>600</v>
      </c>
    </row>
    <row r="33" spans="1:5" x14ac:dyDescent="0.3">
      <c r="A33" s="43" t="s">
        <v>2026</v>
      </c>
      <c r="B33" s="43">
        <v>2</v>
      </c>
      <c r="C33" s="43">
        <v>4271.1864406779659</v>
      </c>
      <c r="D33" s="43">
        <v>4800</v>
      </c>
      <c r="E33" s="43">
        <v>-528.81355932203405</v>
      </c>
    </row>
    <row r="34" spans="1:5" x14ac:dyDescent="0.3">
      <c r="A34" s="43" t="s">
        <v>2024</v>
      </c>
      <c r="B34" s="43">
        <v>13</v>
      </c>
      <c r="C34" s="43">
        <v>31491.525423728817</v>
      </c>
      <c r="D34" s="43">
        <v>30750</v>
      </c>
      <c r="E34" s="43">
        <v>741.52542372881453</v>
      </c>
    </row>
    <row r="35" spans="1:5" x14ac:dyDescent="0.3">
      <c r="A35" s="43" t="s">
        <v>1352</v>
      </c>
      <c r="B35" s="43">
        <v>29</v>
      </c>
      <c r="C35" s="43">
        <v>65105.08474576271</v>
      </c>
      <c r="D35" s="43">
        <v>62000</v>
      </c>
      <c r="E35" s="43">
        <v>3105.0847457627119</v>
      </c>
    </row>
    <row r="36" spans="1:5" x14ac:dyDescent="0.3">
      <c r="A36" s="43" t="s">
        <v>1053</v>
      </c>
      <c r="B36" s="43">
        <v>10</v>
      </c>
      <c r="C36" s="43">
        <v>21000</v>
      </c>
      <c r="D36" s="43">
        <v>19000</v>
      </c>
      <c r="E36" s="43">
        <v>2000</v>
      </c>
    </row>
    <row r="37" spans="1:5" x14ac:dyDescent="0.3">
      <c r="A37" s="43" t="s">
        <v>1621</v>
      </c>
      <c r="B37" s="43">
        <v>1</v>
      </c>
      <c r="C37" s="43">
        <v>2200</v>
      </c>
      <c r="D37" s="43">
        <v>2500</v>
      </c>
      <c r="E37" s="43">
        <v>-300</v>
      </c>
    </row>
    <row r="38" spans="1:5" x14ac:dyDescent="0.3">
      <c r="A38" s="43" t="s">
        <v>2023</v>
      </c>
      <c r="B38" s="43">
        <v>26</v>
      </c>
      <c r="C38" s="43">
        <v>62767.796610169476</v>
      </c>
      <c r="D38" s="43">
        <v>71400</v>
      </c>
      <c r="E38" s="43">
        <v>-8632.2033898305053</v>
      </c>
    </row>
    <row r="39" spans="1:5" x14ac:dyDescent="0.3">
      <c r="A39" s="43" t="s">
        <v>2033</v>
      </c>
      <c r="B39" s="43">
        <v>1</v>
      </c>
      <c r="C39" s="43">
        <v>2800</v>
      </c>
      <c r="D39" s="43">
        <v>2500</v>
      </c>
      <c r="E39" s="43">
        <v>300</v>
      </c>
    </row>
    <row r="40" spans="1:5" x14ac:dyDescent="0.3">
      <c r="A40" s="43" t="s">
        <v>2032</v>
      </c>
      <c r="B40" s="43">
        <v>2</v>
      </c>
      <c r="C40" s="43">
        <v>5500</v>
      </c>
      <c r="D40" s="43">
        <v>2800</v>
      </c>
      <c r="E40" s="43">
        <v>2700</v>
      </c>
    </row>
    <row r="41" spans="1:5" x14ac:dyDescent="0.3">
      <c r="A41" s="43" t="s">
        <v>1047</v>
      </c>
      <c r="B41" s="43">
        <v>1</v>
      </c>
      <c r="C41" s="43">
        <v>2100</v>
      </c>
      <c r="D41" s="43">
        <v>1900</v>
      </c>
      <c r="E41" s="43">
        <v>200</v>
      </c>
    </row>
    <row r="42" spans="1:5" x14ac:dyDescent="0.3">
      <c r="A42" s="43" t="s">
        <v>1444</v>
      </c>
      <c r="B42" s="43">
        <v>1</v>
      </c>
      <c r="C42" s="43">
        <v>2800</v>
      </c>
      <c r="D42" s="43">
        <v>2560</v>
      </c>
      <c r="E42" s="43">
        <v>240</v>
      </c>
    </row>
    <row r="43" spans="1:5" x14ac:dyDescent="0.3">
      <c r="A43" s="43" t="s">
        <v>1049</v>
      </c>
      <c r="B43" s="43">
        <v>3</v>
      </c>
      <c r="C43" s="43">
        <v>6905.0847457627115</v>
      </c>
      <c r="D43" s="43">
        <v>7000</v>
      </c>
      <c r="E43" s="43">
        <v>-94.915254237288082</v>
      </c>
    </row>
    <row r="44" spans="1:5" x14ac:dyDescent="0.3">
      <c r="A44" s="43" t="s">
        <v>1358</v>
      </c>
      <c r="B44" s="43">
        <v>1</v>
      </c>
      <c r="C44" s="43">
        <v>2000</v>
      </c>
      <c r="D44" s="43">
        <v>2000</v>
      </c>
      <c r="E44" s="43">
        <v>0</v>
      </c>
    </row>
    <row r="45" spans="1:5" x14ac:dyDescent="0.3">
      <c r="A45" s="43" t="s">
        <v>1450</v>
      </c>
      <c r="B45" s="43">
        <v>1</v>
      </c>
      <c r="C45" s="43">
        <v>2800</v>
      </c>
      <c r="D45" s="43">
        <v>2700</v>
      </c>
      <c r="E45" s="43">
        <v>100</v>
      </c>
    </row>
    <row r="46" spans="1:5" x14ac:dyDescent="0.3">
      <c r="A46" s="43" t="s">
        <v>2028</v>
      </c>
      <c r="B46" s="43">
        <v>33</v>
      </c>
      <c r="C46" s="43">
        <v>92400</v>
      </c>
      <c r="D46" s="43">
        <v>92400</v>
      </c>
      <c r="E46" s="43">
        <v>0</v>
      </c>
    </row>
    <row r="47" spans="1:5" x14ac:dyDescent="0.3">
      <c r="A47" s="43" t="s">
        <v>1046</v>
      </c>
      <c r="B47" s="43">
        <v>58</v>
      </c>
      <c r="C47" s="43">
        <v>129200</v>
      </c>
      <c r="D47" s="43">
        <v>121100</v>
      </c>
      <c r="E47" s="43">
        <v>8100</v>
      </c>
    </row>
    <row r="48" spans="1:5" x14ac:dyDescent="0.3">
      <c r="A48" s="43" t="s">
        <v>1051</v>
      </c>
      <c r="B48" s="43">
        <v>10</v>
      </c>
      <c r="C48" s="43">
        <v>21000</v>
      </c>
      <c r="D48" s="43">
        <v>19000</v>
      </c>
      <c r="E48" s="43">
        <v>2000</v>
      </c>
    </row>
    <row r="49" spans="1:5" x14ac:dyDescent="0.3">
      <c r="A49" s="43" t="s">
        <v>1619</v>
      </c>
      <c r="B49" s="43">
        <v>1</v>
      </c>
      <c r="C49" s="43">
        <v>2200</v>
      </c>
      <c r="D49" s="43">
        <v>1900</v>
      </c>
      <c r="E49" s="43">
        <v>300</v>
      </c>
    </row>
    <row r="50" spans="1:5" x14ac:dyDescent="0.3">
      <c r="A50" s="43" t="s">
        <v>1451</v>
      </c>
      <c r="B50" s="43">
        <v>1</v>
      </c>
      <c r="C50" s="43">
        <v>2800</v>
      </c>
      <c r="D50" s="43">
        <v>2500</v>
      </c>
      <c r="E50" s="43">
        <v>300</v>
      </c>
    </row>
    <row r="51" spans="1:5" x14ac:dyDescent="0.3">
      <c r="A51" s="43" t="s">
        <v>1446</v>
      </c>
      <c r="B51" s="43">
        <v>5</v>
      </c>
      <c r="C51" s="43">
        <v>14000</v>
      </c>
      <c r="D51" s="43">
        <v>12750</v>
      </c>
      <c r="E51" s="43">
        <v>1250</v>
      </c>
    </row>
    <row r="52" spans="1:5" x14ac:dyDescent="0.3">
      <c r="A52" s="43" t="s">
        <v>1618</v>
      </c>
      <c r="B52" s="43">
        <v>19</v>
      </c>
      <c r="C52" s="43">
        <v>44981.355932203383</v>
      </c>
      <c r="D52" s="43">
        <v>44982</v>
      </c>
      <c r="E52" s="43">
        <v>-0.64406779661021574</v>
      </c>
    </row>
    <row r="53" spans="1:5" x14ac:dyDescent="0.3">
      <c r="A53" s="43" t="s">
        <v>1448</v>
      </c>
      <c r="B53" s="43">
        <v>2</v>
      </c>
      <c r="C53" s="43">
        <v>5600</v>
      </c>
      <c r="D53" s="43">
        <v>4800</v>
      </c>
      <c r="E53" s="43">
        <v>800</v>
      </c>
    </row>
    <row r="54" spans="1:5" x14ac:dyDescent="0.3">
      <c r="A54" s="43" t="s">
        <v>1356</v>
      </c>
      <c r="B54" s="43">
        <v>27</v>
      </c>
      <c r="C54" s="43">
        <v>67049.15254237286</v>
      </c>
      <c r="D54" s="43">
        <v>69800</v>
      </c>
      <c r="E54" s="43">
        <v>-2750.8474576271178</v>
      </c>
    </row>
    <row r="55" spans="1:5" x14ac:dyDescent="0.3">
      <c r="A55" s="43" t="s">
        <v>1351</v>
      </c>
      <c r="B55" s="43">
        <v>25</v>
      </c>
      <c r="C55" s="43">
        <v>66900</v>
      </c>
      <c r="D55" s="43">
        <v>63750</v>
      </c>
      <c r="E55" s="43">
        <v>3150</v>
      </c>
    </row>
    <row r="56" spans="1:5" x14ac:dyDescent="0.3">
      <c r="A56" s="43" t="s">
        <v>1354</v>
      </c>
      <c r="B56" s="43">
        <v>30</v>
      </c>
      <c r="C56" s="43">
        <v>77189.830508474566</v>
      </c>
      <c r="D56" s="43">
        <v>75400</v>
      </c>
      <c r="E56" s="43">
        <v>1789.8305084745766</v>
      </c>
    </row>
    <row r="57" spans="1:5" x14ac:dyDescent="0.3">
      <c r="A57" s="43" t="s">
        <v>1050</v>
      </c>
      <c r="B57" s="43">
        <v>13</v>
      </c>
      <c r="C57" s="43">
        <v>27300</v>
      </c>
      <c r="D57" s="43">
        <v>23400</v>
      </c>
      <c r="E57" s="43">
        <v>3900</v>
      </c>
    </row>
    <row r="58" spans="1:5" x14ac:dyDescent="0.3">
      <c r="A58" s="43" t="s">
        <v>1350</v>
      </c>
      <c r="B58" s="43">
        <v>25</v>
      </c>
      <c r="C58" s="43">
        <v>65000</v>
      </c>
      <c r="D58" s="43">
        <v>67200</v>
      </c>
      <c r="E58" s="43">
        <v>-2200</v>
      </c>
    </row>
    <row r="59" spans="1:5" x14ac:dyDescent="0.3">
      <c r="A59" s="43" t="s">
        <v>1353</v>
      </c>
      <c r="B59" s="43">
        <v>34</v>
      </c>
      <c r="C59" s="43">
        <v>84200</v>
      </c>
      <c r="D59" s="43">
        <v>85050</v>
      </c>
      <c r="E59" s="43">
        <v>-850</v>
      </c>
    </row>
    <row r="60" spans="1:5" x14ac:dyDescent="0.3">
      <c r="A60" s="43" t="s">
        <v>1453</v>
      </c>
      <c r="B60" s="43">
        <v>5</v>
      </c>
      <c r="C60" s="43">
        <v>14000</v>
      </c>
      <c r="D60" s="43">
        <v>12750</v>
      </c>
      <c r="E60" s="43">
        <v>1250</v>
      </c>
    </row>
    <row r="61" spans="1:5" x14ac:dyDescent="0.3">
      <c r="A61" s="43" t="s">
        <v>1533</v>
      </c>
      <c r="B61" s="43">
        <v>26</v>
      </c>
      <c r="C61" s="43">
        <v>57200</v>
      </c>
      <c r="D61" s="43">
        <v>54600</v>
      </c>
      <c r="E61" s="43">
        <v>2600</v>
      </c>
    </row>
    <row r="62" spans="1:5" x14ac:dyDescent="0.3">
      <c r="A62" s="43" t="s">
        <v>1620</v>
      </c>
      <c r="B62" s="43">
        <v>4</v>
      </c>
      <c r="C62" s="43">
        <v>8800</v>
      </c>
      <c r="D62" s="43">
        <v>7600</v>
      </c>
      <c r="E62" s="43">
        <v>1200</v>
      </c>
    </row>
    <row r="63" spans="1:5" x14ac:dyDescent="0.3">
      <c r="A63" s="43" t="s">
        <v>1349</v>
      </c>
      <c r="B63" s="43">
        <v>14</v>
      </c>
      <c r="C63" s="43">
        <v>32500</v>
      </c>
      <c r="D63" s="43">
        <v>31100</v>
      </c>
      <c r="E63" s="43">
        <v>1400</v>
      </c>
    </row>
    <row r="64" spans="1:5" x14ac:dyDescent="0.3">
      <c r="A64" s="43" t="s">
        <v>1452</v>
      </c>
      <c r="B64" s="43">
        <v>32</v>
      </c>
      <c r="C64" s="43">
        <v>74098.305084745734</v>
      </c>
      <c r="D64" s="43">
        <v>84400</v>
      </c>
      <c r="E64" s="43">
        <v>-10301.69491525424</v>
      </c>
    </row>
    <row r="65" spans="1:5" x14ac:dyDescent="0.3">
      <c r="A65" s="43" t="s">
        <v>1070</v>
      </c>
      <c r="B65" s="43">
        <v>2</v>
      </c>
      <c r="C65" s="43">
        <v>4800</v>
      </c>
      <c r="D65" s="43">
        <v>4400</v>
      </c>
      <c r="E65" s="43">
        <v>400</v>
      </c>
    </row>
    <row r="66" spans="1:5" x14ac:dyDescent="0.3">
      <c r="A66" s="43" t="s">
        <v>1064</v>
      </c>
      <c r="B66" s="43">
        <v>11</v>
      </c>
      <c r="C66" s="43">
        <v>25300</v>
      </c>
      <c r="D66" s="43">
        <v>24150</v>
      </c>
      <c r="E66" s="43">
        <v>1150</v>
      </c>
    </row>
    <row r="67" spans="1:5" x14ac:dyDescent="0.3">
      <c r="A67" s="43" t="s">
        <v>1348</v>
      </c>
      <c r="B67" s="43">
        <v>69</v>
      </c>
      <c r="C67" s="43">
        <v>177500</v>
      </c>
      <c r="D67" s="43">
        <v>168400</v>
      </c>
      <c r="E67" s="43">
        <v>9100</v>
      </c>
    </row>
    <row r="68" spans="1:5" x14ac:dyDescent="0.3">
      <c r="A68" s="43" t="s">
        <v>1063</v>
      </c>
      <c r="B68" s="43">
        <v>10</v>
      </c>
      <c r="C68" s="43">
        <v>21300</v>
      </c>
      <c r="D68" s="43">
        <v>0</v>
      </c>
      <c r="E68" s="43">
        <v>21300</v>
      </c>
    </row>
    <row r="69" spans="1:5" x14ac:dyDescent="0.3">
      <c r="A69" s="43" t="s">
        <v>2037</v>
      </c>
      <c r="B69" s="43">
        <v>1077</v>
      </c>
      <c r="C69" s="43">
        <v>2503296.6101694908</v>
      </c>
      <c r="D69" s="43">
        <v>2431657</v>
      </c>
      <c r="E69" s="43">
        <v>71639.61016949144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41C5-CC25-4751-91A0-388DEF4D20C4}">
  <sheetPr filterMode="1"/>
  <dimension ref="A2:AA51"/>
  <sheetViews>
    <sheetView tabSelected="1" topLeftCell="P2" zoomScale="131" zoomScaleNormal="131" workbookViewId="0">
      <pane ySplit="4" topLeftCell="A14" activePane="bottomLeft" state="frozen"/>
      <selection activeCell="A2" sqref="A2"/>
      <selection pane="bottomLeft" activeCell="Q62" sqref="Q62"/>
    </sheetView>
  </sheetViews>
  <sheetFormatPr defaultRowHeight="14.4" x14ac:dyDescent="0.3"/>
  <cols>
    <col min="1" max="1" width="16.44140625" bestFit="1" customWidth="1"/>
    <col min="2" max="2" width="18.21875" bestFit="1" customWidth="1"/>
    <col min="3" max="3" width="26.109375" bestFit="1" customWidth="1"/>
    <col min="4" max="4" width="8" hidden="1" customWidth="1"/>
    <col min="5" max="5" width="4.109375" hidden="1" customWidth="1"/>
    <col min="6" max="7" width="8" hidden="1" customWidth="1"/>
    <col min="8" max="8" width="11.44140625" customWidth="1"/>
    <col min="9" max="9" width="7.21875" customWidth="1"/>
    <col min="10" max="10" width="12.88671875" customWidth="1"/>
    <col min="11" max="11" width="8.77734375" customWidth="1"/>
    <col min="12" max="12" width="11.33203125" customWidth="1"/>
    <col min="13" max="13" width="12.6640625" customWidth="1"/>
    <col min="14" max="14" width="17.44140625" customWidth="1"/>
    <col min="15" max="15" width="15.33203125" customWidth="1"/>
    <col min="16" max="16" width="15" customWidth="1"/>
    <col min="17" max="17" width="20.88671875" customWidth="1"/>
    <col min="18" max="18" width="23.5546875" customWidth="1"/>
    <col min="19" max="19" width="16.44140625" customWidth="1"/>
    <col min="20" max="20" width="47" customWidth="1"/>
    <col min="21" max="21" width="24.88671875" customWidth="1"/>
    <col min="22" max="22" width="19.77734375" customWidth="1"/>
    <col min="23" max="23" width="12.44140625" customWidth="1"/>
    <col min="24" max="24" width="48.44140625" customWidth="1"/>
    <col min="25" max="25" width="8.21875" customWidth="1"/>
    <col min="26" max="26" width="18.5546875" bestFit="1" customWidth="1"/>
    <col min="27" max="27" width="17" bestFit="1" customWidth="1"/>
  </cols>
  <sheetData>
    <row r="2" spans="1:27" x14ac:dyDescent="0.3">
      <c r="T2" t="s">
        <v>2100</v>
      </c>
      <c r="W2">
        <v>762565</v>
      </c>
    </row>
    <row r="3" spans="1:27" x14ac:dyDescent="0.3">
      <c r="T3" t="s">
        <v>2113</v>
      </c>
      <c r="W3" s="61">
        <f>H4-W2</f>
        <v>-671792.5</v>
      </c>
    </row>
    <row r="4" spans="1:27" x14ac:dyDescent="0.3">
      <c r="D4" s="61">
        <f>SUBTOTAL(9,D6:D51)</f>
        <v>95550</v>
      </c>
      <c r="E4" s="61">
        <f t="shared" ref="E4:H4" si="0">SUBTOTAL(9,E6:E51)</f>
        <v>0</v>
      </c>
      <c r="F4" s="61">
        <f t="shared" si="0"/>
        <v>0</v>
      </c>
      <c r="G4" s="61">
        <f t="shared" si="0"/>
        <v>4777.5</v>
      </c>
      <c r="H4" s="61">
        <f t="shared" si="0"/>
        <v>90772.5</v>
      </c>
    </row>
    <row r="5" spans="1:27" x14ac:dyDescent="0.3">
      <c r="A5" s="73" t="s">
        <v>2309</v>
      </c>
      <c r="B5" s="73" t="s">
        <v>2045</v>
      </c>
      <c r="C5" s="73" t="s">
        <v>42</v>
      </c>
      <c r="D5" s="74" t="s">
        <v>2046</v>
      </c>
      <c r="E5" s="74" t="s">
        <v>23</v>
      </c>
      <c r="F5" s="74" t="s">
        <v>2047</v>
      </c>
      <c r="G5" s="74" t="s">
        <v>2048</v>
      </c>
      <c r="H5" s="74" t="s">
        <v>2049</v>
      </c>
      <c r="I5" s="73" t="s">
        <v>2050</v>
      </c>
      <c r="J5" s="73" t="s">
        <v>2051</v>
      </c>
      <c r="K5" s="73" t="s">
        <v>2052</v>
      </c>
      <c r="L5" s="73" t="s">
        <v>2050</v>
      </c>
      <c r="M5" s="73" t="s">
        <v>2050</v>
      </c>
      <c r="N5" s="75" t="s">
        <v>2264</v>
      </c>
      <c r="O5" s="75" t="s">
        <v>2262</v>
      </c>
      <c r="P5" s="75" t="s">
        <v>2272</v>
      </c>
      <c r="Q5" s="75" t="s">
        <v>2263</v>
      </c>
      <c r="R5" s="75" t="s">
        <v>2273</v>
      </c>
      <c r="S5" s="75" t="s">
        <v>2278</v>
      </c>
      <c r="T5" s="75" t="s">
        <v>2279</v>
      </c>
      <c r="U5" s="75" t="s">
        <v>2280</v>
      </c>
      <c r="V5" s="75" t="s">
        <v>2281</v>
      </c>
      <c r="W5" s="75" t="s">
        <v>2217</v>
      </c>
      <c r="X5" s="75" t="s">
        <v>2297</v>
      </c>
      <c r="Y5" s="75" t="s">
        <v>2283</v>
      </c>
      <c r="Z5" s="75" t="s">
        <v>2287</v>
      </c>
    </row>
    <row r="6" spans="1:27" s="62" customFormat="1" hidden="1" x14ac:dyDescent="0.3">
      <c r="B6" s="63" t="s">
        <v>2053</v>
      </c>
      <c r="C6" s="63" t="s">
        <v>2054</v>
      </c>
      <c r="D6" s="64">
        <v>642250</v>
      </c>
      <c r="E6" s="65"/>
      <c r="F6" s="65"/>
      <c r="G6" s="65">
        <f t="shared" ref="G6:G51" si="1">D6*5%</f>
        <v>32112.5</v>
      </c>
      <c r="H6" s="66">
        <f t="shared" ref="H6:H51" si="2">D6-F6-G6</f>
        <v>610137.5</v>
      </c>
      <c r="I6" s="65"/>
      <c r="J6" s="65"/>
      <c r="K6" s="65"/>
      <c r="L6" s="65" t="s">
        <v>2100</v>
      </c>
      <c r="M6" s="62" t="s">
        <v>1052</v>
      </c>
      <c r="N6" s="62" t="e">
        <v>#N/A</v>
      </c>
      <c r="O6" s="62" t="s">
        <v>2114</v>
      </c>
      <c r="P6" s="62" t="e">
        <v>#N/A</v>
      </c>
      <c r="Q6" s="67" t="s">
        <v>2183</v>
      </c>
      <c r="R6" s="67" t="e">
        <v>#N/A</v>
      </c>
      <c r="S6" s="67" t="e">
        <v>#N/A</v>
      </c>
      <c r="T6" s="62" t="s">
        <v>2152</v>
      </c>
      <c r="U6" s="62" t="e">
        <f>VLOOKUP(B6,'[1]Partner Data'!$A:$E,5,FALSE)</f>
        <v>#N/A</v>
      </c>
      <c r="V6" s="62" t="e">
        <f>MATCH(T6,U6)</f>
        <v>#N/A</v>
      </c>
      <c r="W6" s="62" t="s">
        <v>2218</v>
      </c>
      <c r="X6" s="62" t="s">
        <v>2288</v>
      </c>
      <c r="Z6" s="62" t="str">
        <f>VLOOKUP(B6,[2]Sheet1!$E:$F,2,FALSE)</f>
        <v>04-01-2023 03:24 pm</v>
      </c>
      <c r="AA6" s="62" t="s">
        <v>2295</v>
      </c>
    </row>
    <row r="7" spans="1:27" hidden="1" x14ac:dyDescent="0.3">
      <c r="B7" s="69" t="s">
        <v>2058</v>
      </c>
      <c r="C7" s="43" t="s">
        <v>1348</v>
      </c>
      <c r="D7" s="43">
        <v>168400</v>
      </c>
      <c r="E7" s="70"/>
      <c r="F7" s="70">
        <v>2600</v>
      </c>
      <c r="G7" s="70">
        <f t="shared" si="1"/>
        <v>8420</v>
      </c>
      <c r="H7" s="71">
        <f t="shared" si="2"/>
        <v>157380</v>
      </c>
      <c r="I7" s="70"/>
      <c r="J7" s="70"/>
      <c r="K7" s="70"/>
      <c r="L7" s="70"/>
      <c r="N7" t="s">
        <v>2115</v>
      </c>
      <c r="O7" t="s">
        <v>2115</v>
      </c>
      <c r="P7">
        <v>1</v>
      </c>
      <c r="Q7" s="68" t="s">
        <v>2184</v>
      </c>
      <c r="R7" s="68" t="s">
        <v>2184</v>
      </c>
      <c r="S7" s="68">
        <v>1</v>
      </c>
      <c r="T7" t="s">
        <v>2153</v>
      </c>
      <c r="U7" t="str">
        <f>VLOOKUP(B7,'[1]Partner Data'!$A:$E,5,FALSE)</f>
        <v>Unity Financial Services</v>
      </c>
      <c r="V7">
        <f t="shared" ref="V7:V51" si="3">MATCH(T7,U7)</f>
        <v>1</v>
      </c>
      <c r="W7" t="s">
        <v>2219</v>
      </c>
      <c r="X7" t="s">
        <v>2282</v>
      </c>
      <c r="Y7" t="s">
        <v>2284</v>
      </c>
      <c r="Z7" s="76" t="str">
        <f>VLOOKUP(B7,[2]Sheet1!$E:$F,2,FALSE)</f>
        <v>21-02-2022 04:51 pm</v>
      </c>
      <c r="AA7" t="s">
        <v>2296</v>
      </c>
    </row>
    <row r="8" spans="1:27" hidden="1" x14ac:dyDescent="0.3">
      <c r="B8" s="69" t="s">
        <v>2059</v>
      </c>
      <c r="C8" s="43" t="s">
        <v>1071</v>
      </c>
      <c r="D8" s="43">
        <v>155150</v>
      </c>
      <c r="E8" s="70"/>
      <c r="F8" s="70"/>
      <c r="G8" s="70">
        <f t="shared" si="1"/>
        <v>7757.5</v>
      </c>
      <c r="H8" s="71">
        <f t="shared" si="2"/>
        <v>147392.5</v>
      </c>
      <c r="I8" s="70"/>
      <c r="J8" s="70"/>
      <c r="K8" s="70"/>
      <c r="L8" s="70"/>
      <c r="N8" t="s">
        <v>2257</v>
      </c>
      <c r="O8" t="s">
        <v>2257</v>
      </c>
      <c r="P8">
        <f>MATCH(N8,O8)</f>
        <v>1</v>
      </c>
      <c r="Q8" s="68" t="s">
        <v>2185</v>
      </c>
      <c r="R8" s="68" t="s">
        <v>2185</v>
      </c>
      <c r="S8" s="68">
        <f>MATCH(Q8,R8)</f>
        <v>1</v>
      </c>
      <c r="T8" t="s">
        <v>2154</v>
      </c>
      <c r="U8" t="str">
        <f>VLOOKUP(B8,'[1]Partner Data'!$A:$E,5,FALSE)</f>
        <v>Ashish Gera</v>
      </c>
      <c r="V8">
        <f t="shared" si="3"/>
        <v>1</v>
      </c>
      <c r="W8" t="s">
        <v>2289</v>
      </c>
      <c r="X8" t="s">
        <v>2261</v>
      </c>
      <c r="Y8" t="s">
        <v>2284</v>
      </c>
      <c r="Z8" s="76" t="str">
        <f>VLOOKUP(B8,[2]Sheet1!$E:$F,2,FALSE)</f>
        <v>27-09-2022 02:15 pm</v>
      </c>
      <c r="AA8" t="s">
        <v>2296</v>
      </c>
    </row>
    <row r="9" spans="1:27" hidden="1" x14ac:dyDescent="0.3">
      <c r="B9" s="69" t="s">
        <v>2060</v>
      </c>
      <c r="C9" s="43" t="s">
        <v>1045</v>
      </c>
      <c r="D9" s="43">
        <v>128266</v>
      </c>
      <c r="E9" s="70"/>
      <c r="F9" s="70"/>
      <c r="G9" s="70">
        <f t="shared" si="1"/>
        <v>6413.3</v>
      </c>
      <c r="H9" s="71">
        <f t="shared" si="2"/>
        <v>121852.7</v>
      </c>
      <c r="I9" s="70"/>
      <c r="J9" s="70"/>
      <c r="K9" s="70"/>
      <c r="L9" s="70"/>
      <c r="N9" t="s">
        <v>2116</v>
      </c>
      <c r="O9" t="s">
        <v>2116</v>
      </c>
      <c r="P9">
        <f t="shared" ref="P9:P10" si="4">MATCH(N9,O9)</f>
        <v>1</v>
      </c>
      <c r="Q9" s="68" t="s">
        <v>2258</v>
      </c>
      <c r="R9" s="68" t="s">
        <v>2258</v>
      </c>
      <c r="S9" s="68">
        <f t="shared" ref="S9:S10" si="5">MATCH(Q9,R9)</f>
        <v>1</v>
      </c>
      <c r="T9" t="s">
        <v>2155</v>
      </c>
      <c r="U9" t="str">
        <f>VLOOKUP(B9,'[1]Partner Data'!$A:$E,5,FALSE)</f>
        <v>Arpit Agarwal</v>
      </c>
      <c r="V9">
        <f t="shared" si="3"/>
        <v>1</v>
      </c>
      <c r="W9" t="s">
        <v>2220</v>
      </c>
      <c r="Y9" t="s">
        <v>2284</v>
      </c>
      <c r="Z9" s="76" t="str">
        <f>VLOOKUP(B9,[2]Sheet1!$E:$F,2,FALSE)</f>
        <v>18-11-2021 12:00 am</v>
      </c>
      <c r="AA9" t="s">
        <v>2296</v>
      </c>
    </row>
    <row r="10" spans="1:27" hidden="1" x14ac:dyDescent="0.3">
      <c r="B10" s="69" t="s">
        <v>2061</v>
      </c>
      <c r="C10" s="43" t="s">
        <v>1046</v>
      </c>
      <c r="D10" s="43">
        <v>121100</v>
      </c>
      <c r="E10" s="70"/>
      <c r="F10" s="70"/>
      <c r="G10" s="70">
        <f t="shared" si="1"/>
        <v>6055</v>
      </c>
      <c r="H10" s="71">
        <f t="shared" si="2"/>
        <v>115045</v>
      </c>
      <c r="I10" s="70"/>
      <c r="J10" s="70"/>
      <c r="K10" s="70"/>
      <c r="L10" s="70"/>
      <c r="N10" t="s">
        <v>2117</v>
      </c>
      <c r="O10" t="s">
        <v>2117</v>
      </c>
      <c r="P10">
        <f t="shared" si="4"/>
        <v>1</v>
      </c>
      <c r="Q10" s="68" t="s">
        <v>2186</v>
      </c>
      <c r="R10" s="68" t="s">
        <v>2186</v>
      </c>
      <c r="S10" s="68">
        <f t="shared" si="5"/>
        <v>1</v>
      </c>
      <c r="T10" t="s">
        <v>2156</v>
      </c>
      <c r="U10" t="str">
        <f>VLOOKUP(B10,'[1]Partner Data'!$A:$E,5,FALSE)</f>
        <v>UNI ONE INDIA PVT LTD</v>
      </c>
      <c r="V10" t="e">
        <f t="shared" si="3"/>
        <v>#N/A</v>
      </c>
      <c r="W10" t="s">
        <v>2221</v>
      </c>
      <c r="Y10" t="s">
        <v>2284</v>
      </c>
      <c r="Z10" s="76" t="str">
        <f>VLOOKUP(B10,[2]Sheet1!$E:$F,2,FALSE)</f>
        <v>18-12-2021 12:00 am</v>
      </c>
      <c r="AA10" t="s">
        <v>2296</v>
      </c>
    </row>
    <row r="11" spans="1:27" s="62" customFormat="1" hidden="1" x14ac:dyDescent="0.3">
      <c r="B11" s="63" t="s">
        <v>2055</v>
      </c>
      <c r="C11" s="64" t="s">
        <v>2056</v>
      </c>
      <c r="D11" s="64">
        <v>85050</v>
      </c>
      <c r="E11" s="65"/>
      <c r="F11" s="65"/>
      <c r="G11" s="65">
        <f t="shared" si="1"/>
        <v>4252.5</v>
      </c>
      <c r="H11" s="66">
        <f t="shared" si="2"/>
        <v>80797.5</v>
      </c>
      <c r="I11" s="65"/>
      <c r="J11" s="65"/>
      <c r="K11" s="65"/>
      <c r="L11" s="65" t="s">
        <v>2100</v>
      </c>
      <c r="M11" s="62" t="s">
        <v>2108</v>
      </c>
      <c r="N11" s="62" t="s">
        <v>2118</v>
      </c>
      <c r="O11" s="62" t="s">
        <v>2118</v>
      </c>
      <c r="P11" s="62">
        <v>1</v>
      </c>
      <c r="Q11" s="67" t="s">
        <v>2187</v>
      </c>
      <c r="R11" s="67" t="s">
        <v>2187</v>
      </c>
      <c r="S11" s="67">
        <v>1</v>
      </c>
      <c r="T11" s="62" t="s">
        <v>2157</v>
      </c>
      <c r="U11" s="62" t="str">
        <f>VLOOKUP(B11,'[1]Partner Data'!$A:$E,5,FALSE)</f>
        <v>Firoj Khan</v>
      </c>
      <c r="V11" s="62" t="e">
        <f t="shared" si="3"/>
        <v>#N/A</v>
      </c>
      <c r="W11" s="62" t="s">
        <v>2222</v>
      </c>
      <c r="Z11" s="62" t="str">
        <f>VLOOKUP(B11,[2]Sheet1!$E:$F,2,FALSE)</f>
        <v>09-12-2022 06:34 am</v>
      </c>
      <c r="AA11" s="62" t="s">
        <v>2295</v>
      </c>
    </row>
    <row r="12" spans="1:27" hidden="1" x14ac:dyDescent="0.3">
      <c r="B12" s="69" t="s">
        <v>2062</v>
      </c>
      <c r="C12" s="43" t="s">
        <v>1452</v>
      </c>
      <c r="D12" s="43">
        <v>84400</v>
      </c>
      <c r="E12" s="70"/>
      <c r="F12" s="70"/>
      <c r="G12" s="70">
        <f t="shared" si="1"/>
        <v>4220</v>
      </c>
      <c r="H12" s="71">
        <f t="shared" si="2"/>
        <v>80180</v>
      </c>
      <c r="I12" s="70"/>
      <c r="J12" s="70"/>
      <c r="K12" s="70"/>
      <c r="L12" s="70"/>
      <c r="N12" t="s">
        <v>2260</v>
      </c>
      <c r="O12" t="s">
        <v>2260</v>
      </c>
      <c r="P12">
        <f>MATCH(N12,O12)</f>
        <v>1</v>
      </c>
      <c r="Q12" s="68" t="s">
        <v>2188</v>
      </c>
      <c r="R12" s="68" t="s">
        <v>2188</v>
      </c>
      <c r="S12" s="68">
        <f>MATCH(Q12,R12)</f>
        <v>1</v>
      </c>
      <c r="T12" t="s">
        <v>2158</v>
      </c>
      <c r="U12" t="str">
        <f>VLOOKUP(B12,'[1]Partner Data'!$A:$E,5,FALSE)</f>
        <v>SUKHMINDER SINGH</v>
      </c>
      <c r="V12">
        <f t="shared" si="3"/>
        <v>1</v>
      </c>
      <c r="W12" t="s">
        <v>2223</v>
      </c>
      <c r="X12" t="s">
        <v>2261</v>
      </c>
      <c r="Y12" t="s">
        <v>2284</v>
      </c>
      <c r="Z12" s="76" t="str">
        <f>VLOOKUP(B12,[2]Sheet1!$E:$F,2,FALSE)</f>
        <v>09-06-2022 05:12 pm</v>
      </c>
      <c r="AA12" t="s">
        <v>2296</v>
      </c>
    </row>
    <row r="13" spans="1:27" s="62" customFormat="1" hidden="1" x14ac:dyDescent="0.3">
      <c r="B13" s="63" t="s">
        <v>2057</v>
      </c>
      <c r="C13" s="64" t="s">
        <v>1354</v>
      </c>
      <c r="D13" s="64">
        <v>75400</v>
      </c>
      <c r="E13" s="65"/>
      <c r="F13" s="65"/>
      <c r="G13" s="65">
        <f t="shared" si="1"/>
        <v>3770</v>
      </c>
      <c r="H13" s="66">
        <f t="shared" si="2"/>
        <v>71630</v>
      </c>
      <c r="I13" s="65"/>
      <c r="J13" s="65"/>
      <c r="K13" s="65"/>
      <c r="L13" s="65" t="s">
        <v>2100</v>
      </c>
      <c r="N13" s="62" t="e">
        <v>#N/A</v>
      </c>
      <c r="O13" s="62" t="s">
        <v>2119</v>
      </c>
      <c r="P13" s="62" t="e">
        <v>#N/A</v>
      </c>
      <c r="Q13" s="67" t="s">
        <v>2189</v>
      </c>
      <c r="R13" s="67" t="e">
        <v>#N/A</v>
      </c>
      <c r="S13" s="67" t="e">
        <v>#N/A</v>
      </c>
      <c r="T13" s="62" t="s">
        <v>2159</v>
      </c>
      <c r="U13" s="62" t="e">
        <f>VLOOKUP(B13,'[1]Partner Data'!$A:$E,5,FALSE)</f>
        <v>#N/A</v>
      </c>
      <c r="V13" s="62" t="e">
        <f t="shared" si="3"/>
        <v>#N/A</v>
      </c>
      <c r="W13" s="62" t="s">
        <v>2224</v>
      </c>
      <c r="X13" s="62" t="s">
        <v>2288</v>
      </c>
      <c r="Z13" s="62" t="str">
        <f>VLOOKUP(B13,[2]Sheet1!$E:$F,2,FALSE)</f>
        <v>30-11-2022 08:46 am</v>
      </c>
      <c r="AA13" s="62" t="s">
        <v>2295</v>
      </c>
    </row>
    <row r="14" spans="1:27" ht="15" x14ac:dyDescent="0.35">
      <c r="A14" s="81" t="s">
        <v>2308</v>
      </c>
      <c r="B14" s="69" t="s">
        <v>2063</v>
      </c>
      <c r="C14" s="43" t="s">
        <v>2023</v>
      </c>
      <c r="D14" s="43">
        <v>71400</v>
      </c>
      <c r="E14" s="70"/>
      <c r="F14" s="70"/>
      <c r="G14" s="70">
        <f t="shared" si="1"/>
        <v>3570</v>
      </c>
      <c r="H14" s="71">
        <f t="shared" si="2"/>
        <v>67830</v>
      </c>
      <c r="I14" s="70"/>
      <c r="J14" s="70"/>
      <c r="K14" s="70"/>
      <c r="L14" s="70"/>
      <c r="N14" t="s">
        <v>2136</v>
      </c>
      <c r="O14" t="s">
        <v>2310</v>
      </c>
      <c r="P14" t="e">
        <v>#N/A</v>
      </c>
      <c r="Q14" s="68" t="s">
        <v>2311</v>
      </c>
      <c r="R14" s="68" t="s">
        <v>2285</v>
      </c>
      <c r="S14" s="68" t="e">
        <v>#N/A</v>
      </c>
      <c r="T14" t="s">
        <v>2313</v>
      </c>
      <c r="U14" t="e">
        <f>VLOOKUP(B14,'[1]Partner Data'!$A:$E,5,FALSE)</f>
        <v>#N/A</v>
      </c>
      <c r="V14" t="e">
        <f t="shared" si="3"/>
        <v>#N/A</v>
      </c>
      <c r="W14" t="e">
        <v>#N/A</v>
      </c>
      <c r="X14" t="s">
        <v>2292</v>
      </c>
      <c r="Z14" s="76" t="e">
        <f>VLOOKUP(B14,[2]Sheet1!$E:$F,2,FALSE)</f>
        <v>#N/A</v>
      </c>
      <c r="AA14" t="s">
        <v>2294</v>
      </c>
    </row>
    <row r="15" spans="1:27" hidden="1" x14ac:dyDescent="0.3">
      <c r="B15" s="69" t="s">
        <v>2065</v>
      </c>
      <c r="C15" s="69" t="s">
        <v>2067</v>
      </c>
      <c r="D15" s="43">
        <v>69800</v>
      </c>
      <c r="E15" s="70"/>
      <c r="F15" s="70"/>
      <c r="G15" s="70">
        <f t="shared" si="1"/>
        <v>3490</v>
      </c>
      <c r="H15" s="71">
        <f t="shared" si="2"/>
        <v>66310</v>
      </c>
      <c r="I15" s="70"/>
      <c r="J15" s="70"/>
      <c r="K15" s="70"/>
      <c r="L15" s="70"/>
      <c r="M15" t="s">
        <v>2109</v>
      </c>
      <c r="N15" t="s">
        <v>2120</v>
      </c>
      <c r="O15" t="s">
        <v>2120</v>
      </c>
      <c r="P15">
        <v>1</v>
      </c>
      <c r="Q15" s="68" t="s">
        <v>2190</v>
      </c>
      <c r="R15" s="68" t="s">
        <v>2190</v>
      </c>
      <c r="S15" s="68">
        <v>1</v>
      </c>
      <c r="T15" t="s">
        <v>2067</v>
      </c>
      <c r="U15" t="str">
        <f>VLOOKUP(B15,'[1]Partner Data'!$A:$E,5,FALSE)</f>
        <v>Riktanjan Bal</v>
      </c>
      <c r="V15">
        <f t="shared" si="3"/>
        <v>1</v>
      </c>
      <c r="W15" t="s">
        <v>2225</v>
      </c>
      <c r="X15" t="s">
        <v>2282</v>
      </c>
      <c r="Y15" t="s">
        <v>2284</v>
      </c>
      <c r="Z15" s="76" t="str">
        <f>VLOOKUP(B15,[2]Sheet1!$E:$F,2,FALSE)</f>
        <v>01-12-2022 07:16 pm</v>
      </c>
      <c r="AA15" s="79" t="s">
        <v>2296</v>
      </c>
    </row>
    <row r="16" spans="1:27" hidden="1" x14ac:dyDescent="0.3">
      <c r="B16" s="69" t="s">
        <v>2064</v>
      </c>
      <c r="C16" s="43" t="s">
        <v>1350</v>
      </c>
      <c r="D16" s="43">
        <v>67200</v>
      </c>
      <c r="E16" s="70"/>
      <c r="F16" s="70"/>
      <c r="G16" s="70">
        <f t="shared" si="1"/>
        <v>3360</v>
      </c>
      <c r="H16" s="71">
        <f t="shared" si="2"/>
        <v>63840</v>
      </c>
      <c r="I16" s="70"/>
      <c r="J16" s="70"/>
      <c r="K16" s="70"/>
      <c r="L16" s="70"/>
      <c r="N16" t="s">
        <v>2265</v>
      </c>
      <c r="O16" t="s">
        <v>2265</v>
      </c>
      <c r="P16">
        <f>MATCH(N16,O16)</f>
        <v>1</v>
      </c>
      <c r="Q16" s="68" t="s">
        <v>2274</v>
      </c>
      <c r="R16" s="68" t="s">
        <v>2274</v>
      </c>
      <c r="S16" s="68">
        <f>MATCH(Q16,R16)</f>
        <v>1</v>
      </c>
      <c r="T16" t="s">
        <v>2304</v>
      </c>
      <c r="U16" t="str">
        <f>VLOOKUP(B16,'[1]Partner Data'!$A:$E,5,FALSE)</f>
        <v>SAJID MOHD</v>
      </c>
      <c r="V16">
        <f t="shared" si="3"/>
        <v>1</v>
      </c>
      <c r="W16" t="e">
        <v>#N/A</v>
      </c>
      <c r="X16" t="s">
        <v>2290</v>
      </c>
      <c r="Y16" t="s">
        <v>2284</v>
      </c>
      <c r="Z16" s="76" t="e">
        <f>VLOOKUP(B16,[2]Sheet1!$E:$F,2,FALSE)</f>
        <v>#N/A</v>
      </c>
      <c r="AA16" t="s">
        <v>2296</v>
      </c>
    </row>
    <row r="17" spans="2:27" hidden="1" x14ac:dyDescent="0.3">
      <c r="B17" s="69" t="s">
        <v>2066</v>
      </c>
      <c r="C17" s="43" t="s">
        <v>1351</v>
      </c>
      <c r="D17" s="43">
        <v>63750</v>
      </c>
      <c r="E17" s="70"/>
      <c r="F17" s="70"/>
      <c r="G17" s="70">
        <f t="shared" si="1"/>
        <v>3187.5</v>
      </c>
      <c r="H17" s="71">
        <f t="shared" si="2"/>
        <v>60562.5</v>
      </c>
      <c r="I17" s="70"/>
      <c r="J17" s="70"/>
      <c r="K17" s="70"/>
      <c r="L17" s="70"/>
      <c r="N17" t="s">
        <v>2121</v>
      </c>
      <c r="O17" t="s">
        <v>2121</v>
      </c>
      <c r="P17">
        <v>1</v>
      </c>
      <c r="Q17" s="68" t="s">
        <v>2191</v>
      </c>
      <c r="R17" s="68" t="s">
        <v>2191</v>
      </c>
      <c r="S17" s="68">
        <v>1</v>
      </c>
      <c r="T17" t="s">
        <v>1351</v>
      </c>
      <c r="U17" t="str">
        <f>VLOOKUP(B17,'[1]Partner Data'!$A:$E,5,FALSE)</f>
        <v>RISHABH JAISAWAL</v>
      </c>
      <c r="V17">
        <f t="shared" si="3"/>
        <v>1</v>
      </c>
      <c r="W17" t="s">
        <v>2226</v>
      </c>
      <c r="X17" t="s">
        <v>2282</v>
      </c>
      <c r="Y17" t="s">
        <v>2284</v>
      </c>
      <c r="Z17" s="76" t="str">
        <f>VLOOKUP(B17,[2]Sheet1!$E:$F,2,FALSE)</f>
        <v>19-10-2021 12:00 am</v>
      </c>
      <c r="AA17" t="s">
        <v>2296</v>
      </c>
    </row>
    <row r="18" spans="2:27" hidden="1" x14ac:dyDescent="0.3">
      <c r="B18" s="69" t="s">
        <v>2068</v>
      </c>
      <c r="C18" s="43" t="s">
        <v>1352</v>
      </c>
      <c r="D18" s="43">
        <v>62000</v>
      </c>
      <c r="E18" s="70"/>
      <c r="F18" s="70"/>
      <c r="G18" s="70">
        <f t="shared" si="1"/>
        <v>3100</v>
      </c>
      <c r="H18" s="71">
        <f t="shared" si="2"/>
        <v>58900</v>
      </c>
      <c r="I18" s="70"/>
      <c r="J18" s="70"/>
      <c r="K18" s="70"/>
      <c r="L18" s="70"/>
      <c r="N18" t="s">
        <v>2122</v>
      </c>
      <c r="O18" t="s">
        <v>2122</v>
      </c>
      <c r="P18">
        <v>1</v>
      </c>
      <c r="Q18" s="68" t="s">
        <v>2192</v>
      </c>
      <c r="R18" s="68" t="s">
        <v>2192</v>
      </c>
      <c r="S18" s="68">
        <v>1</v>
      </c>
      <c r="T18" t="s">
        <v>2160</v>
      </c>
      <c r="U18" t="str">
        <f>VLOOKUP(B18,'[1]Partner Data'!$A:$E,5,FALSE)</f>
        <v>Nector International Pvt Ltd</v>
      </c>
      <c r="V18">
        <f t="shared" si="3"/>
        <v>1</v>
      </c>
      <c r="W18" t="s">
        <v>2227</v>
      </c>
      <c r="X18" t="s">
        <v>2282</v>
      </c>
      <c r="Y18" t="s">
        <v>2284</v>
      </c>
      <c r="Z18" s="76" t="str">
        <f>VLOOKUP(B18,[2]Sheet1!$E:$F,2,FALSE)</f>
        <v>29-08-2022 01:19 pm</v>
      </c>
      <c r="AA18" t="s">
        <v>2296</v>
      </c>
    </row>
    <row r="19" spans="2:27" hidden="1" x14ac:dyDescent="0.3">
      <c r="B19" s="69" t="s">
        <v>2069</v>
      </c>
      <c r="C19" s="43" t="s">
        <v>1533</v>
      </c>
      <c r="D19" s="43">
        <v>54600</v>
      </c>
      <c r="E19" s="70"/>
      <c r="F19" s="70"/>
      <c r="G19" s="70">
        <f t="shared" si="1"/>
        <v>2730</v>
      </c>
      <c r="H19" s="71">
        <f t="shared" si="2"/>
        <v>51870</v>
      </c>
      <c r="I19" s="70"/>
      <c r="J19" s="70"/>
      <c r="K19" s="70"/>
      <c r="L19" s="70"/>
      <c r="N19" t="s">
        <v>2123</v>
      </c>
      <c r="O19" t="s">
        <v>2123</v>
      </c>
      <c r="P19">
        <v>1</v>
      </c>
      <c r="Q19" s="68" t="s">
        <v>2193</v>
      </c>
      <c r="R19" s="68" t="s">
        <v>2193</v>
      </c>
      <c r="S19" s="68">
        <v>1</v>
      </c>
      <c r="T19" t="s">
        <v>2161</v>
      </c>
      <c r="U19" t="str">
        <f>VLOOKUP(B19,'[1]Partner Data'!$A:$E,5,FALSE)</f>
        <v>Shriram Wealth Architecture</v>
      </c>
      <c r="V19">
        <f t="shared" si="3"/>
        <v>1</v>
      </c>
      <c r="W19" t="s">
        <v>2228</v>
      </c>
      <c r="X19" t="s">
        <v>2282</v>
      </c>
      <c r="Y19" t="s">
        <v>2284</v>
      </c>
      <c r="Z19" s="76" t="str">
        <f>VLOOKUP(B19,[2]Sheet1!$E:$F,2,FALSE)</f>
        <v>03-09-2021 12:00 am</v>
      </c>
      <c r="AA19" t="s">
        <v>2296</v>
      </c>
    </row>
    <row r="20" spans="2:27" hidden="1" x14ac:dyDescent="0.3">
      <c r="B20" s="69" t="s">
        <v>2070</v>
      </c>
      <c r="C20" s="43" t="s">
        <v>1349</v>
      </c>
      <c r="D20" s="43">
        <v>31100</v>
      </c>
      <c r="E20" s="70"/>
      <c r="F20" s="70"/>
      <c r="G20" s="70">
        <f t="shared" si="1"/>
        <v>1555</v>
      </c>
      <c r="H20" s="71">
        <f t="shared" si="2"/>
        <v>29545</v>
      </c>
      <c r="I20" s="70"/>
      <c r="J20" s="70"/>
      <c r="K20" s="70"/>
      <c r="L20" s="70"/>
      <c r="N20" t="s">
        <v>2124</v>
      </c>
      <c r="O20" t="s">
        <v>2124</v>
      </c>
      <c r="P20">
        <v>1</v>
      </c>
      <c r="Q20" s="68" t="s">
        <v>2149</v>
      </c>
      <c r="R20" s="68" t="s">
        <v>2149</v>
      </c>
      <c r="S20" s="68">
        <v>1</v>
      </c>
      <c r="T20" t="s">
        <v>2162</v>
      </c>
      <c r="U20" t="str">
        <f>VLOOKUP(B20,'[1]Partner Data'!$A:$E,5,FALSE)</f>
        <v>Policy Expert</v>
      </c>
      <c r="V20">
        <f t="shared" si="3"/>
        <v>1</v>
      </c>
      <c r="W20" t="s">
        <v>2229</v>
      </c>
      <c r="X20" t="s">
        <v>2282</v>
      </c>
      <c r="Y20" t="s">
        <v>2284</v>
      </c>
      <c r="Z20" s="76" t="str">
        <f>VLOOKUP(B20,[2]Sheet1!$E:$F,2,FALSE)</f>
        <v>27-09-2022 04:45 pm</v>
      </c>
      <c r="AA20" t="s">
        <v>2296</v>
      </c>
    </row>
    <row r="21" spans="2:27" hidden="1" x14ac:dyDescent="0.3">
      <c r="B21" s="69" t="s">
        <v>2071</v>
      </c>
      <c r="C21" s="43" t="s">
        <v>2024</v>
      </c>
      <c r="D21" s="43">
        <v>30750</v>
      </c>
      <c r="E21" s="70"/>
      <c r="F21" s="70"/>
      <c r="G21" s="70">
        <f t="shared" si="1"/>
        <v>1537.5</v>
      </c>
      <c r="H21" s="71">
        <f t="shared" si="2"/>
        <v>29212.5</v>
      </c>
      <c r="I21" s="70"/>
      <c r="J21" s="70"/>
      <c r="K21" s="70"/>
      <c r="L21" s="70"/>
      <c r="N21" t="s">
        <v>2306</v>
      </c>
      <c r="O21" t="s">
        <v>2306</v>
      </c>
      <c r="P21">
        <f>MATCH(N21,O21)</f>
        <v>1</v>
      </c>
      <c r="Q21" s="68" t="s">
        <v>2194</v>
      </c>
      <c r="R21" s="68" t="s">
        <v>2194</v>
      </c>
      <c r="S21" s="68">
        <f>MATCH(Q21,R21)</f>
        <v>1</v>
      </c>
      <c r="T21" t="s">
        <v>2163</v>
      </c>
      <c r="U21" t="str">
        <f>VLOOKUP(B21,'[1]Partner Data'!$A:$E,5,FALSE)</f>
        <v>Govind jaiswal</v>
      </c>
      <c r="V21">
        <f t="shared" si="3"/>
        <v>1</v>
      </c>
      <c r="W21" t="s">
        <v>2230</v>
      </c>
      <c r="X21" t="s">
        <v>2307</v>
      </c>
      <c r="Y21" t="s">
        <v>2284</v>
      </c>
      <c r="Z21" s="76" t="str">
        <f>VLOOKUP(B21,[2]Sheet1!$E:$F,2,FALSE)</f>
        <v>22-11-2022 02:05 pm</v>
      </c>
      <c r="AA21" t="s">
        <v>2296</v>
      </c>
    </row>
    <row r="22" spans="2:27" x14ac:dyDescent="0.3">
      <c r="B22" s="69" t="s">
        <v>2072</v>
      </c>
      <c r="C22" s="69" t="s">
        <v>2073</v>
      </c>
      <c r="D22" s="43">
        <v>24150</v>
      </c>
      <c r="E22" s="70"/>
      <c r="F22" s="70"/>
      <c r="G22" s="70">
        <f t="shared" si="1"/>
        <v>1207.5</v>
      </c>
      <c r="H22" s="71">
        <f t="shared" si="2"/>
        <v>22942.5</v>
      </c>
      <c r="I22" s="70"/>
      <c r="J22" s="70"/>
      <c r="K22" s="70"/>
      <c r="L22" s="70"/>
      <c r="M22" t="s">
        <v>1064</v>
      </c>
      <c r="N22" t="s">
        <v>2130</v>
      </c>
      <c r="O22" t="s">
        <v>2125</v>
      </c>
      <c r="P22" t="e">
        <v>#N/A</v>
      </c>
      <c r="Q22" s="68" t="s">
        <v>2195</v>
      </c>
      <c r="R22" s="68" t="s">
        <v>2201</v>
      </c>
      <c r="S22" s="68" t="e">
        <v>#N/A</v>
      </c>
      <c r="T22" s="78" t="s">
        <v>2312</v>
      </c>
      <c r="U22" t="e">
        <f>VLOOKUP(B22,'[1]Partner Data'!$A:$E,5,FALSE)</f>
        <v>#N/A</v>
      </c>
      <c r="V22" t="e">
        <f t="shared" si="3"/>
        <v>#N/A</v>
      </c>
      <c r="W22" t="s">
        <v>2231</v>
      </c>
      <c r="X22" s="76" t="s">
        <v>2292</v>
      </c>
      <c r="Z22" s="76" t="str">
        <f>VLOOKUP(B22,[2]Sheet1!$E:$F,2,FALSE)</f>
        <v>17-12-2022 03:39 pm</v>
      </c>
      <c r="AA22" t="s">
        <v>2294</v>
      </c>
    </row>
    <row r="23" spans="2:27" hidden="1" x14ac:dyDescent="0.3">
      <c r="B23" s="69" t="s">
        <v>2074</v>
      </c>
      <c r="C23" s="43" t="s">
        <v>2075</v>
      </c>
      <c r="D23" s="43">
        <v>23400</v>
      </c>
      <c r="E23" s="70"/>
      <c r="F23" s="70"/>
      <c r="G23" s="70">
        <f t="shared" si="1"/>
        <v>1170</v>
      </c>
      <c r="H23" s="71">
        <f t="shared" si="2"/>
        <v>22230</v>
      </c>
      <c r="I23" s="70"/>
      <c r="J23" s="70"/>
      <c r="K23" s="70"/>
      <c r="L23" s="70"/>
      <c r="M23" t="s">
        <v>1050</v>
      </c>
      <c r="N23" t="s">
        <v>2266</v>
      </c>
      <c r="O23" t="s">
        <v>2266</v>
      </c>
      <c r="P23">
        <f t="shared" ref="P23:P24" si="6">MATCH(N23,O23)</f>
        <v>1</v>
      </c>
      <c r="Q23" s="68" t="s">
        <v>2196</v>
      </c>
      <c r="R23" s="68" t="s">
        <v>2196</v>
      </c>
      <c r="S23" s="68">
        <f t="shared" ref="S23:S24" si="7">MATCH(Q23,R23)</f>
        <v>1</v>
      </c>
      <c r="T23" s="43" t="s">
        <v>2075</v>
      </c>
      <c r="U23" t="str">
        <f>VLOOKUP(B23,'[1]Partner Data'!$A:$E,5,FALSE)</f>
        <v>Shashi Ranjan</v>
      </c>
      <c r="V23">
        <f t="shared" si="3"/>
        <v>1</v>
      </c>
      <c r="W23" t="s">
        <v>2232</v>
      </c>
      <c r="Y23" t="s">
        <v>2284</v>
      </c>
      <c r="Z23" s="76" t="str">
        <f>VLOOKUP(B23,[2]Sheet1!$E:$F,2,FALSE)</f>
        <v>09-12-2022 01:35 am</v>
      </c>
      <c r="AA23" t="s">
        <v>2296</v>
      </c>
    </row>
    <row r="24" spans="2:27" hidden="1" x14ac:dyDescent="0.3">
      <c r="B24" s="72" t="s">
        <v>2111</v>
      </c>
      <c r="C24" s="72" t="s">
        <v>2112</v>
      </c>
      <c r="D24" s="43">
        <v>19000</v>
      </c>
      <c r="E24" s="70"/>
      <c r="F24" s="70"/>
      <c r="G24" s="70">
        <f t="shared" si="1"/>
        <v>950</v>
      </c>
      <c r="H24" s="71">
        <f t="shared" si="2"/>
        <v>18050</v>
      </c>
      <c r="I24" s="70"/>
      <c r="J24" s="70"/>
      <c r="K24" s="70"/>
      <c r="L24" s="70"/>
      <c r="M24" t="s">
        <v>1053</v>
      </c>
      <c r="N24" t="s">
        <v>2126</v>
      </c>
      <c r="O24" t="s">
        <v>2126</v>
      </c>
      <c r="P24">
        <f t="shared" si="6"/>
        <v>1</v>
      </c>
      <c r="Q24" s="68" t="s">
        <v>2197</v>
      </c>
      <c r="R24" s="68" t="s">
        <v>2197</v>
      </c>
      <c r="S24" s="68">
        <f t="shared" si="7"/>
        <v>1</v>
      </c>
      <c r="T24" t="s">
        <v>2164</v>
      </c>
      <c r="U24" t="str">
        <f>VLOOKUP(B24,'[1]Partner Data'!$A:$E,5,FALSE)</f>
        <v>SWIPE WIRE</v>
      </c>
      <c r="V24">
        <f t="shared" si="3"/>
        <v>1</v>
      </c>
      <c r="W24" t="s">
        <v>2233</v>
      </c>
      <c r="X24" s="76" t="s">
        <v>2288</v>
      </c>
      <c r="Y24" t="s">
        <v>2284</v>
      </c>
      <c r="Z24" s="76" t="str">
        <f>VLOOKUP(B24,[2]Sheet1!$E:$F,2,FALSE)</f>
        <v>09-02-2023 01:45 pm</v>
      </c>
      <c r="AA24" t="s">
        <v>2296</v>
      </c>
    </row>
    <row r="25" spans="2:27" hidden="1" x14ac:dyDescent="0.3">
      <c r="B25" s="69" t="s">
        <v>2076</v>
      </c>
      <c r="C25" s="43" t="s">
        <v>1051</v>
      </c>
      <c r="D25" s="43">
        <v>19000</v>
      </c>
      <c r="E25" s="70"/>
      <c r="F25" s="70"/>
      <c r="G25" s="70">
        <f t="shared" si="1"/>
        <v>950</v>
      </c>
      <c r="H25" s="71">
        <f t="shared" si="2"/>
        <v>18050</v>
      </c>
      <c r="I25" s="70"/>
      <c r="J25" s="70"/>
      <c r="K25" s="70"/>
      <c r="L25" s="70"/>
      <c r="N25" t="s">
        <v>2127</v>
      </c>
      <c r="O25" t="s">
        <v>2127</v>
      </c>
      <c r="P25">
        <v>1</v>
      </c>
      <c r="Q25" s="68" t="s">
        <v>2198</v>
      </c>
      <c r="R25" s="68" t="s">
        <v>2198</v>
      </c>
      <c r="S25" s="68">
        <v>1</v>
      </c>
      <c r="T25" t="s">
        <v>2165</v>
      </c>
      <c r="U25" t="str">
        <f>VLOOKUP(B25,'[1]Partner Data'!$A:$E,5,FALSE)</f>
        <v>Pankaj Kaushik</v>
      </c>
      <c r="V25">
        <f t="shared" si="3"/>
        <v>1</v>
      </c>
      <c r="W25" t="s">
        <v>2234</v>
      </c>
      <c r="X25" t="s">
        <v>2282</v>
      </c>
      <c r="Y25" t="s">
        <v>2284</v>
      </c>
      <c r="Z25" s="76" t="str">
        <f>VLOOKUP(B25,[2]Sheet1!$E:$F,2,FALSE)</f>
        <v>05-01-2023 11:35 am</v>
      </c>
      <c r="AA25" s="79" t="s">
        <v>2296</v>
      </c>
    </row>
    <row r="26" spans="2:27" hidden="1" x14ac:dyDescent="0.3">
      <c r="B26" s="69" t="s">
        <v>2077</v>
      </c>
      <c r="C26" s="43" t="s">
        <v>1446</v>
      </c>
      <c r="D26" s="43">
        <v>12750</v>
      </c>
      <c r="E26" s="70"/>
      <c r="F26" s="70"/>
      <c r="G26" s="70">
        <f t="shared" si="1"/>
        <v>637.5</v>
      </c>
      <c r="H26" s="71">
        <f t="shared" si="2"/>
        <v>12112.5</v>
      </c>
      <c r="I26" s="70"/>
      <c r="J26" s="70"/>
      <c r="K26" s="70"/>
      <c r="L26" s="70"/>
      <c r="N26" t="s">
        <v>2267</v>
      </c>
      <c r="O26" t="s">
        <v>2267</v>
      </c>
      <c r="P26">
        <f t="shared" ref="P26:P28" si="8">MATCH(N26,O26)</f>
        <v>1</v>
      </c>
      <c r="Q26" s="68" t="s">
        <v>2275</v>
      </c>
      <c r="R26" s="68" t="s">
        <v>2275</v>
      </c>
      <c r="S26" s="68">
        <f t="shared" ref="S26:S28" si="9">MATCH(Q26,R26)</f>
        <v>1</v>
      </c>
      <c r="T26" s="43" t="s">
        <v>1446</v>
      </c>
      <c r="U26" t="str">
        <f>VLOOKUP(B26,'[1]Partner Data'!$A:$E,5,FALSE)</f>
        <v>Prashant jaiswal</v>
      </c>
      <c r="V26">
        <f t="shared" si="3"/>
        <v>1</v>
      </c>
      <c r="W26" t="e">
        <v>#N/A</v>
      </c>
      <c r="X26" t="s">
        <v>2290</v>
      </c>
      <c r="Y26" t="s">
        <v>2284</v>
      </c>
      <c r="Z26" s="76" t="e">
        <f>VLOOKUP(B26,[2]Sheet1!$E:$F,2,FALSE)</f>
        <v>#N/A</v>
      </c>
      <c r="AA26" t="s">
        <v>2296</v>
      </c>
    </row>
    <row r="27" spans="2:27" hidden="1" x14ac:dyDescent="0.3">
      <c r="B27" s="69" t="s">
        <v>2078</v>
      </c>
      <c r="C27" s="43" t="s">
        <v>1453</v>
      </c>
      <c r="D27" s="43">
        <v>12750</v>
      </c>
      <c r="E27" s="70"/>
      <c r="F27" s="70"/>
      <c r="G27" s="70">
        <f t="shared" si="1"/>
        <v>637.5</v>
      </c>
      <c r="H27" s="71">
        <f t="shared" si="2"/>
        <v>12112.5</v>
      </c>
      <c r="I27" s="70"/>
      <c r="J27" s="70"/>
      <c r="K27" s="70"/>
      <c r="L27" s="70"/>
      <c r="N27" t="s">
        <v>2268</v>
      </c>
      <c r="O27" t="s">
        <v>2268</v>
      </c>
      <c r="P27">
        <f t="shared" si="8"/>
        <v>1</v>
      </c>
      <c r="Q27" s="68" t="s">
        <v>2276</v>
      </c>
      <c r="R27" s="68" t="s">
        <v>2276</v>
      </c>
      <c r="S27" s="68">
        <f t="shared" si="9"/>
        <v>1</v>
      </c>
      <c r="T27" t="s">
        <v>2305</v>
      </c>
      <c r="U27" t="str">
        <f>VLOOKUP(B27,'[1]Partner Data'!$A:$E,5,FALSE)</f>
        <v>SHIKHAR MISHRA</v>
      </c>
      <c r="V27">
        <f t="shared" si="3"/>
        <v>1</v>
      </c>
      <c r="W27" t="e">
        <v>#N/A</v>
      </c>
      <c r="X27" t="s">
        <v>2290</v>
      </c>
      <c r="Y27" t="s">
        <v>2284</v>
      </c>
      <c r="Z27" s="76" t="e">
        <f>VLOOKUP(B27,[2]Sheet1!$E:$F,2,FALSE)</f>
        <v>#N/A</v>
      </c>
      <c r="AA27" t="s">
        <v>2296</v>
      </c>
    </row>
    <row r="28" spans="2:27" hidden="1" x14ac:dyDescent="0.3">
      <c r="B28" s="69" t="s">
        <v>2107</v>
      </c>
      <c r="C28" s="43" t="s">
        <v>1054</v>
      </c>
      <c r="D28" s="43">
        <v>12000</v>
      </c>
      <c r="E28" s="70"/>
      <c r="F28" s="70"/>
      <c r="G28" s="70">
        <f t="shared" si="1"/>
        <v>600</v>
      </c>
      <c r="H28" s="71">
        <f t="shared" si="2"/>
        <v>11400</v>
      </c>
      <c r="I28" s="70"/>
      <c r="J28" s="70"/>
      <c r="K28" s="70"/>
      <c r="L28" s="70"/>
      <c r="N28" t="s">
        <v>2298</v>
      </c>
      <c r="O28" t="s">
        <v>2128</v>
      </c>
      <c r="P28">
        <f t="shared" si="8"/>
        <v>1</v>
      </c>
      <c r="Q28" s="68" t="s">
        <v>2199</v>
      </c>
      <c r="R28" s="68" t="s">
        <v>2199</v>
      </c>
      <c r="S28" s="68">
        <f t="shared" si="9"/>
        <v>1</v>
      </c>
      <c r="T28" t="s">
        <v>2166</v>
      </c>
      <c r="U28" t="str">
        <f>VLOOKUP(B28,'[1]Partner Data'!$A:$E,5,FALSE)</f>
        <v>Gaurav sharma</v>
      </c>
      <c r="V28">
        <f t="shared" si="3"/>
        <v>1</v>
      </c>
      <c r="W28" t="s">
        <v>2235</v>
      </c>
      <c r="Y28" t="s">
        <v>2284</v>
      </c>
      <c r="Z28" s="76" t="str">
        <f>VLOOKUP(B28,[2]Sheet1!$E:$F,2,FALSE)</f>
        <v>01-04-2020 12:00 am</v>
      </c>
      <c r="AA28" t="s">
        <v>2296</v>
      </c>
    </row>
    <row r="29" spans="2:27" hidden="1" x14ac:dyDescent="0.3">
      <c r="B29" s="69" t="s">
        <v>2079</v>
      </c>
      <c r="C29" s="43" t="s">
        <v>2080</v>
      </c>
      <c r="D29" s="43">
        <v>7600</v>
      </c>
      <c r="E29" s="70"/>
      <c r="F29" s="70"/>
      <c r="G29" s="70">
        <f t="shared" si="1"/>
        <v>380</v>
      </c>
      <c r="H29" s="71">
        <f t="shared" si="2"/>
        <v>7220</v>
      </c>
      <c r="I29" s="70"/>
      <c r="J29" s="70"/>
      <c r="K29" s="70"/>
      <c r="L29" s="70"/>
      <c r="N29" t="s">
        <v>2269</v>
      </c>
      <c r="O29" t="s">
        <v>2269</v>
      </c>
      <c r="P29">
        <f>MATCH(N29,O29)</f>
        <v>1</v>
      </c>
      <c r="Q29" s="68" t="s">
        <v>2277</v>
      </c>
      <c r="R29" s="68" t="s">
        <v>2277</v>
      </c>
      <c r="S29" s="68" t="e">
        <v>#N/A</v>
      </c>
      <c r="T29" s="78" t="s">
        <v>2167</v>
      </c>
      <c r="U29" t="str">
        <f>VLOOKUP(B29,'[1]Partner Data'!$A:$E,5,FALSE)</f>
        <v>RDS Management</v>
      </c>
      <c r="V29">
        <f t="shared" si="3"/>
        <v>1</v>
      </c>
      <c r="W29" t="s">
        <v>2236</v>
      </c>
      <c r="X29" t="s">
        <v>2259</v>
      </c>
      <c r="Y29" t="s">
        <v>2284</v>
      </c>
      <c r="Z29" s="76" t="str">
        <f>VLOOKUP(B29,[2]Sheet1!$E:$F,2,FALSE)</f>
        <v>11-01-2023 06:34 pm</v>
      </c>
      <c r="AA29" t="s">
        <v>2296</v>
      </c>
    </row>
    <row r="30" spans="2:27" hidden="1" x14ac:dyDescent="0.3">
      <c r="B30" s="69" t="s">
        <v>2104</v>
      </c>
      <c r="C30" s="43" t="s">
        <v>1620</v>
      </c>
      <c r="D30" s="43">
        <v>7600</v>
      </c>
      <c r="E30" s="70"/>
      <c r="F30" s="70"/>
      <c r="G30" s="70">
        <f t="shared" si="1"/>
        <v>380</v>
      </c>
      <c r="H30" s="71">
        <f t="shared" si="2"/>
        <v>7220</v>
      </c>
      <c r="I30" s="70"/>
      <c r="J30" s="70"/>
      <c r="K30" s="70"/>
      <c r="L30" s="70"/>
      <c r="N30" t="s">
        <v>2129</v>
      </c>
      <c r="O30" t="s">
        <v>2129</v>
      </c>
      <c r="P30">
        <f t="shared" ref="P30:P33" si="10">MATCH(N30,O30)</f>
        <v>1</v>
      </c>
      <c r="Q30" s="68" t="s">
        <v>2200</v>
      </c>
      <c r="R30" s="68" t="s">
        <v>2200</v>
      </c>
      <c r="S30" s="68">
        <f t="shared" ref="S30:S33" si="11">MATCH(Q30,R30)</f>
        <v>1</v>
      </c>
      <c r="T30" t="s">
        <v>2168</v>
      </c>
      <c r="U30" t="str">
        <f>VLOOKUP(B30,'[1]Partner Data'!$A:$E,5,FALSE)</f>
        <v>Economitda Financial And Management Solution &amp; Co</v>
      </c>
      <c r="V30">
        <f t="shared" si="3"/>
        <v>1</v>
      </c>
      <c r="W30" t="s">
        <v>2237</v>
      </c>
      <c r="Y30" t="s">
        <v>2284</v>
      </c>
      <c r="Z30" s="76" t="str">
        <f>VLOOKUP(B30,[2]Sheet1!$E:$F,2,FALSE)</f>
        <v>22-11-2022 07:45 pm</v>
      </c>
      <c r="AA30" t="s">
        <v>2296</v>
      </c>
    </row>
    <row r="31" spans="2:27" hidden="1" x14ac:dyDescent="0.3">
      <c r="B31" s="69" t="s">
        <v>2081</v>
      </c>
      <c r="C31" s="43" t="s">
        <v>1049</v>
      </c>
      <c r="D31" s="43">
        <v>7000</v>
      </c>
      <c r="E31" s="70"/>
      <c r="F31" s="70"/>
      <c r="G31" s="70">
        <f t="shared" si="1"/>
        <v>350</v>
      </c>
      <c r="H31" s="71">
        <f t="shared" si="2"/>
        <v>6650</v>
      </c>
      <c r="I31" s="70"/>
      <c r="J31" s="70"/>
      <c r="K31" s="70"/>
      <c r="L31" s="70"/>
      <c r="N31" t="s">
        <v>2130</v>
      </c>
      <c r="O31" t="s">
        <v>2130</v>
      </c>
      <c r="P31">
        <f t="shared" si="10"/>
        <v>1</v>
      </c>
      <c r="Q31" s="68" t="s">
        <v>2201</v>
      </c>
      <c r="R31" s="68" t="s">
        <v>2201</v>
      </c>
      <c r="S31" s="68">
        <f t="shared" si="11"/>
        <v>1</v>
      </c>
      <c r="T31" t="s">
        <v>2169</v>
      </c>
      <c r="U31" t="str">
        <f>VLOOKUP(B31,'[1]Partner Data'!$A:$E,5,FALSE)</f>
        <v>Credit Nest</v>
      </c>
      <c r="V31">
        <f t="shared" si="3"/>
        <v>1</v>
      </c>
      <c r="W31" t="s">
        <v>2238</v>
      </c>
      <c r="Y31" t="s">
        <v>2284</v>
      </c>
      <c r="Z31" s="76" t="str">
        <f>VLOOKUP(B31,[2]Sheet1!$E:$F,2,FALSE)</f>
        <v>12-09-2022 02:56 pm</v>
      </c>
      <c r="AA31" t="s">
        <v>2296</v>
      </c>
    </row>
    <row r="32" spans="2:27" hidden="1" x14ac:dyDescent="0.3">
      <c r="B32" s="69" t="s">
        <v>2106</v>
      </c>
      <c r="C32" s="43" t="s">
        <v>2026</v>
      </c>
      <c r="D32" s="43">
        <v>4800</v>
      </c>
      <c r="E32" s="70"/>
      <c r="F32" s="70"/>
      <c r="G32" s="70">
        <f t="shared" si="1"/>
        <v>240</v>
      </c>
      <c r="H32" s="71">
        <f t="shared" si="2"/>
        <v>4560</v>
      </c>
      <c r="I32" s="70"/>
      <c r="J32" s="70"/>
      <c r="K32" s="70"/>
      <c r="L32" s="70"/>
      <c r="N32" s="77" t="s">
        <v>2299</v>
      </c>
      <c r="O32" t="s">
        <v>2131</v>
      </c>
      <c r="P32">
        <f t="shared" si="10"/>
        <v>1</v>
      </c>
      <c r="Q32" s="68" t="s">
        <v>2202</v>
      </c>
      <c r="R32" s="68" t="s">
        <v>2202</v>
      </c>
      <c r="S32" s="68">
        <f t="shared" si="11"/>
        <v>1</v>
      </c>
      <c r="T32" t="s">
        <v>2170</v>
      </c>
      <c r="U32" t="str">
        <f>VLOOKUP(B32,'[1]Partner Data'!$A:$E,5,FALSE)</f>
        <v>Gomati kumari</v>
      </c>
      <c r="V32">
        <f t="shared" si="3"/>
        <v>1</v>
      </c>
      <c r="W32" t="s">
        <v>2239</v>
      </c>
      <c r="Y32" t="s">
        <v>2284</v>
      </c>
      <c r="Z32" s="76" t="str">
        <f>VLOOKUP(B32,[2]Sheet1!$E:$F,2,FALSE)</f>
        <v>11-11-2022 04:36 pm</v>
      </c>
      <c r="AA32" t="s">
        <v>2296</v>
      </c>
    </row>
    <row r="33" spans="2:27" hidden="1" x14ac:dyDescent="0.3">
      <c r="B33" s="69" t="s">
        <v>2102</v>
      </c>
      <c r="C33" s="43" t="s">
        <v>1448</v>
      </c>
      <c r="D33" s="43">
        <v>4800</v>
      </c>
      <c r="E33" s="70"/>
      <c r="F33" s="70"/>
      <c r="G33" s="70">
        <f t="shared" si="1"/>
        <v>240</v>
      </c>
      <c r="H33" s="71">
        <f t="shared" si="2"/>
        <v>4560</v>
      </c>
      <c r="I33" s="70"/>
      <c r="J33" s="70"/>
      <c r="K33" s="70"/>
      <c r="L33" s="70"/>
      <c r="N33" t="s">
        <v>2300</v>
      </c>
      <c r="O33" t="s">
        <v>2132</v>
      </c>
      <c r="P33">
        <f t="shared" si="10"/>
        <v>1</v>
      </c>
      <c r="Q33" s="68" t="s">
        <v>2203</v>
      </c>
      <c r="R33" s="68" t="s">
        <v>2203</v>
      </c>
      <c r="S33" s="68">
        <f t="shared" si="11"/>
        <v>1</v>
      </c>
      <c r="T33" t="s">
        <v>1448</v>
      </c>
      <c r="U33" t="str">
        <f>VLOOKUP(B33,'[1]Partner Data'!$A:$E,5,FALSE)</f>
        <v>Rahul Deo Gautam</v>
      </c>
      <c r="V33">
        <f t="shared" si="3"/>
        <v>1</v>
      </c>
      <c r="W33" t="s">
        <v>2240</v>
      </c>
      <c r="Y33" t="s">
        <v>2284</v>
      </c>
      <c r="Z33" s="76" t="str">
        <f>VLOOKUP(B33,[2]Sheet1!$E:$F,2,FALSE)</f>
        <v>08-11-2022 02:20 pm</v>
      </c>
      <c r="AA33" t="s">
        <v>2296</v>
      </c>
    </row>
    <row r="34" spans="2:27" hidden="1" x14ac:dyDescent="0.3">
      <c r="B34" s="69" t="s">
        <v>2082</v>
      </c>
      <c r="C34" s="43" t="s">
        <v>1445</v>
      </c>
      <c r="D34" s="43">
        <v>4400</v>
      </c>
      <c r="E34" s="70"/>
      <c r="F34" s="70"/>
      <c r="G34" s="70">
        <f t="shared" si="1"/>
        <v>220</v>
      </c>
      <c r="H34" s="71">
        <f t="shared" si="2"/>
        <v>4180</v>
      </c>
      <c r="I34" s="70"/>
      <c r="J34" s="70"/>
      <c r="K34" s="70"/>
      <c r="L34" s="70"/>
      <c r="N34" t="s">
        <v>2133</v>
      </c>
      <c r="O34" t="s">
        <v>2133</v>
      </c>
      <c r="P34">
        <v>1</v>
      </c>
      <c r="Q34" s="68" t="s">
        <v>2204</v>
      </c>
      <c r="R34" s="68" t="s">
        <v>2204</v>
      </c>
      <c r="S34" s="68">
        <v>1</v>
      </c>
      <c r="T34" t="s">
        <v>2171</v>
      </c>
      <c r="U34" t="str">
        <f>VLOOKUP(B34,'[1]Partner Data'!$A:$E,5,FALSE)</f>
        <v>AJITH K BABU</v>
      </c>
      <c r="V34">
        <f t="shared" si="3"/>
        <v>1</v>
      </c>
      <c r="W34" t="s">
        <v>2241</v>
      </c>
      <c r="X34" t="s">
        <v>2282</v>
      </c>
      <c r="Y34" t="s">
        <v>2284</v>
      </c>
      <c r="Z34" s="76" t="str">
        <f>VLOOKUP(B34,[2]Sheet1!$E:$F,2,FALSE)</f>
        <v>04-06-2022 08:59 pm</v>
      </c>
      <c r="AA34" t="s">
        <v>2296</v>
      </c>
    </row>
    <row r="35" spans="2:27" hidden="1" x14ac:dyDescent="0.3">
      <c r="B35" s="69" t="s">
        <v>2105</v>
      </c>
      <c r="C35" s="43" t="s">
        <v>1070</v>
      </c>
      <c r="D35" s="43">
        <v>4400</v>
      </c>
      <c r="E35" s="70"/>
      <c r="F35" s="70"/>
      <c r="G35" s="70">
        <f t="shared" si="1"/>
        <v>220</v>
      </c>
      <c r="H35" s="71">
        <f t="shared" si="2"/>
        <v>4180</v>
      </c>
      <c r="I35" s="70"/>
      <c r="J35" s="70"/>
      <c r="K35" s="70"/>
      <c r="L35" s="70"/>
      <c r="N35" t="s">
        <v>2134</v>
      </c>
      <c r="O35" t="s">
        <v>2134</v>
      </c>
      <c r="P35">
        <f t="shared" ref="P35:P39" si="12">MATCH(N35,O35)</f>
        <v>1</v>
      </c>
      <c r="Q35" s="68" t="s">
        <v>2205</v>
      </c>
      <c r="R35" s="68" t="s">
        <v>2205</v>
      </c>
      <c r="S35" s="68">
        <f t="shared" ref="S35:S39" si="13">MATCH(Q35,R35)</f>
        <v>1</v>
      </c>
      <c r="T35" t="s">
        <v>1070</v>
      </c>
      <c r="U35" t="str">
        <f>VLOOKUP(B35,'[1]Partner Data'!$A:$E,5,FALSE)</f>
        <v>Tamal Barman</v>
      </c>
      <c r="V35">
        <f t="shared" si="3"/>
        <v>1</v>
      </c>
      <c r="W35" t="s">
        <v>2242</v>
      </c>
      <c r="X35" s="76" t="s">
        <v>2288</v>
      </c>
      <c r="Y35" t="s">
        <v>2284</v>
      </c>
      <c r="Z35" s="76" t="str">
        <f>VLOOKUP(B35,[2]Sheet1!$E:$F,2,FALSE)</f>
        <v>10-01-2023 02:23 pm</v>
      </c>
      <c r="AA35" t="s">
        <v>2296</v>
      </c>
    </row>
    <row r="36" spans="2:27" hidden="1" x14ac:dyDescent="0.3">
      <c r="B36" s="72" t="s">
        <v>2110</v>
      </c>
      <c r="C36" s="43" t="s">
        <v>2032</v>
      </c>
      <c r="D36" s="43">
        <v>2800</v>
      </c>
      <c r="E36" s="70"/>
      <c r="F36" s="70"/>
      <c r="G36" s="70">
        <f t="shared" si="1"/>
        <v>140</v>
      </c>
      <c r="H36" s="71">
        <f t="shared" si="2"/>
        <v>2660</v>
      </c>
      <c r="I36" s="70"/>
      <c r="J36" s="70"/>
      <c r="K36" s="70"/>
      <c r="L36" s="70"/>
      <c r="N36" t="s">
        <v>2135</v>
      </c>
      <c r="O36" t="s">
        <v>2135</v>
      </c>
      <c r="P36">
        <f t="shared" si="12"/>
        <v>1</v>
      </c>
      <c r="Q36" s="68" t="s">
        <v>2206</v>
      </c>
      <c r="R36" s="68" t="s">
        <v>2206</v>
      </c>
      <c r="S36" s="68">
        <f t="shared" si="13"/>
        <v>1</v>
      </c>
      <c r="T36" t="s">
        <v>2172</v>
      </c>
      <c r="U36" t="str">
        <f>VLOOKUP(B36,'[1]Partner Data'!$A:$E,5,FALSE)</f>
        <v>Kiran Khadse</v>
      </c>
      <c r="V36" t="e">
        <f t="shared" si="3"/>
        <v>#N/A</v>
      </c>
      <c r="W36" t="s">
        <v>2243</v>
      </c>
      <c r="Y36" t="s">
        <v>2284</v>
      </c>
      <c r="Z36" s="76" t="str">
        <f>VLOOKUP(B36,[2]Sheet1!$E:$F,2,FALSE)</f>
        <v>01-04-2020 12:00 am</v>
      </c>
      <c r="AA36" t="s">
        <v>2296</v>
      </c>
    </row>
    <row r="37" spans="2:27" hidden="1" x14ac:dyDescent="0.3">
      <c r="B37" s="69" t="s">
        <v>2083</v>
      </c>
      <c r="C37" s="43" t="s">
        <v>1450</v>
      </c>
      <c r="D37" s="43">
        <v>2700</v>
      </c>
      <c r="E37" s="70"/>
      <c r="F37" s="70"/>
      <c r="G37" s="70">
        <f t="shared" si="1"/>
        <v>135</v>
      </c>
      <c r="H37" s="71">
        <f t="shared" si="2"/>
        <v>2565</v>
      </c>
      <c r="I37" s="70"/>
      <c r="J37" s="70"/>
      <c r="K37" s="70"/>
      <c r="L37" s="70"/>
      <c r="N37" t="s">
        <v>2301</v>
      </c>
      <c r="O37" t="s">
        <v>2301</v>
      </c>
      <c r="P37">
        <f t="shared" si="12"/>
        <v>1</v>
      </c>
      <c r="Q37" s="68" t="s">
        <v>2150</v>
      </c>
      <c r="R37" s="68" t="s">
        <v>2150</v>
      </c>
      <c r="S37" s="68">
        <f t="shared" si="13"/>
        <v>1</v>
      </c>
      <c r="T37" t="s">
        <v>2173</v>
      </c>
      <c r="U37" t="str">
        <f>VLOOKUP(B37,'[1]Partner Data'!$A:$E,5,FALSE)</f>
        <v>MS ENTERPRISES</v>
      </c>
      <c r="V37">
        <f t="shared" si="3"/>
        <v>1</v>
      </c>
      <c r="W37" t="s">
        <v>2244</v>
      </c>
      <c r="X37" t="s">
        <v>2307</v>
      </c>
      <c r="Y37" t="s">
        <v>2284</v>
      </c>
      <c r="Z37" s="76" t="str">
        <f>VLOOKUP(B37,[2]Sheet1!$E:$F,2,FALSE)</f>
        <v>01-11-2022 01:44 pm</v>
      </c>
      <c r="AA37" t="s">
        <v>2296</v>
      </c>
    </row>
    <row r="38" spans="2:27" hidden="1" x14ac:dyDescent="0.3">
      <c r="B38" s="69" t="s">
        <v>2084</v>
      </c>
      <c r="C38" s="43" t="s">
        <v>1444</v>
      </c>
      <c r="D38" s="43">
        <v>2560</v>
      </c>
      <c r="E38" s="70"/>
      <c r="F38" s="70"/>
      <c r="G38" s="70">
        <f t="shared" si="1"/>
        <v>128</v>
      </c>
      <c r="H38" s="71">
        <f t="shared" si="2"/>
        <v>2432</v>
      </c>
      <c r="I38" s="70"/>
      <c r="J38" s="70"/>
      <c r="K38" s="70"/>
      <c r="L38" s="70"/>
      <c r="N38" t="s">
        <v>2270</v>
      </c>
      <c r="O38" t="s">
        <v>2137</v>
      </c>
      <c r="P38">
        <f t="shared" si="12"/>
        <v>1</v>
      </c>
      <c r="Q38" s="68" t="s">
        <v>2207</v>
      </c>
      <c r="R38" s="68" t="s">
        <v>2207</v>
      </c>
      <c r="S38" s="68">
        <f t="shared" si="13"/>
        <v>1</v>
      </c>
      <c r="T38">
        <v>50100110893265</v>
      </c>
      <c r="U38" t="str">
        <f>VLOOKUP(B38,'[1]Partner Data'!$A:$E,5,FALSE)</f>
        <v>MAHEE PAL</v>
      </c>
      <c r="V38" t="e">
        <f t="shared" si="3"/>
        <v>#N/A</v>
      </c>
      <c r="W38" t="s">
        <v>2293</v>
      </c>
      <c r="Y38" t="s">
        <v>2284</v>
      </c>
      <c r="Z38" s="76" t="str">
        <f>VLOOKUP(B38,[2]Sheet1!$E:$F,2,FALSE)</f>
        <v>09-08-2021 12:00 am</v>
      </c>
      <c r="AA38" t="s">
        <v>2296</v>
      </c>
    </row>
    <row r="39" spans="2:27" hidden="1" x14ac:dyDescent="0.3">
      <c r="B39" s="69" t="s">
        <v>2085</v>
      </c>
      <c r="C39" s="43" t="s">
        <v>2034</v>
      </c>
      <c r="D39" s="43">
        <v>2550</v>
      </c>
      <c r="E39" s="70"/>
      <c r="F39" s="70"/>
      <c r="G39" s="70">
        <f t="shared" si="1"/>
        <v>127.5</v>
      </c>
      <c r="H39" s="71">
        <f t="shared" si="2"/>
        <v>2422.5</v>
      </c>
      <c r="I39" s="70"/>
      <c r="J39" s="70"/>
      <c r="K39" s="70"/>
      <c r="L39" s="70"/>
      <c r="N39" t="s">
        <v>2271</v>
      </c>
      <c r="O39" t="s">
        <v>2271</v>
      </c>
      <c r="P39">
        <f t="shared" si="12"/>
        <v>1</v>
      </c>
      <c r="Q39" s="68" t="s">
        <v>2286</v>
      </c>
      <c r="R39" s="68" t="s">
        <v>2286</v>
      </c>
      <c r="S39" s="68">
        <f t="shared" si="13"/>
        <v>1</v>
      </c>
      <c r="T39" s="43" t="s">
        <v>2034</v>
      </c>
      <c r="U39" t="str">
        <f>VLOOKUP(B39,'[1]Partner Data'!$A:$E,5,FALSE)</f>
        <v>Deeksha lohani</v>
      </c>
      <c r="V39">
        <f t="shared" si="3"/>
        <v>1</v>
      </c>
      <c r="W39" t="e">
        <v>#N/A</v>
      </c>
      <c r="X39" t="s">
        <v>2290</v>
      </c>
      <c r="Y39" t="s">
        <v>2284</v>
      </c>
      <c r="Z39" s="76" t="e">
        <f>VLOOKUP(B39,[2]Sheet1!$E:$F,2,FALSE)</f>
        <v>#N/A</v>
      </c>
      <c r="AA39" t="s">
        <v>2296</v>
      </c>
    </row>
    <row r="40" spans="2:27" hidden="1" x14ac:dyDescent="0.3">
      <c r="B40" s="69" t="s">
        <v>2086</v>
      </c>
      <c r="C40" s="43" t="s">
        <v>1447</v>
      </c>
      <c r="D40" s="43">
        <v>2550</v>
      </c>
      <c r="E40" s="70"/>
      <c r="F40" s="70"/>
      <c r="G40" s="70">
        <f t="shared" si="1"/>
        <v>127.5</v>
      </c>
      <c r="H40" s="71">
        <f t="shared" si="2"/>
        <v>2422.5</v>
      </c>
      <c r="I40" s="70"/>
      <c r="J40" s="70"/>
      <c r="K40" s="70"/>
      <c r="L40" s="70"/>
      <c r="N40" t="s">
        <v>2138</v>
      </c>
      <c r="O40" t="s">
        <v>2138</v>
      </c>
      <c r="P40">
        <v>1</v>
      </c>
      <c r="Q40" s="68" t="s">
        <v>2208</v>
      </c>
      <c r="R40" s="68" t="s">
        <v>2208</v>
      </c>
      <c r="S40" s="68">
        <v>1</v>
      </c>
      <c r="T40" t="s">
        <v>2174</v>
      </c>
      <c r="U40" t="str">
        <f>VLOOKUP(B40,'[1]Partner Data'!$A:$E,5,FALSE)</f>
        <v>Dheeraj Singh</v>
      </c>
      <c r="V40">
        <f t="shared" si="3"/>
        <v>1</v>
      </c>
      <c r="W40" t="s">
        <v>2245</v>
      </c>
      <c r="X40" t="s">
        <v>2282</v>
      </c>
      <c r="Y40" t="s">
        <v>2284</v>
      </c>
      <c r="Z40" s="76" t="str">
        <f>VLOOKUP(B40,[2]Sheet1!$E:$F,2,FALSE)</f>
        <v>24-10-2021 12:00 am</v>
      </c>
      <c r="AA40" t="s">
        <v>2296</v>
      </c>
    </row>
    <row r="41" spans="2:27" hidden="1" x14ac:dyDescent="0.3">
      <c r="B41" s="69" t="s">
        <v>2093</v>
      </c>
      <c r="C41" s="43" t="s">
        <v>1621</v>
      </c>
      <c r="D41" s="43">
        <v>2500</v>
      </c>
      <c r="E41" s="70"/>
      <c r="F41" s="70"/>
      <c r="G41" s="70">
        <f t="shared" si="1"/>
        <v>125</v>
      </c>
      <c r="H41" s="71">
        <f t="shared" si="2"/>
        <v>2375</v>
      </c>
      <c r="I41" s="70"/>
      <c r="J41" s="70"/>
      <c r="K41" s="70"/>
      <c r="L41" s="70"/>
      <c r="N41" t="s">
        <v>2291</v>
      </c>
      <c r="O41" t="s">
        <v>2291</v>
      </c>
      <c r="P41">
        <f>MATCH(N41,O41)</f>
        <v>1</v>
      </c>
      <c r="Q41" s="68" t="s">
        <v>2209</v>
      </c>
      <c r="R41" s="68" t="s">
        <v>2209</v>
      </c>
      <c r="S41" s="68">
        <f>MATCH(Q41,R41)</f>
        <v>1</v>
      </c>
      <c r="T41" s="43" t="s">
        <v>1621</v>
      </c>
      <c r="U41" t="str">
        <f>VLOOKUP(B41,'[1]Partner Data'!$A:$E,5,FALSE)</f>
        <v>Jasvir Kaur</v>
      </c>
      <c r="V41">
        <f t="shared" si="3"/>
        <v>1</v>
      </c>
      <c r="W41" t="s">
        <v>2246</v>
      </c>
      <c r="X41" s="76" t="s">
        <v>2288</v>
      </c>
      <c r="Y41" t="s">
        <v>2284</v>
      </c>
      <c r="Z41" s="76" t="str">
        <f>VLOOKUP(B41,[2]Sheet1!$E:$F,2,FALSE)</f>
        <v>09-01-2023 04:20 am</v>
      </c>
      <c r="AA41" t="s">
        <v>2296</v>
      </c>
    </row>
    <row r="42" spans="2:27" hidden="1" x14ac:dyDescent="0.3">
      <c r="B42" s="69" t="s">
        <v>2101</v>
      </c>
      <c r="C42" s="43" t="s">
        <v>2033</v>
      </c>
      <c r="D42" s="43">
        <v>2500</v>
      </c>
      <c r="E42" s="70"/>
      <c r="F42" s="70"/>
      <c r="G42" s="70">
        <f t="shared" si="1"/>
        <v>125</v>
      </c>
      <c r="H42" s="71">
        <f t="shared" si="2"/>
        <v>2375</v>
      </c>
      <c r="I42" s="70"/>
      <c r="J42" s="70"/>
      <c r="K42" s="70"/>
      <c r="L42" s="70"/>
      <c r="N42" t="s">
        <v>2139</v>
      </c>
      <c r="O42" t="s">
        <v>2139</v>
      </c>
      <c r="P42">
        <v>1</v>
      </c>
      <c r="Q42" s="68" t="s">
        <v>2210</v>
      </c>
      <c r="R42" s="68" t="s">
        <v>2210</v>
      </c>
      <c r="S42" s="68">
        <v>1</v>
      </c>
      <c r="T42" t="s">
        <v>2175</v>
      </c>
      <c r="U42" t="str">
        <f>VLOOKUP(B42,'[1]Partner Data'!$A:$E,5,FALSE)</f>
        <v>Jitender Verma</v>
      </c>
      <c r="V42">
        <f t="shared" si="3"/>
        <v>1</v>
      </c>
      <c r="W42" t="s">
        <v>2247</v>
      </c>
      <c r="X42" t="s">
        <v>2282</v>
      </c>
      <c r="Y42" t="s">
        <v>2284</v>
      </c>
      <c r="Z42" s="76" t="str">
        <f>VLOOKUP(B42,[2]Sheet1!$E:$F,2,FALSE)</f>
        <v>03-01-2023 05:49 pm</v>
      </c>
      <c r="AA42" s="79" t="s">
        <v>2296</v>
      </c>
    </row>
    <row r="43" spans="2:27" hidden="1" x14ac:dyDescent="0.3">
      <c r="B43" s="69" t="s">
        <v>2087</v>
      </c>
      <c r="C43" s="43" t="s">
        <v>1451</v>
      </c>
      <c r="D43" s="43">
        <v>2500</v>
      </c>
      <c r="E43" s="70"/>
      <c r="F43" s="70"/>
      <c r="G43" s="70">
        <f t="shared" si="1"/>
        <v>125</v>
      </c>
      <c r="H43" s="71">
        <f t="shared" si="2"/>
        <v>2375</v>
      </c>
      <c r="I43" s="70"/>
      <c r="J43" s="70"/>
      <c r="K43" s="70"/>
      <c r="L43" s="70"/>
      <c r="N43" t="s">
        <v>2140</v>
      </c>
      <c r="O43" t="s">
        <v>2140</v>
      </c>
      <c r="P43">
        <v>1</v>
      </c>
      <c r="Q43" s="68" t="s">
        <v>2211</v>
      </c>
      <c r="R43" s="68" t="s">
        <v>2211</v>
      </c>
      <c r="S43" s="68">
        <v>1</v>
      </c>
      <c r="T43" t="s">
        <v>2176</v>
      </c>
      <c r="U43" t="str">
        <f>VLOOKUP(B43,'[1]Partner Data'!$A:$E,5,FALSE)</f>
        <v>Prabhjot Singh</v>
      </c>
      <c r="V43">
        <f t="shared" si="3"/>
        <v>1</v>
      </c>
      <c r="W43" t="s">
        <v>2248</v>
      </c>
      <c r="X43" t="s">
        <v>2282</v>
      </c>
      <c r="Y43" t="s">
        <v>2284</v>
      </c>
      <c r="Z43" s="76" t="str">
        <f>VLOOKUP(B43,[2]Sheet1!$E:$F,2,FALSE)</f>
        <v>12-02-2022 12:00 am</v>
      </c>
      <c r="AA43" s="79" t="s">
        <v>2296</v>
      </c>
    </row>
    <row r="44" spans="2:27" hidden="1" x14ac:dyDescent="0.3">
      <c r="B44" s="69" t="s">
        <v>2098</v>
      </c>
      <c r="C44" s="69" t="s">
        <v>2099</v>
      </c>
      <c r="D44" s="43">
        <v>2400</v>
      </c>
      <c r="E44" s="70"/>
      <c r="F44" s="70"/>
      <c r="G44" s="70">
        <f t="shared" si="1"/>
        <v>120</v>
      </c>
      <c r="H44" s="71">
        <f t="shared" si="2"/>
        <v>2280</v>
      </c>
      <c r="I44" s="70"/>
      <c r="J44" s="70"/>
      <c r="K44" s="70"/>
      <c r="L44" s="70"/>
      <c r="N44" t="s">
        <v>2141</v>
      </c>
      <c r="O44" t="s">
        <v>2141</v>
      </c>
      <c r="P44">
        <f>MATCH(N44,O44)</f>
        <v>1</v>
      </c>
      <c r="Q44" s="68" t="s">
        <v>2151</v>
      </c>
      <c r="R44" s="68" t="s">
        <v>2151</v>
      </c>
      <c r="S44" s="68">
        <f>MATCH(Q44,R44)</f>
        <v>1</v>
      </c>
      <c r="T44" s="69" t="s">
        <v>2099</v>
      </c>
      <c r="U44" t="str">
        <f>VLOOKUP(B44,'[1]Partner Data'!$A:$E,5,FALSE)</f>
        <v>Daya Nand</v>
      </c>
      <c r="V44">
        <f t="shared" si="3"/>
        <v>1</v>
      </c>
      <c r="W44" t="s">
        <v>2249</v>
      </c>
      <c r="X44" s="76" t="s">
        <v>2288</v>
      </c>
      <c r="Y44" t="s">
        <v>2284</v>
      </c>
      <c r="Z44" s="76" t="str">
        <f>VLOOKUP(B44,[2]Sheet1!$E:$F,2,FALSE)</f>
        <v>09-02-2023 11:41 am</v>
      </c>
      <c r="AA44" t="s">
        <v>2296</v>
      </c>
    </row>
    <row r="45" spans="2:27" hidden="1" x14ac:dyDescent="0.3">
      <c r="B45" s="69" t="s">
        <v>2088</v>
      </c>
      <c r="C45" s="43" t="s">
        <v>1449</v>
      </c>
      <c r="D45" s="43">
        <v>2400</v>
      </c>
      <c r="E45" s="70"/>
      <c r="F45" s="70"/>
      <c r="G45" s="70">
        <f t="shared" si="1"/>
        <v>120</v>
      </c>
      <c r="H45" s="71">
        <f t="shared" si="2"/>
        <v>2280</v>
      </c>
      <c r="I45" s="70"/>
      <c r="J45" s="70"/>
      <c r="K45" s="70"/>
      <c r="L45" s="70"/>
      <c r="N45" t="s">
        <v>2142</v>
      </c>
      <c r="O45" t="s">
        <v>2142</v>
      </c>
      <c r="P45">
        <v>1</v>
      </c>
      <c r="Q45" s="68" t="s">
        <v>2212</v>
      </c>
      <c r="R45" s="68" t="s">
        <v>2212</v>
      </c>
      <c r="S45" s="68">
        <v>1</v>
      </c>
      <c r="T45" t="s">
        <v>2177</v>
      </c>
      <c r="U45" t="str">
        <f>VLOOKUP(B45,'[1]Partner Data'!$A:$E,5,FALSE)</f>
        <v>Dayanand Arya</v>
      </c>
      <c r="V45">
        <f t="shared" si="3"/>
        <v>1</v>
      </c>
      <c r="W45" t="s">
        <v>2250</v>
      </c>
      <c r="X45" t="s">
        <v>2282</v>
      </c>
      <c r="Y45" t="s">
        <v>2284</v>
      </c>
      <c r="Z45" s="76" t="str">
        <f>VLOOKUP(B45,[2]Sheet1!$E:$F,2,FALSE)</f>
        <v>09-11-2022 09:05 am</v>
      </c>
      <c r="AA45" s="79" t="s">
        <v>2296</v>
      </c>
    </row>
    <row r="46" spans="2:27" s="62" customFormat="1" hidden="1" x14ac:dyDescent="0.3">
      <c r="B46" s="63" t="s">
        <v>2089</v>
      </c>
      <c r="C46" s="64" t="s">
        <v>1358</v>
      </c>
      <c r="D46" s="64">
        <v>2000</v>
      </c>
      <c r="E46" s="65"/>
      <c r="F46" s="65">
        <v>2000</v>
      </c>
      <c r="G46" s="65">
        <f t="shared" si="1"/>
        <v>100</v>
      </c>
      <c r="H46" s="80">
        <f t="shared" si="2"/>
        <v>-100</v>
      </c>
      <c r="I46" s="65"/>
      <c r="J46" s="65"/>
      <c r="K46" s="65"/>
      <c r="L46" s="65"/>
      <c r="N46" s="62" t="s">
        <v>2143</v>
      </c>
      <c r="O46" s="62" t="s">
        <v>2143</v>
      </c>
      <c r="P46" s="62">
        <f>MATCH(N46,O46)</f>
        <v>1</v>
      </c>
      <c r="Q46" s="67" t="s">
        <v>2213</v>
      </c>
      <c r="R46" s="67" t="s">
        <v>2213</v>
      </c>
      <c r="S46" s="67">
        <f>MATCH(Q46,R46)</f>
        <v>1</v>
      </c>
      <c r="T46" s="62" t="s">
        <v>2178</v>
      </c>
      <c r="U46" s="62" t="str">
        <f>VLOOKUP(B46,'[1]Partner Data'!$A:$E,5,FALSE)</f>
        <v>Manoj Jha</v>
      </c>
      <c r="V46" s="62">
        <f t="shared" si="3"/>
        <v>1</v>
      </c>
      <c r="W46" s="62" t="s">
        <v>2251</v>
      </c>
      <c r="Z46" s="62" t="str">
        <f>VLOOKUP(B46,[2]Sheet1!$E:$F,2,FALSE)</f>
        <v>07-07-2022 01:33 pm</v>
      </c>
      <c r="AA46" s="62" t="s">
        <v>2295</v>
      </c>
    </row>
    <row r="47" spans="2:27" hidden="1" x14ac:dyDescent="0.3">
      <c r="B47" s="69" t="s">
        <v>2090</v>
      </c>
      <c r="C47" s="43" t="s">
        <v>1534</v>
      </c>
      <c r="D47" s="43">
        <v>1900</v>
      </c>
      <c r="E47" s="70"/>
      <c r="F47" s="70"/>
      <c r="G47" s="70">
        <f t="shared" si="1"/>
        <v>95</v>
      </c>
      <c r="H47" s="71">
        <f t="shared" si="2"/>
        <v>1805</v>
      </c>
      <c r="I47" s="70"/>
      <c r="J47" s="70"/>
      <c r="K47" s="70"/>
      <c r="L47" s="70"/>
      <c r="N47" t="s">
        <v>2144</v>
      </c>
      <c r="O47" t="s">
        <v>2144</v>
      </c>
      <c r="P47">
        <v>1</v>
      </c>
      <c r="Q47" s="68" t="s">
        <v>2214</v>
      </c>
      <c r="R47" s="68" t="s">
        <v>2214</v>
      </c>
      <c r="S47" s="68">
        <v>1</v>
      </c>
      <c r="T47" t="s">
        <v>2179</v>
      </c>
      <c r="U47" t="str">
        <f>VLOOKUP(B47,'[1]Partner Data'!$A:$E,5,FALSE)</f>
        <v>abhijeet Soni</v>
      </c>
      <c r="V47">
        <f t="shared" si="3"/>
        <v>1</v>
      </c>
      <c r="W47" t="s">
        <v>2252</v>
      </c>
      <c r="X47" t="s">
        <v>2282</v>
      </c>
      <c r="Y47" t="s">
        <v>2284</v>
      </c>
      <c r="Z47" s="76" t="str">
        <f>VLOOKUP(B47,[2]Sheet1!$E:$F,2,FALSE)</f>
        <v>11-11-2022 07:48 pm</v>
      </c>
      <c r="AA47" s="79" t="s">
        <v>2296</v>
      </c>
    </row>
    <row r="48" spans="2:27" hidden="1" x14ac:dyDescent="0.3">
      <c r="B48" s="69" t="s">
        <v>2103</v>
      </c>
      <c r="C48" s="43" t="s">
        <v>1347</v>
      </c>
      <c r="D48" s="43">
        <v>1900</v>
      </c>
      <c r="E48" s="70"/>
      <c r="F48" s="70"/>
      <c r="G48" s="70">
        <f t="shared" si="1"/>
        <v>95</v>
      </c>
      <c r="H48" s="71">
        <f t="shared" si="2"/>
        <v>1805</v>
      </c>
      <c r="I48" s="70"/>
      <c r="J48" s="70"/>
      <c r="K48" s="70"/>
      <c r="L48" s="70"/>
      <c r="N48" t="s">
        <v>2145</v>
      </c>
      <c r="O48" t="s">
        <v>2145</v>
      </c>
      <c r="P48">
        <f t="shared" ref="P48:P50" si="14">MATCH(N48,O48)</f>
        <v>1</v>
      </c>
      <c r="Q48" s="68" t="s">
        <v>2215</v>
      </c>
      <c r="R48" s="68" t="s">
        <v>2215</v>
      </c>
      <c r="S48" s="68">
        <f t="shared" ref="S48:S50" si="15">MATCH(Q48,R48)</f>
        <v>1</v>
      </c>
      <c r="T48" t="s">
        <v>2180</v>
      </c>
      <c r="U48" t="str">
        <f>VLOOKUP(B48,'[1]Partner Data'!$A:$E,5,FALSE)</f>
        <v>Anna Chakroborty</v>
      </c>
      <c r="V48">
        <f t="shared" si="3"/>
        <v>1</v>
      </c>
      <c r="W48" t="s">
        <v>2253</v>
      </c>
      <c r="X48" s="76" t="s">
        <v>2288</v>
      </c>
      <c r="Y48" t="s">
        <v>2284</v>
      </c>
      <c r="Z48" s="76" t="str">
        <f>VLOOKUP(B48,[2]Sheet1!$E:$F,2,FALSE)</f>
        <v>31-01-2023 01:14 pm</v>
      </c>
      <c r="AA48" t="s">
        <v>2296</v>
      </c>
    </row>
    <row r="49" spans="2:27" hidden="1" x14ac:dyDescent="0.3">
      <c r="B49" s="69" t="s">
        <v>2094</v>
      </c>
      <c r="C49" s="43" t="s">
        <v>1048</v>
      </c>
      <c r="D49" s="43">
        <v>1900</v>
      </c>
      <c r="E49" s="70"/>
      <c r="F49" s="70"/>
      <c r="G49" s="70">
        <f t="shared" si="1"/>
        <v>95</v>
      </c>
      <c r="H49" s="71">
        <f t="shared" si="2"/>
        <v>1805</v>
      </c>
      <c r="I49" s="70"/>
      <c r="J49" s="70"/>
      <c r="K49" s="70"/>
      <c r="L49" s="70"/>
      <c r="N49" t="s">
        <v>2146</v>
      </c>
      <c r="O49" t="s">
        <v>2146</v>
      </c>
      <c r="P49">
        <f t="shared" si="14"/>
        <v>1</v>
      </c>
      <c r="Q49" s="68" t="s">
        <v>2216</v>
      </c>
      <c r="R49" s="68" t="s">
        <v>2216</v>
      </c>
      <c r="S49" s="68">
        <f t="shared" si="15"/>
        <v>1</v>
      </c>
      <c r="T49" s="43" t="s">
        <v>1048</v>
      </c>
      <c r="U49" t="str">
        <f>VLOOKUP(B49,'[1]Partner Data'!$A:$E,5,FALSE)</f>
        <v>Dharamraj</v>
      </c>
      <c r="V49">
        <f t="shared" si="3"/>
        <v>1</v>
      </c>
      <c r="W49" t="s">
        <v>2254</v>
      </c>
      <c r="X49" s="76" t="s">
        <v>2288</v>
      </c>
      <c r="Y49" t="s">
        <v>2284</v>
      </c>
      <c r="Z49" s="76" t="str">
        <f>VLOOKUP(B49,[2]Sheet1!$E:$F,2,FALSE)</f>
        <v>21-01-2023 03:27 am</v>
      </c>
      <c r="AA49" t="s">
        <v>2296</v>
      </c>
    </row>
    <row r="50" spans="2:27" hidden="1" x14ac:dyDescent="0.3">
      <c r="B50" s="69" t="s">
        <v>2095</v>
      </c>
      <c r="C50" s="69" t="s">
        <v>2097</v>
      </c>
      <c r="D50" s="43">
        <v>1900</v>
      </c>
      <c r="E50" s="70"/>
      <c r="F50" s="70"/>
      <c r="G50" s="70">
        <f t="shared" si="1"/>
        <v>95</v>
      </c>
      <c r="H50" s="71">
        <f t="shared" si="2"/>
        <v>1805</v>
      </c>
      <c r="I50" s="70"/>
      <c r="J50" s="70"/>
      <c r="K50" s="70"/>
      <c r="L50" s="70"/>
      <c r="M50" t="s">
        <v>2096</v>
      </c>
      <c r="N50" t="s">
        <v>2147</v>
      </c>
      <c r="O50" t="s">
        <v>2147</v>
      </c>
      <c r="P50">
        <f t="shared" si="14"/>
        <v>1</v>
      </c>
      <c r="Q50" s="68" t="s">
        <v>2302</v>
      </c>
      <c r="R50" s="68" t="s">
        <v>2302</v>
      </c>
      <c r="S50" s="68">
        <f t="shared" si="15"/>
        <v>1</v>
      </c>
      <c r="T50" t="s">
        <v>2181</v>
      </c>
      <c r="U50" t="e">
        <f>VLOOKUP(B50,'[1]Partner Data'!$A:$E,5,FALSE)</f>
        <v>#N/A</v>
      </c>
      <c r="V50" t="e">
        <f t="shared" si="3"/>
        <v>#N/A</v>
      </c>
      <c r="W50" t="s">
        <v>2255</v>
      </c>
      <c r="X50" s="76" t="s">
        <v>2288</v>
      </c>
      <c r="Y50" t="s">
        <v>2284</v>
      </c>
      <c r="Z50" s="76" t="str">
        <f>VLOOKUP(B50,[2]Sheet1!$E:$F,2,FALSE)</f>
        <v>17-01-2023 05:58 pm</v>
      </c>
      <c r="AA50" t="s">
        <v>2296</v>
      </c>
    </row>
    <row r="51" spans="2:27" hidden="1" x14ac:dyDescent="0.3">
      <c r="B51" s="69" t="s">
        <v>2091</v>
      </c>
      <c r="C51" s="43" t="s">
        <v>2092</v>
      </c>
      <c r="D51" s="43">
        <v>1900</v>
      </c>
      <c r="E51" s="70"/>
      <c r="F51" s="70"/>
      <c r="G51" s="70">
        <f t="shared" si="1"/>
        <v>95</v>
      </c>
      <c r="H51" s="71">
        <f t="shared" si="2"/>
        <v>1805</v>
      </c>
      <c r="I51" s="70"/>
      <c r="J51" s="70"/>
      <c r="K51" s="70"/>
      <c r="L51" s="70"/>
      <c r="N51" t="s">
        <v>2148</v>
      </c>
      <c r="O51" t="s">
        <v>2148</v>
      </c>
      <c r="P51">
        <f>MATCH(N51,O51)</f>
        <v>1</v>
      </c>
      <c r="Q51" s="68" t="s">
        <v>2303</v>
      </c>
      <c r="R51" s="68" t="s">
        <v>2303</v>
      </c>
      <c r="S51" s="68" t="e">
        <v>#N/A</v>
      </c>
      <c r="T51" t="s">
        <v>2182</v>
      </c>
      <c r="U51" t="str">
        <f>VLOOKUP(B51,'[1]Partner Data'!$A:$E,5,FALSE)</f>
        <v>PARESH GADEKAR</v>
      </c>
      <c r="V51">
        <f t="shared" si="3"/>
        <v>1</v>
      </c>
      <c r="W51" t="s">
        <v>2256</v>
      </c>
      <c r="X51" t="s">
        <v>2259</v>
      </c>
      <c r="Y51" t="s">
        <v>2284</v>
      </c>
      <c r="Z51" s="76" t="str">
        <f>VLOOKUP(B51,[2]Sheet1!$E:$F,2,FALSE)</f>
        <v>14-12-2022 01:45 am</v>
      </c>
      <c r="AA51" t="s">
        <v>2296</v>
      </c>
    </row>
  </sheetData>
  <autoFilter ref="B5:AA51" xr:uid="{AF5741C5-CC25-4751-91A0-388DEF4D20C4}">
    <filterColumn colId="25">
      <filters>
        <filter val="Details Mismatch"/>
      </filters>
    </filterColumn>
  </autoFilter>
  <sortState xmlns:xlrd2="http://schemas.microsoft.com/office/spreadsheetml/2017/richdata2" ref="B6:L51">
    <sortCondition descending="1" ref="D6:D51"/>
  </sortState>
  <conditionalFormatting sqref="R28">
    <cfRule type="duplicateValues" dxfId="52" priority="53"/>
  </conditionalFormatting>
  <conditionalFormatting sqref="R28">
    <cfRule type="duplicateValues" dxfId="51" priority="52"/>
  </conditionalFormatting>
  <conditionalFormatting sqref="R28">
    <cfRule type="duplicateValues" dxfId="50" priority="51"/>
  </conditionalFormatting>
  <conditionalFormatting sqref="R28">
    <cfRule type="duplicateValues" dxfId="49" priority="50"/>
  </conditionalFormatting>
  <conditionalFormatting sqref="R28">
    <cfRule type="duplicateValues" dxfId="48" priority="49"/>
  </conditionalFormatting>
  <conditionalFormatting sqref="R28">
    <cfRule type="duplicateValues" dxfId="47" priority="48"/>
  </conditionalFormatting>
  <conditionalFormatting sqref="R28">
    <cfRule type="duplicateValues" dxfId="46" priority="47"/>
  </conditionalFormatting>
  <conditionalFormatting sqref="R28">
    <cfRule type="duplicateValues" dxfId="45" priority="46"/>
  </conditionalFormatting>
  <conditionalFormatting sqref="N28">
    <cfRule type="duplicateValues" dxfId="44" priority="45"/>
  </conditionalFormatting>
  <conditionalFormatting sqref="R30">
    <cfRule type="duplicateValues" dxfId="43" priority="44"/>
  </conditionalFormatting>
  <conditionalFormatting sqref="R30">
    <cfRule type="duplicateValues" dxfId="42" priority="43"/>
  </conditionalFormatting>
  <conditionalFormatting sqref="R30">
    <cfRule type="duplicateValues" dxfId="41" priority="42"/>
  </conditionalFormatting>
  <conditionalFormatting sqref="R30">
    <cfRule type="duplicateValues" dxfId="40" priority="41"/>
  </conditionalFormatting>
  <conditionalFormatting sqref="R30">
    <cfRule type="duplicateValues" dxfId="39" priority="40"/>
  </conditionalFormatting>
  <conditionalFormatting sqref="R30">
    <cfRule type="duplicateValues" dxfId="38" priority="39"/>
  </conditionalFormatting>
  <conditionalFormatting sqref="R30">
    <cfRule type="duplicateValues" dxfId="37" priority="38"/>
  </conditionalFormatting>
  <conditionalFormatting sqref="R30">
    <cfRule type="duplicateValues" dxfId="36" priority="37"/>
  </conditionalFormatting>
  <conditionalFormatting sqref="N30">
    <cfRule type="duplicateValues" dxfId="35" priority="36"/>
  </conditionalFormatting>
  <conditionalFormatting sqref="N31">
    <cfRule type="duplicateValues" dxfId="34" priority="35"/>
  </conditionalFormatting>
  <conditionalFormatting sqref="R31">
    <cfRule type="duplicateValues" dxfId="33" priority="34"/>
  </conditionalFormatting>
  <conditionalFormatting sqref="R31">
    <cfRule type="duplicateValues" dxfId="32" priority="33"/>
  </conditionalFormatting>
  <conditionalFormatting sqref="R31">
    <cfRule type="duplicateValues" dxfId="31" priority="32"/>
  </conditionalFormatting>
  <conditionalFormatting sqref="R31">
    <cfRule type="duplicateValues" dxfId="30" priority="31"/>
  </conditionalFormatting>
  <conditionalFormatting sqref="R31">
    <cfRule type="duplicateValues" dxfId="29" priority="30"/>
  </conditionalFormatting>
  <conditionalFormatting sqref="R31">
    <cfRule type="duplicateValues" dxfId="28" priority="29"/>
  </conditionalFormatting>
  <conditionalFormatting sqref="R31">
    <cfRule type="duplicateValues" dxfId="27" priority="28"/>
  </conditionalFormatting>
  <conditionalFormatting sqref="R31">
    <cfRule type="duplicateValues" dxfId="26" priority="27"/>
  </conditionalFormatting>
  <conditionalFormatting sqref="R32">
    <cfRule type="duplicateValues" dxfId="25" priority="26"/>
  </conditionalFormatting>
  <conditionalFormatting sqref="R32">
    <cfRule type="duplicateValues" dxfId="24" priority="25"/>
  </conditionalFormatting>
  <conditionalFormatting sqref="R32">
    <cfRule type="duplicateValues" dxfId="23" priority="24"/>
  </conditionalFormatting>
  <conditionalFormatting sqref="R32">
    <cfRule type="duplicateValues" dxfId="22" priority="23"/>
  </conditionalFormatting>
  <conditionalFormatting sqref="R32">
    <cfRule type="duplicateValues" dxfId="21" priority="22"/>
  </conditionalFormatting>
  <conditionalFormatting sqref="R32">
    <cfRule type="duplicateValues" dxfId="20" priority="21"/>
  </conditionalFormatting>
  <conditionalFormatting sqref="R32">
    <cfRule type="duplicateValues" dxfId="19" priority="20"/>
  </conditionalFormatting>
  <conditionalFormatting sqref="R32">
    <cfRule type="duplicateValues" dxfId="18" priority="19"/>
  </conditionalFormatting>
  <conditionalFormatting sqref="N33">
    <cfRule type="duplicateValues" dxfId="17" priority="18"/>
  </conditionalFormatting>
  <conditionalFormatting sqref="R33">
    <cfRule type="duplicateValues" dxfId="16" priority="17"/>
  </conditionalFormatting>
  <conditionalFormatting sqref="R33">
    <cfRule type="duplicateValues" dxfId="15" priority="16"/>
  </conditionalFormatting>
  <conditionalFormatting sqref="R33">
    <cfRule type="duplicateValues" dxfId="14" priority="15"/>
  </conditionalFormatting>
  <conditionalFormatting sqref="R33">
    <cfRule type="duplicateValues" dxfId="13" priority="14"/>
  </conditionalFormatting>
  <conditionalFormatting sqref="R33">
    <cfRule type="duplicateValues" dxfId="12" priority="13"/>
  </conditionalFormatting>
  <conditionalFormatting sqref="R33">
    <cfRule type="duplicateValues" dxfId="11" priority="12"/>
  </conditionalFormatting>
  <conditionalFormatting sqref="R33">
    <cfRule type="duplicateValues" dxfId="10" priority="11"/>
  </conditionalFormatting>
  <conditionalFormatting sqref="R33">
    <cfRule type="duplicateValues" dxfId="9" priority="10"/>
  </conditionalFormatting>
  <conditionalFormatting sqref="R37">
    <cfRule type="duplicateValues" dxfId="8" priority="9"/>
  </conditionalFormatting>
  <conditionalFormatting sqref="R37">
    <cfRule type="duplicateValues" dxfId="7" priority="8"/>
  </conditionalFormatting>
  <conditionalFormatting sqref="R37">
    <cfRule type="duplicateValues" dxfId="6" priority="7"/>
  </conditionalFormatting>
  <conditionalFormatting sqref="R37">
    <cfRule type="duplicateValues" dxfId="5" priority="6"/>
  </conditionalFormatting>
  <conditionalFormatting sqref="R37">
    <cfRule type="duplicateValues" dxfId="4" priority="5"/>
  </conditionalFormatting>
  <conditionalFormatting sqref="R37">
    <cfRule type="duplicateValues" dxfId="3" priority="4"/>
  </conditionalFormatting>
  <conditionalFormatting sqref="R37">
    <cfRule type="duplicateValues" dxfId="2" priority="3"/>
  </conditionalFormatting>
  <conditionalFormatting sqref="R37">
    <cfRule type="duplicateValues" dxfId="1" priority="2"/>
  </conditionalFormatting>
  <conditionalFormatting sqref="N37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F267-9928-4B8B-AE93-493E6E3A7C21}">
  <dimension ref="A2:G7"/>
  <sheetViews>
    <sheetView workbookViewId="0">
      <selection activeCell="I2" sqref="I2"/>
    </sheetView>
  </sheetViews>
  <sheetFormatPr defaultRowHeight="14.4" x14ac:dyDescent="0.3"/>
  <cols>
    <col min="1" max="1" width="10.88671875" bestFit="1" customWidth="1"/>
    <col min="2" max="2" width="11.21875" bestFit="1" customWidth="1"/>
    <col min="3" max="3" width="5" bestFit="1" customWidth="1"/>
    <col min="4" max="4" width="3" bestFit="1" customWidth="1"/>
    <col min="5" max="5" width="5.88671875" bestFit="1" customWidth="1"/>
    <col min="6" max="6" width="4.6640625" bestFit="1" customWidth="1"/>
    <col min="7" max="7" width="8.44140625" bestFit="1" customWidth="1"/>
  </cols>
  <sheetData>
    <row r="2" spans="1:7" x14ac:dyDescent="0.3">
      <c r="A2" s="54" t="s">
        <v>2045</v>
      </c>
      <c r="B2" s="54" t="s">
        <v>42</v>
      </c>
      <c r="C2" s="55" t="s">
        <v>2046</v>
      </c>
      <c r="D2" s="55" t="s">
        <v>23</v>
      </c>
      <c r="E2" s="55" t="s">
        <v>2047</v>
      </c>
      <c r="F2" s="55" t="s">
        <v>2048</v>
      </c>
      <c r="G2" s="55" t="s">
        <v>2049</v>
      </c>
    </row>
    <row r="3" spans="1:7" x14ac:dyDescent="0.3">
      <c r="A3" s="24" t="s">
        <v>2063</v>
      </c>
      <c r="B3" s="58" t="s">
        <v>2023</v>
      </c>
      <c r="C3" s="58">
        <v>71400</v>
      </c>
      <c r="D3" s="59"/>
      <c r="E3" s="59"/>
      <c r="F3" s="59">
        <v>3570</v>
      </c>
      <c r="G3" s="60">
        <v>67830</v>
      </c>
    </row>
    <row r="4" spans="1:7" x14ac:dyDescent="0.3">
      <c r="A4" s="24" t="s">
        <v>2064</v>
      </c>
      <c r="B4" s="58" t="s">
        <v>1350</v>
      </c>
      <c r="C4" s="58">
        <v>67200</v>
      </c>
      <c r="D4" s="59"/>
      <c r="E4" s="59"/>
      <c r="F4" s="59">
        <v>3360</v>
      </c>
      <c r="G4" s="60">
        <v>63840</v>
      </c>
    </row>
    <row r="5" spans="1:7" x14ac:dyDescent="0.3">
      <c r="A5" s="24" t="s">
        <v>2077</v>
      </c>
      <c r="B5" s="58" t="s">
        <v>1446</v>
      </c>
      <c r="C5" s="58">
        <v>12750</v>
      </c>
      <c r="D5" s="59"/>
      <c r="E5" s="59"/>
      <c r="F5" s="59">
        <v>637.5</v>
      </c>
      <c r="G5" s="60">
        <v>12112.5</v>
      </c>
    </row>
    <row r="6" spans="1:7" x14ac:dyDescent="0.3">
      <c r="A6" s="24" t="s">
        <v>2078</v>
      </c>
      <c r="B6" s="58" t="s">
        <v>1453</v>
      </c>
      <c r="C6" s="58">
        <v>12750</v>
      </c>
      <c r="D6" s="59"/>
      <c r="E6" s="59"/>
      <c r="F6" s="59">
        <v>637.5</v>
      </c>
      <c r="G6" s="60">
        <v>12112.5</v>
      </c>
    </row>
    <row r="7" spans="1:7" x14ac:dyDescent="0.3">
      <c r="A7" s="24" t="s">
        <v>2085</v>
      </c>
      <c r="B7" s="58" t="s">
        <v>2034</v>
      </c>
      <c r="C7" s="58">
        <v>2550</v>
      </c>
      <c r="D7" s="59"/>
      <c r="E7" s="59"/>
      <c r="F7" s="59">
        <v>127.5</v>
      </c>
      <c r="G7" s="60">
        <v>2422.5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Payout</vt:lpstr>
      <vt:lpstr>woking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Erevbay Accounts</cp:lastModifiedBy>
  <dcterms:created xsi:type="dcterms:W3CDTF">2023-02-07T10:21:36Z</dcterms:created>
  <dcterms:modified xsi:type="dcterms:W3CDTF">2023-02-11T13:15:01Z</dcterms:modified>
</cp:coreProperties>
</file>