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7-01-23/"/>
    </mc:Choice>
  </mc:AlternateContent>
  <xr:revisionPtr revIDLastSave="8" documentId="8_{0107306B-FED4-400E-8B25-8A4791F2DC55}" xr6:coauthVersionLast="47" xr6:coauthVersionMax="47" xr10:uidLastSave="{78981A4C-0D41-4239-A049-B694D35D000E}"/>
  <bookViews>
    <workbookView xWindow="-120" yWindow="-120" windowWidth="20730" windowHeight="11040" xr2:uid="{3BF99E5A-BED3-42C7-B90B-C0E1BC3E34C0}"/>
  </bookViews>
  <sheets>
    <sheet name="Sheet1" sheetId="1" r:id="rId1"/>
  </sheets>
  <definedNames>
    <definedName name="_xlnm._FilterDatabase" localSheetId="0" hidden="1">Sheet1!$B$1:$AS$8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" i="1" l="1"/>
  <c r="AR7" i="1"/>
  <c r="AR6" i="1"/>
  <c r="AR5" i="1"/>
  <c r="AC8" i="1"/>
  <c r="AS8" i="1" s="1"/>
  <c r="AC7" i="1"/>
  <c r="AS7" i="1" s="1"/>
  <c r="AC6" i="1"/>
  <c r="AS6" i="1" s="1"/>
  <c r="AC5" i="1"/>
  <c r="A3" i="1"/>
  <c r="A4" i="1" s="1"/>
  <c r="A5" i="1" s="1"/>
  <c r="A6" i="1" s="1"/>
  <c r="A7" i="1" s="1"/>
  <c r="A8" i="1" s="1"/>
  <c r="AS5" i="1" l="1"/>
  <c r="AS11" i="1" s="1"/>
  <c r="AJ5" i="1"/>
  <c r="AJ6" i="1"/>
  <c r="AJ7" i="1"/>
  <c r="AJ8" i="1"/>
</calcChain>
</file>

<file path=xl/sharedStrings.xml><?xml version="1.0" encoding="utf-8"?>
<sst xmlns="http://schemas.openxmlformats.org/spreadsheetml/2006/main" count="98" uniqueCount="64">
  <si>
    <t>Sr.No</t>
  </si>
  <si>
    <t>CAT</t>
  </si>
  <si>
    <t>Employee Name</t>
  </si>
  <si>
    <t>Location</t>
  </si>
  <si>
    <t>Department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</si>
  <si>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</si>
  <si>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</si>
  <si>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</si>
  <si>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</si>
  <si>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</si>
  <si>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</si>
  <si>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</si>
  <si>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 xml:space="preserve">Other Allowance 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</si>
  <si>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</si>
  <si>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</si>
  <si>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</si>
  <si>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</si>
  <si>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</si>
  <si>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</si>
  <si>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</si>
  <si>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</si>
  <si>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</si>
  <si>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 xml:space="preserve">Earned Other Allowance </t>
  </si>
  <si>
    <t>Earned LTA</t>
  </si>
  <si>
    <t>Earned Books &amp; Periodical Allowance</t>
  </si>
  <si>
    <t>Earned Meal Allowance</t>
  </si>
  <si>
    <t>Earned Maid Allowance</t>
  </si>
  <si>
    <t>Incentive</t>
  </si>
  <si>
    <t>Earned Gross Salary</t>
  </si>
  <si>
    <t>PF Employer (12%)</t>
  </si>
  <si>
    <t>PF Admin Charges (1%)</t>
  </si>
  <si>
    <t>ESIC Employer (3.25%)</t>
  </si>
  <si>
    <t>Employer Insurance Premium</t>
  </si>
  <si>
    <t>MLWF Employer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</si>
  <si>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</si>
  <si>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</si>
  <si>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</si>
  <si>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</si>
  <si>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</si>
  <si>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</si>
  <si>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</si>
  <si>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MLWF Employee</t>
  </si>
  <si>
    <t>Other Deduction</t>
  </si>
  <si>
    <t>Total Deduction (Employee)</t>
  </si>
  <si>
    <t>Net Salary</t>
  </si>
  <si>
    <t>ERB/FTE</t>
  </si>
  <si>
    <t>Ruchi Singh</t>
  </si>
  <si>
    <t>Mumbai</t>
  </si>
  <si>
    <t>HR</t>
  </si>
  <si>
    <t>Active</t>
  </si>
  <si>
    <t>Aman Panwar</t>
  </si>
  <si>
    <t>Marketing</t>
  </si>
  <si>
    <t>Ashika More</t>
  </si>
  <si>
    <t>Finance</t>
  </si>
  <si>
    <t>TML/FTE</t>
  </si>
  <si>
    <t>Saroj Kumar</t>
  </si>
  <si>
    <t>Admin</t>
  </si>
  <si>
    <t>Usha Gore</t>
  </si>
  <si>
    <t>Mukesh Waghela</t>
  </si>
  <si>
    <t xml:space="preserve">Arvind Yadav </t>
  </si>
  <si>
    <t>Delhi</t>
  </si>
  <si>
    <t>Sharad Yadav</t>
  </si>
  <si>
    <t>Ramashankar Paswan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</si>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</sst>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1" fontId="3" fillId="6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0" fillId="0" borderId="1" xfId="1" applyNumberFormat="1" applyFont="1" applyBorder="1"/>
    <xf numFmtId="0" fontId="0" fillId="7" borderId="1" xfId="0" applyFill="1" applyBorder="1"/>
    <xf numFmtId="0" fontId="0" fillId="0" borderId="1" xfId="0" applyBorder="1" applyAlignment="1">
      <alignment vertical="top"/>
    </xf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164" fontId="2" fillId="0" borderId="0" xfId="0" applyNumberFormat="1" applyFont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30E4-E922-4659-9892-3A950CA8995B}">
  <dimension ref="A1:AW11"/>
  <sheetViews>
    <sheetView tabSelected="1" topLeftCell="AE1" zoomScale="130" zoomScaleNormal="130" workbookViewId="0">
      <selection activeCell="AR1" sqref="AR1"/>
    </sheetView>
  </sheetViews>
  <sheetFormatPr defaultRowHeight="15" x14ac:dyDescent="0.25"/>
  <cols>
    <col min="3" max="3" width="20.140625" bestFit="1" customWidth="1"/>
    <col min="4" max="43" width="9.140625" customWidth="1"/>
    <col min="44" max="44" width="9.28515625" customWidth="1"/>
    <col min="45" max="45" width="11.85546875" bestFit="1" customWidth="1"/>
  </cols>
  <sheetData>
    <row r="1" spans="1:49" ht="9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7" t="s">
        <v>34</v>
      </c>
      <c r="AJ1" s="7" t="s">
        <v>35</v>
      </c>
      <c r="AK1" s="8" t="s">
        <v>36</v>
      </c>
      <c r="AL1" s="8" t="s">
        <v>37</v>
      </c>
      <c r="AM1" s="9" t="s">
        <v>38</v>
      </c>
      <c r="AN1" s="9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10" t="s">
        <v>44</v>
      </c>
    </row>
    <row r="2" spans="1:49" x14ac:dyDescent="0.25">
      <c r="A2" s="11">
        <v>1</v>
      </c>
      <c r="B2" s="12" t="s">
        <v>45</v>
      </c>
      <c r="C2" s="18" t="s">
        <v>46</v>
      </c>
      <c r="D2" s="13" t="s">
        <v>47</v>
      </c>
      <c r="E2" s="12" t="s">
        <v>48</v>
      </c>
      <c r="F2" s="14" t="s">
        <v>49</v>
      </c>
      <c r="G2" s="15">
        <v>29</v>
      </c>
      <c r="H2" s="11">
        <v>31</v>
      </c>
      <c r="I2" s="16">
        <v>13454</v>
      </c>
      <c r="J2" s="16">
        <v>6727</v>
      </c>
      <c r="K2" s="16">
        <v>1600</v>
      </c>
      <c r="L2" s="16">
        <v>1250</v>
      </c>
      <c r="M2" s="16">
        <v>3877</v>
      </c>
      <c r="N2" s="16">
        <v>0</v>
      </c>
      <c r="O2" s="16">
        <v>0</v>
      </c>
      <c r="P2" s="16">
        <v>0</v>
      </c>
      <c r="Q2" s="16">
        <v>0</v>
      </c>
      <c r="R2" s="16">
        <v>26908</v>
      </c>
      <c r="S2" s="16">
        <v>12586</v>
      </c>
      <c r="T2" s="16">
        <v>6293</v>
      </c>
      <c r="U2" s="16">
        <v>1497</v>
      </c>
      <c r="V2" s="16">
        <v>1169</v>
      </c>
      <c r="W2" s="16">
        <v>3627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25172</v>
      </c>
      <c r="AD2" s="16">
        <v>1510.32</v>
      </c>
      <c r="AE2" s="16">
        <v>125.86</v>
      </c>
      <c r="AF2" s="16">
        <v>0</v>
      </c>
      <c r="AG2" s="16">
        <v>330.5</v>
      </c>
      <c r="AH2" s="16">
        <v>0</v>
      </c>
      <c r="AI2" s="16">
        <v>1966.6799999999998</v>
      </c>
      <c r="AJ2" s="16">
        <v>27138.68</v>
      </c>
      <c r="AK2" s="16">
        <v>1510.32</v>
      </c>
      <c r="AL2" s="16">
        <v>0</v>
      </c>
      <c r="AM2" s="16">
        <v>200</v>
      </c>
      <c r="AN2" s="16">
        <v>0</v>
      </c>
      <c r="AO2" s="16">
        <v>330.5</v>
      </c>
      <c r="AP2" s="16">
        <v>0</v>
      </c>
      <c r="AQ2" s="16">
        <v>0</v>
      </c>
      <c r="AR2" s="16">
        <v>2040.82</v>
      </c>
      <c r="AS2" s="22">
        <v>23131.18</v>
      </c>
      <c r="AT2" t="s">
        <v>63</v>
      </c>
      <c r="AU2" s="19"/>
    </row>
    <row r="3" spans="1:49" x14ac:dyDescent="0.25">
      <c r="A3" s="11">
        <f>+A2+1</f>
        <v>2</v>
      </c>
      <c r="B3" s="12" t="s">
        <v>45</v>
      </c>
      <c r="C3" s="18" t="s">
        <v>50</v>
      </c>
      <c r="D3" s="13" t="s">
        <v>47</v>
      </c>
      <c r="E3" s="12" t="s">
        <v>51</v>
      </c>
      <c r="F3" s="14" t="s">
        <v>49</v>
      </c>
      <c r="G3" s="15">
        <v>31</v>
      </c>
      <c r="H3" s="11">
        <v>31</v>
      </c>
      <c r="I3" s="16">
        <v>15541</v>
      </c>
      <c r="J3" s="16">
        <v>7771</v>
      </c>
      <c r="K3" s="16">
        <v>1600</v>
      </c>
      <c r="L3" s="16">
        <v>1250</v>
      </c>
      <c r="M3" s="16">
        <v>4919</v>
      </c>
      <c r="N3" s="16">
        <v>0</v>
      </c>
      <c r="O3" s="16">
        <v>0</v>
      </c>
      <c r="P3" s="16">
        <v>0</v>
      </c>
      <c r="Q3" s="16">
        <v>0</v>
      </c>
      <c r="R3" s="16">
        <v>31081</v>
      </c>
      <c r="S3" s="16">
        <v>15541</v>
      </c>
      <c r="T3" s="16">
        <v>7771</v>
      </c>
      <c r="U3" s="16">
        <v>1600</v>
      </c>
      <c r="V3" s="16">
        <v>1250</v>
      </c>
      <c r="W3" s="16">
        <v>4919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31081</v>
      </c>
      <c r="AD3" s="16">
        <v>1800</v>
      </c>
      <c r="AE3" s="16">
        <v>150</v>
      </c>
      <c r="AF3" s="16">
        <v>0</v>
      </c>
      <c r="AG3" s="16">
        <v>264.5</v>
      </c>
      <c r="AH3" s="16">
        <v>0</v>
      </c>
      <c r="AI3" s="16">
        <v>2214.5</v>
      </c>
      <c r="AJ3" s="16">
        <v>33295.5</v>
      </c>
      <c r="AK3" s="16">
        <v>1800</v>
      </c>
      <c r="AL3" s="16">
        <v>0</v>
      </c>
      <c r="AM3" s="16">
        <v>200</v>
      </c>
      <c r="AN3" s="16">
        <v>0</v>
      </c>
      <c r="AO3" s="16">
        <v>264.5</v>
      </c>
      <c r="AP3" s="16">
        <v>0</v>
      </c>
      <c r="AQ3" s="16">
        <v>0</v>
      </c>
      <c r="AR3" s="16">
        <v>2264.5</v>
      </c>
      <c r="AS3" s="22">
        <v>28816.5</v>
      </c>
      <c r="AT3" t="s">
        <v>63</v>
      </c>
      <c r="AW3" s="19"/>
    </row>
    <row r="4" spans="1:49" x14ac:dyDescent="0.25">
      <c r="A4" s="11">
        <f t="shared" ref="A4:A8" si="0">+A3+1</f>
        <v>3</v>
      </c>
      <c r="B4" s="12" t="s">
        <v>45</v>
      </c>
      <c r="C4" s="18" t="s">
        <v>52</v>
      </c>
      <c r="D4" s="13" t="s">
        <v>47</v>
      </c>
      <c r="E4" s="12" t="s">
        <v>53</v>
      </c>
      <c r="F4" s="14" t="s">
        <v>49</v>
      </c>
      <c r="G4" s="15">
        <v>31</v>
      </c>
      <c r="H4" s="11">
        <v>31</v>
      </c>
      <c r="I4" s="16">
        <v>14085</v>
      </c>
      <c r="J4" s="16">
        <v>7043</v>
      </c>
      <c r="K4" s="16">
        <v>1600</v>
      </c>
      <c r="L4" s="16">
        <v>1250</v>
      </c>
      <c r="M4" s="16">
        <v>4191</v>
      </c>
      <c r="N4" s="16">
        <v>0</v>
      </c>
      <c r="O4" s="16">
        <v>0</v>
      </c>
      <c r="P4" s="16">
        <v>0</v>
      </c>
      <c r="Q4" s="16">
        <v>0</v>
      </c>
      <c r="R4" s="16">
        <v>28169</v>
      </c>
      <c r="S4" s="16">
        <v>14085</v>
      </c>
      <c r="T4" s="16">
        <v>7043</v>
      </c>
      <c r="U4" s="16">
        <v>1600</v>
      </c>
      <c r="V4" s="16">
        <v>1250</v>
      </c>
      <c r="W4" s="16">
        <v>4191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28169</v>
      </c>
      <c r="AD4" s="16">
        <v>1690.2</v>
      </c>
      <c r="AE4" s="16">
        <v>140.85</v>
      </c>
      <c r="AF4" s="16">
        <v>0</v>
      </c>
      <c r="AG4" s="16">
        <v>0</v>
      </c>
      <c r="AH4" s="16">
        <v>0</v>
      </c>
      <c r="AI4" s="16">
        <v>1831.05</v>
      </c>
      <c r="AJ4" s="16">
        <v>30000.05</v>
      </c>
      <c r="AK4" s="16">
        <v>1690.2</v>
      </c>
      <c r="AL4" s="16">
        <v>0</v>
      </c>
      <c r="AM4" s="16">
        <v>200</v>
      </c>
      <c r="AN4" s="16">
        <v>0</v>
      </c>
      <c r="AO4" s="16">
        <v>0</v>
      </c>
      <c r="AP4" s="16">
        <v>0</v>
      </c>
      <c r="AQ4" s="16">
        <v>0</v>
      </c>
      <c r="AR4" s="16">
        <v>1890.2</v>
      </c>
      <c r="AS4" s="22">
        <v>26278.799999999999</v>
      </c>
      <c r="AT4" t="s">
        <v>63</v>
      </c>
      <c r="AU4" s="19"/>
    </row>
    <row r="5" spans="1:49" x14ac:dyDescent="0.25">
      <c r="A5" s="11">
        <f t="shared" si="0"/>
        <v>4</v>
      </c>
      <c r="B5" s="17" t="s">
        <v>54</v>
      </c>
      <c r="C5" s="18" t="s">
        <v>55</v>
      </c>
      <c r="D5" s="13" t="s">
        <v>47</v>
      </c>
      <c r="E5" s="12" t="s">
        <v>56</v>
      </c>
      <c r="F5" s="14" t="s">
        <v>49</v>
      </c>
      <c r="G5" s="15">
        <v>31</v>
      </c>
      <c r="H5" s="11">
        <v>31</v>
      </c>
      <c r="I5" s="16">
        <v>10000</v>
      </c>
      <c r="J5" s="16">
        <v>5000</v>
      </c>
      <c r="K5" s="16">
        <v>1600</v>
      </c>
      <c r="L5" s="16">
        <v>1250</v>
      </c>
      <c r="M5" s="16">
        <v>2150</v>
      </c>
      <c r="N5" s="14">
        <v>0</v>
      </c>
      <c r="O5" s="14">
        <v>0</v>
      </c>
      <c r="P5" s="14">
        <v>0</v>
      </c>
      <c r="Q5" s="14">
        <v>0</v>
      </c>
      <c r="R5" s="16">
        <v>20000</v>
      </c>
      <c r="S5" s="16">
        <v>10000</v>
      </c>
      <c r="T5" s="16">
        <v>5000</v>
      </c>
      <c r="U5" s="16">
        <v>1600</v>
      </c>
      <c r="V5" s="16">
        <v>1250</v>
      </c>
      <c r="W5" s="16">
        <v>2150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f>20000-36</f>
        <v>19964</v>
      </c>
      <c r="AD5" s="14">
        <v>0</v>
      </c>
      <c r="AE5" s="14">
        <v>0</v>
      </c>
      <c r="AF5" s="14">
        <v>0</v>
      </c>
      <c r="AG5" s="14">
        <v>0</v>
      </c>
      <c r="AH5" s="16">
        <v>36</v>
      </c>
      <c r="AI5" s="16">
        <v>0</v>
      </c>
      <c r="AJ5" s="16">
        <f>AC5+AH5</f>
        <v>20000</v>
      </c>
      <c r="AK5" s="14">
        <v>0</v>
      </c>
      <c r="AL5" s="14">
        <v>0</v>
      </c>
      <c r="AM5" s="16">
        <v>200</v>
      </c>
      <c r="AN5" s="16">
        <v>0</v>
      </c>
      <c r="AO5" s="14">
        <v>0</v>
      </c>
      <c r="AP5" s="16">
        <v>12</v>
      </c>
      <c r="AQ5" s="16">
        <v>0</v>
      </c>
      <c r="AR5" s="16">
        <f>SUM(AK5:AQ5)</f>
        <v>212</v>
      </c>
      <c r="AS5" s="22">
        <f>+AC5-AR5</f>
        <v>19752</v>
      </c>
      <c r="AT5" t="s">
        <v>63</v>
      </c>
      <c r="AW5" s="19"/>
    </row>
    <row r="6" spans="1:49" x14ac:dyDescent="0.25">
      <c r="A6" s="11">
        <f t="shared" si="0"/>
        <v>5</v>
      </c>
      <c r="B6" s="17" t="s">
        <v>54</v>
      </c>
      <c r="C6" s="18" t="s">
        <v>57</v>
      </c>
      <c r="D6" s="13" t="s">
        <v>47</v>
      </c>
      <c r="E6" s="12" t="s">
        <v>56</v>
      </c>
      <c r="F6" s="14" t="s">
        <v>49</v>
      </c>
      <c r="G6" s="15">
        <v>31</v>
      </c>
      <c r="H6" s="11">
        <v>31</v>
      </c>
      <c r="I6" s="16">
        <v>9000</v>
      </c>
      <c r="J6" s="16">
        <v>4500</v>
      </c>
      <c r="K6" s="16">
        <v>1600</v>
      </c>
      <c r="L6" s="16">
        <v>1250</v>
      </c>
      <c r="M6" s="16">
        <v>1650</v>
      </c>
      <c r="N6" s="14">
        <v>0</v>
      </c>
      <c r="O6" s="14">
        <v>0</v>
      </c>
      <c r="P6" s="14">
        <v>0</v>
      </c>
      <c r="Q6" s="14">
        <v>0</v>
      </c>
      <c r="R6" s="16">
        <v>18000</v>
      </c>
      <c r="S6" s="16">
        <v>9000</v>
      </c>
      <c r="T6" s="16">
        <v>4500</v>
      </c>
      <c r="U6" s="16">
        <v>1600</v>
      </c>
      <c r="V6" s="16">
        <v>1250</v>
      </c>
      <c r="W6" s="16">
        <v>1650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f>18000-36</f>
        <v>17964</v>
      </c>
      <c r="AD6" s="14">
        <v>0</v>
      </c>
      <c r="AE6" s="14">
        <v>0</v>
      </c>
      <c r="AF6" s="14">
        <v>0</v>
      </c>
      <c r="AG6" s="14">
        <v>0</v>
      </c>
      <c r="AH6" s="16">
        <v>36</v>
      </c>
      <c r="AI6" s="16">
        <v>0</v>
      </c>
      <c r="AJ6" s="16">
        <f t="shared" ref="AJ6:AJ8" si="1">AC6+AH6</f>
        <v>18000</v>
      </c>
      <c r="AK6" s="14">
        <v>0</v>
      </c>
      <c r="AL6" s="14">
        <v>0</v>
      </c>
      <c r="AM6" s="16">
        <v>200</v>
      </c>
      <c r="AN6" s="16">
        <v>0</v>
      </c>
      <c r="AO6" s="14">
        <v>0</v>
      </c>
      <c r="AP6" s="16">
        <v>12</v>
      </c>
      <c r="AQ6" s="16">
        <v>0</v>
      </c>
      <c r="AR6" s="16">
        <f t="shared" ref="AR6:AR8" si="2">SUM(AK6:AQ6)</f>
        <v>212</v>
      </c>
      <c r="AS6" s="22">
        <f t="shared" ref="AS6:AS8" si="3">+AC6-AR6</f>
        <v>17752</v>
      </c>
      <c r="AT6" t="s">
        <v>63</v>
      </c>
      <c r="AW6" s="19"/>
    </row>
    <row r="7" spans="1:49" x14ac:dyDescent="0.25">
      <c r="A7" s="11">
        <f t="shared" si="0"/>
        <v>6</v>
      </c>
      <c r="B7" s="17" t="s">
        <v>54</v>
      </c>
      <c r="C7" s="18" t="s">
        <v>58</v>
      </c>
      <c r="D7" s="13" t="s">
        <v>47</v>
      </c>
      <c r="E7" s="12" t="s">
        <v>56</v>
      </c>
      <c r="F7" s="14" t="s">
        <v>49</v>
      </c>
      <c r="G7" s="15">
        <v>31</v>
      </c>
      <c r="H7" s="11">
        <v>31</v>
      </c>
      <c r="I7" s="16">
        <v>7000</v>
      </c>
      <c r="J7" s="16">
        <v>3500</v>
      </c>
      <c r="K7" s="16">
        <v>1600</v>
      </c>
      <c r="L7" s="16">
        <v>1250</v>
      </c>
      <c r="M7" s="16">
        <v>650</v>
      </c>
      <c r="N7" s="14">
        <v>0</v>
      </c>
      <c r="O7" s="14">
        <v>0</v>
      </c>
      <c r="P7" s="14">
        <v>0</v>
      </c>
      <c r="Q7" s="14">
        <v>0</v>
      </c>
      <c r="R7" s="16">
        <v>14000</v>
      </c>
      <c r="S7" s="16">
        <v>7000</v>
      </c>
      <c r="T7" s="16">
        <v>3500</v>
      </c>
      <c r="U7" s="16">
        <v>1600</v>
      </c>
      <c r="V7" s="16">
        <v>1250</v>
      </c>
      <c r="W7" s="16">
        <v>650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f>14000-36</f>
        <v>13964</v>
      </c>
      <c r="AD7" s="14">
        <v>0</v>
      </c>
      <c r="AE7" s="14">
        <v>0</v>
      </c>
      <c r="AF7" s="14">
        <v>0</v>
      </c>
      <c r="AG7" s="14">
        <v>0</v>
      </c>
      <c r="AH7" s="16">
        <v>36</v>
      </c>
      <c r="AI7" s="16">
        <v>0</v>
      </c>
      <c r="AJ7" s="16">
        <f t="shared" si="1"/>
        <v>14000</v>
      </c>
      <c r="AK7" s="14">
        <v>0</v>
      </c>
      <c r="AL7" s="14">
        <v>0</v>
      </c>
      <c r="AM7" s="16">
        <v>200</v>
      </c>
      <c r="AN7" s="16">
        <v>0</v>
      </c>
      <c r="AO7" s="14">
        <v>0</v>
      </c>
      <c r="AP7" s="16">
        <v>12</v>
      </c>
      <c r="AQ7" s="16">
        <v>0</v>
      </c>
      <c r="AR7" s="16">
        <f t="shared" si="2"/>
        <v>212</v>
      </c>
      <c r="AS7" s="22">
        <f t="shared" si="3"/>
        <v>13752</v>
      </c>
      <c r="AW7" s="19"/>
    </row>
    <row r="8" spans="1:49" x14ac:dyDescent="0.25">
      <c r="A8" s="11">
        <f t="shared" si="0"/>
        <v>7</v>
      </c>
      <c r="B8" s="17" t="s">
        <v>54</v>
      </c>
      <c r="C8" s="18" t="s">
        <v>59</v>
      </c>
      <c r="D8" s="13" t="s">
        <v>60</v>
      </c>
      <c r="E8" s="12" t="s">
        <v>56</v>
      </c>
      <c r="F8" s="14" t="s">
        <v>49</v>
      </c>
      <c r="G8" s="15">
        <v>31</v>
      </c>
      <c r="H8" s="11">
        <v>31</v>
      </c>
      <c r="I8" s="16">
        <v>12000</v>
      </c>
      <c r="J8" s="16">
        <v>6000</v>
      </c>
      <c r="K8" s="16">
        <v>1600</v>
      </c>
      <c r="L8" s="16">
        <v>1250</v>
      </c>
      <c r="M8" s="16">
        <v>3150</v>
      </c>
      <c r="N8" s="14">
        <v>0</v>
      </c>
      <c r="O8" s="14">
        <v>0</v>
      </c>
      <c r="P8" s="14">
        <v>0</v>
      </c>
      <c r="Q8" s="14">
        <v>0</v>
      </c>
      <c r="R8" s="16">
        <v>24000</v>
      </c>
      <c r="S8" s="16">
        <v>12000</v>
      </c>
      <c r="T8" s="16">
        <v>6000</v>
      </c>
      <c r="U8" s="16">
        <v>1600</v>
      </c>
      <c r="V8" s="16">
        <v>1250</v>
      </c>
      <c r="W8" s="16">
        <v>3150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f>24000-36</f>
        <v>23964</v>
      </c>
      <c r="AD8" s="14">
        <v>0</v>
      </c>
      <c r="AE8" s="14">
        <v>0</v>
      </c>
      <c r="AF8" s="14">
        <v>0</v>
      </c>
      <c r="AG8" s="14">
        <v>0</v>
      </c>
      <c r="AH8" s="16">
        <v>36</v>
      </c>
      <c r="AI8" s="16">
        <v>0</v>
      </c>
      <c r="AJ8" s="16">
        <f t="shared" si="1"/>
        <v>24000</v>
      </c>
      <c r="AK8" s="14">
        <v>0</v>
      </c>
      <c r="AL8" s="14">
        <v>0</v>
      </c>
      <c r="AM8" s="16">
        <v>200</v>
      </c>
      <c r="AN8" s="12">
        <v>0</v>
      </c>
      <c r="AO8" s="14">
        <v>265</v>
      </c>
      <c r="AP8" s="16">
        <v>12</v>
      </c>
      <c r="AQ8" s="16">
        <v>0</v>
      </c>
      <c r="AR8" s="16">
        <f t="shared" si="2"/>
        <v>477</v>
      </c>
      <c r="AS8" s="22">
        <f t="shared" si="3"/>
        <v>23487</v>
      </c>
      <c r="AT8" t="s">
        <v>63</v>
      </c>
    </row>
    <row r="9" spans="1:49" x14ac:dyDescent="0.25">
      <c r="A9" s="11">
        <v>8</v>
      </c>
      <c r="B9" s="12" t="s">
        <v>45</v>
      </c>
      <c r="C9" s="18" t="s">
        <v>61</v>
      </c>
      <c r="D9" s="13" t="s">
        <v>47</v>
      </c>
      <c r="E9" s="12" t="s">
        <v>56</v>
      </c>
      <c r="F9" s="14" t="s">
        <v>49</v>
      </c>
      <c r="G9" s="15">
        <v>21</v>
      </c>
      <c r="H9" s="11">
        <v>31</v>
      </c>
      <c r="I9" s="16">
        <v>10661</v>
      </c>
      <c r="J9" s="16">
        <v>5331</v>
      </c>
      <c r="K9" s="16">
        <v>1600</v>
      </c>
      <c r="L9" s="16">
        <v>1250</v>
      </c>
      <c r="M9" s="16">
        <v>2479</v>
      </c>
      <c r="N9" s="16">
        <v>0</v>
      </c>
      <c r="O9" s="16">
        <v>0</v>
      </c>
      <c r="P9" s="16">
        <v>0</v>
      </c>
      <c r="Q9" s="16">
        <v>0</v>
      </c>
      <c r="R9" s="16">
        <v>21321</v>
      </c>
      <c r="S9" s="16">
        <v>7222</v>
      </c>
      <c r="T9" s="16">
        <v>3611</v>
      </c>
      <c r="U9" s="16">
        <v>1084</v>
      </c>
      <c r="V9" s="16">
        <v>847</v>
      </c>
      <c r="W9" s="16">
        <v>1679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14443</v>
      </c>
      <c r="AD9" s="16">
        <v>866.64</v>
      </c>
      <c r="AE9" s="16">
        <v>72.22</v>
      </c>
      <c r="AF9" s="16">
        <v>0</v>
      </c>
      <c r="AG9" s="16">
        <v>660</v>
      </c>
      <c r="AH9" s="16">
        <v>36</v>
      </c>
      <c r="AI9" s="16">
        <v>1634.8600000000001</v>
      </c>
      <c r="AJ9" s="16">
        <v>16077.86</v>
      </c>
      <c r="AK9" s="16">
        <v>866.64</v>
      </c>
      <c r="AL9" s="16">
        <v>0</v>
      </c>
      <c r="AM9" s="16">
        <v>200</v>
      </c>
      <c r="AN9" s="16">
        <v>0</v>
      </c>
      <c r="AO9" s="16">
        <v>660</v>
      </c>
      <c r="AP9" s="16">
        <v>12</v>
      </c>
      <c r="AQ9" s="16">
        <v>0</v>
      </c>
      <c r="AR9" s="16">
        <v>1738.6399999999999</v>
      </c>
      <c r="AS9" s="22">
        <v>12704.36</v>
      </c>
      <c r="AT9" t="s">
        <v>63</v>
      </c>
    </row>
    <row r="10" spans="1:49" x14ac:dyDescent="0.25">
      <c r="A10" s="11">
        <v>9</v>
      </c>
      <c r="B10" s="17" t="s">
        <v>54</v>
      </c>
      <c r="C10" s="18" t="s">
        <v>62</v>
      </c>
      <c r="D10" s="13" t="s">
        <v>47</v>
      </c>
      <c r="E10" s="12" t="s">
        <v>56</v>
      </c>
      <c r="F10" s="14" t="s">
        <v>49</v>
      </c>
      <c r="G10" s="15">
        <v>21</v>
      </c>
      <c r="H10" s="11">
        <v>31</v>
      </c>
      <c r="I10" s="16">
        <v>9000</v>
      </c>
      <c r="J10" s="16">
        <v>4500</v>
      </c>
      <c r="K10" s="16">
        <v>1600</v>
      </c>
      <c r="L10" s="16">
        <v>1250</v>
      </c>
      <c r="M10" s="16">
        <v>1650</v>
      </c>
      <c r="N10" s="14">
        <v>0</v>
      </c>
      <c r="O10" s="14">
        <v>0</v>
      </c>
      <c r="P10" s="14">
        <v>0</v>
      </c>
      <c r="Q10" s="14">
        <v>0</v>
      </c>
      <c r="R10" s="16">
        <v>18000</v>
      </c>
      <c r="S10" s="16">
        <v>6097</v>
      </c>
      <c r="T10" s="16">
        <v>3048</v>
      </c>
      <c r="U10" s="16">
        <v>1084</v>
      </c>
      <c r="V10" s="16">
        <v>847</v>
      </c>
      <c r="W10" s="16">
        <v>1118</v>
      </c>
      <c r="X10" s="16">
        <v>0</v>
      </c>
      <c r="Y10" s="16">
        <v>0</v>
      </c>
      <c r="Z10" s="16">
        <v>0</v>
      </c>
      <c r="AA10" s="16">
        <v>0</v>
      </c>
      <c r="AB10" s="16">
        <v>3750</v>
      </c>
      <c r="AC10" s="16">
        <v>15944</v>
      </c>
      <c r="AD10" s="14">
        <v>0</v>
      </c>
      <c r="AE10" s="14">
        <v>0</v>
      </c>
      <c r="AF10" s="14">
        <v>0</v>
      </c>
      <c r="AG10" s="14">
        <v>0</v>
      </c>
      <c r="AH10" s="16"/>
      <c r="AI10" s="16">
        <v>0</v>
      </c>
      <c r="AJ10" s="16">
        <v>15944</v>
      </c>
      <c r="AK10" s="14">
        <v>0</v>
      </c>
      <c r="AL10" s="14">
        <v>0</v>
      </c>
      <c r="AM10" s="16">
        <v>200</v>
      </c>
      <c r="AN10" s="12">
        <v>0</v>
      </c>
      <c r="AO10" s="14">
        <v>0</v>
      </c>
      <c r="AP10" s="16"/>
      <c r="AQ10" s="16">
        <v>0</v>
      </c>
      <c r="AR10" s="16">
        <v>200</v>
      </c>
      <c r="AS10" s="22">
        <v>15744</v>
      </c>
      <c r="AT10" t="s">
        <v>63</v>
      </c>
    </row>
    <row r="11" spans="1:49" x14ac:dyDescent="0.25">
      <c r="G11" s="20"/>
      <c r="AS11" s="21">
        <f>SUM(AS2:AS10)</f>
        <v>181417.83999999997</v>
      </c>
    </row>
  </sheetData>
  <conditionalFormatting sqref="C1">
    <cfRule type="duplicateValues" dxfId="40" priority="42"/>
    <cfRule type="duplicateValues" dxfId="39" priority="43"/>
  </conditionalFormatting>
  <conditionalFormatting sqref="C1">
    <cfRule type="duplicateValues" dxfId="38" priority="44"/>
  </conditionalFormatting>
  <conditionalFormatting sqref="C1 C3 C5:C7">
    <cfRule type="duplicateValues" dxfId="37" priority="45"/>
    <cfRule type="duplicateValues" dxfId="36" priority="46"/>
  </conditionalFormatting>
  <conditionalFormatting sqref="C3">
    <cfRule type="duplicateValues" dxfId="35" priority="38"/>
    <cfRule type="duplicateValues" dxfId="34" priority="39"/>
  </conditionalFormatting>
  <conditionalFormatting sqref="C3 C5:C7">
    <cfRule type="duplicateValues" dxfId="33" priority="40"/>
  </conditionalFormatting>
  <conditionalFormatting sqref="C3 C5:C7">
    <cfRule type="duplicateValues" dxfId="32" priority="41"/>
  </conditionalFormatting>
  <conditionalFormatting sqref="C3 C5:C7">
    <cfRule type="duplicateValues" dxfId="31" priority="37"/>
  </conditionalFormatting>
  <conditionalFormatting sqref="C8">
    <cfRule type="duplicateValues" dxfId="30" priority="33"/>
  </conditionalFormatting>
  <conditionalFormatting sqref="C8">
    <cfRule type="duplicateValues" dxfId="29" priority="34"/>
  </conditionalFormatting>
  <conditionalFormatting sqref="C8">
    <cfRule type="duplicateValues" dxfId="28" priority="32"/>
  </conditionalFormatting>
  <conditionalFormatting sqref="C8">
    <cfRule type="duplicateValues" dxfId="27" priority="35"/>
    <cfRule type="duplicateValues" dxfId="26" priority="36"/>
  </conditionalFormatting>
  <conditionalFormatting sqref="C2">
    <cfRule type="duplicateValues" dxfId="25" priority="26"/>
    <cfRule type="duplicateValues" dxfId="24" priority="27"/>
  </conditionalFormatting>
  <conditionalFormatting sqref="C2">
    <cfRule type="duplicateValues" dxfId="23" priority="28"/>
  </conditionalFormatting>
  <conditionalFormatting sqref="C2">
    <cfRule type="duplicateValues" dxfId="22" priority="29"/>
  </conditionalFormatting>
  <conditionalFormatting sqref="C2">
    <cfRule type="duplicateValues" dxfId="21" priority="25"/>
  </conditionalFormatting>
  <conditionalFormatting sqref="C2">
    <cfRule type="duplicateValues" dxfId="20" priority="30"/>
    <cfRule type="duplicateValues" dxfId="19" priority="31"/>
  </conditionalFormatting>
  <conditionalFormatting sqref="C4">
    <cfRule type="duplicateValues" dxfId="18" priority="19"/>
    <cfRule type="duplicateValues" dxfId="17" priority="20"/>
  </conditionalFormatting>
  <conditionalFormatting sqref="C4">
    <cfRule type="duplicateValues" dxfId="16" priority="21"/>
  </conditionalFormatting>
  <conditionalFormatting sqref="C4">
    <cfRule type="duplicateValues" dxfId="15" priority="22"/>
  </conditionalFormatting>
  <conditionalFormatting sqref="C4">
    <cfRule type="duplicateValues" dxfId="14" priority="18"/>
  </conditionalFormatting>
  <conditionalFormatting sqref="C4">
    <cfRule type="duplicateValues" dxfId="13" priority="23"/>
    <cfRule type="duplicateValues" dxfId="12" priority="24"/>
  </conditionalFormatting>
  <conditionalFormatting sqref="C9">
    <cfRule type="duplicateValues" dxfId="11" priority="12"/>
    <cfRule type="duplicateValues" dxfId="10" priority="13"/>
  </conditionalFormatting>
  <conditionalFormatting sqref="C9">
    <cfRule type="duplicateValues" dxfId="9" priority="14"/>
  </conditionalFormatting>
  <conditionalFormatting sqref="C9">
    <cfRule type="duplicateValues" dxfId="8" priority="15"/>
  </conditionalFormatting>
  <conditionalFormatting sqref="C9">
    <cfRule type="duplicateValues" dxfId="7" priority="11"/>
  </conditionalFormatting>
  <conditionalFormatting sqref="C9">
    <cfRule type="duplicateValues" dxfId="6" priority="16"/>
    <cfRule type="duplicateValues" dxfId="5" priority="17"/>
  </conditionalFormatting>
  <conditionalFormatting sqref="C10">
    <cfRule type="duplicateValues" dxfId="4" priority="2"/>
  </conditionalFormatting>
  <conditionalFormatting sqref="C10">
    <cfRule type="duplicateValues" dxfId="3" priority="3"/>
  </conditionalFormatting>
  <conditionalFormatting sqref="C10">
    <cfRule type="duplicateValues" dxfId="2" priority="1"/>
  </conditionalFormatting>
  <conditionalFormatting sqref="C10">
    <cfRule type="duplicateValues" dxfId="1" priority="4"/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</dc:creator>
  <cp:lastModifiedBy>Erevbay Accounts</cp:lastModifiedBy>
  <dcterms:created xsi:type="dcterms:W3CDTF">2023-01-07T08:45:34Z</dcterms:created>
  <dcterms:modified xsi:type="dcterms:W3CDTF">2023-01-09T08:50:25Z</dcterms:modified>
</cp:coreProperties>
</file>