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niru\OneDrive\Documents\codingtemple\week1\day2\"/>
    </mc:Choice>
  </mc:AlternateContent>
  <xr:revisionPtr revIDLastSave="0" documentId="8_{B99C7042-C53D-452E-BE46-24684C392E47}" xr6:coauthVersionLast="47" xr6:coauthVersionMax="47" xr10:uidLastSave="{00000000-0000-0000-0000-000000000000}"/>
  <bookViews>
    <workbookView xWindow="-108" yWindow="-108" windowWidth="23256" windowHeight="12456" xr2:uid="{B91DBDA0-7643-4DAA-9E37-8983F80B550A}"/>
  </bookViews>
  <sheets>
    <sheet name="Dashboard" sheetId="1" r:id="rId1"/>
    <sheet name="Sheet6" sheetId="7" state="hidden" r:id="rId2"/>
    <sheet name="Sheet7" sheetId="8" state="hidden" r:id="rId3"/>
    <sheet name="Sheet8" sheetId="9" state="hidden" r:id="rId4"/>
  </sheets>
  <definedNames>
    <definedName name="Slicer_EXPENSE">#N/A</definedName>
    <definedName name="Slicer_INCOME">#N/A</definedName>
    <definedName name="Slicer_SAVINGS">#N/A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5" i="1" l="1"/>
  <c r="O15" i="1" s="1"/>
  <c r="N14" i="1"/>
  <c r="O14" i="1" s="1"/>
  <c r="N23" i="1"/>
  <c r="O23" i="1" s="1"/>
  <c r="C24" i="1"/>
  <c r="D24" i="1"/>
  <c r="E24" i="1"/>
  <c r="F24" i="1"/>
  <c r="G24" i="1"/>
  <c r="H24" i="1"/>
  <c r="I24" i="1"/>
  <c r="J24" i="1"/>
  <c r="K24" i="1"/>
  <c r="L24" i="1"/>
  <c r="M24" i="1"/>
  <c r="B24" i="1"/>
  <c r="N22" i="1"/>
  <c r="O22" i="1" s="1"/>
  <c r="N21" i="1"/>
  <c r="O21" i="1" s="1"/>
  <c r="N20" i="1"/>
  <c r="O20" i="1" s="1"/>
  <c r="N19" i="1"/>
  <c r="O19" i="1" s="1"/>
  <c r="N18" i="1"/>
  <c r="O18" i="1" s="1"/>
  <c r="N17" i="1"/>
  <c r="O17" i="1" s="1"/>
  <c r="N16" i="1"/>
  <c r="O16" i="1" s="1"/>
  <c r="N13" i="1"/>
  <c r="O13" i="1" s="1"/>
  <c r="N12" i="1"/>
  <c r="O12" i="1" s="1"/>
  <c r="O7" i="1"/>
  <c r="O6" i="1"/>
  <c r="O8" i="1" s="1"/>
  <c r="C8" i="1"/>
  <c r="D8" i="1"/>
  <c r="D28" i="1" s="1"/>
  <c r="E8" i="1"/>
  <c r="F8" i="1"/>
  <c r="G8" i="1"/>
  <c r="H8" i="1"/>
  <c r="I8" i="1"/>
  <c r="J8" i="1"/>
  <c r="K8" i="1"/>
  <c r="L8" i="1"/>
  <c r="M8" i="1"/>
  <c r="B8" i="1"/>
  <c r="N7" i="1"/>
  <c r="N6" i="1"/>
  <c r="N8" i="1" s="1"/>
  <c r="F28" i="1" l="1"/>
  <c r="E28" i="1"/>
  <c r="E29" i="1" s="1"/>
  <c r="C28" i="1"/>
  <c r="D29" i="1" s="1"/>
  <c r="B28" i="1"/>
  <c r="C29" i="1" s="1"/>
  <c r="M28" i="1"/>
  <c r="K28" i="1"/>
  <c r="L28" i="1"/>
  <c r="J28" i="1"/>
  <c r="I28" i="1"/>
  <c r="H28" i="1"/>
  <c r="G28" i="1"/>
  <c r="O24" i="1"/>
  <c r="N24" i="1"/>
  <c r="N28" i="1" s="1"/>
  <c r="G29" i="1" l="1"/>
  <c r="K29" i="1"/>
  <c r="F29" i="1"/>
  <c r="L29" i="1"/>
  <c r="M29" i="1"/>
  <c r="H29" i="1"/>
  <c r="I29" i="1"/>
  <c r="J29" i="1"/>
</calcChain>
</file>

<file path=xl/sharedStrings.xml><?xml version="1.0" encoding="utf-8"?>
<sst xmlns="http://schemas.openxmlformats.org/spreadsheetml/2006/main" count="74" uniqueCount="43">
  <si>
    <t>INCOME</t>
  </si>
  <si>
    <t>Wages</t>
  </si>
  <si>
    <t>Investments</t>
  </si>
  <si>
    <t>Monthly Income</t>
  </si>
  <si>
    <t>Total Income</t>
  </si>
  <si>
    <t>Average Income</t>
  </si>
  <si>
    <t>Total Expense</t>
  </si>
  <si>
    <t>Average Expense</t>
  </si>
  <si>
    <t>EXPENSE</t>
  </si>
  <si>
    <t>Rent</t>
  </si>
  <si>
    <t>Renters Insurance</t>
  </si>
  <si>
    <t>Auto Insurance</t>
  </si>
  <si>
    <t>Fuel</t>
  </si>
  <si>
    <t>Internet</t>
  </si>
  <si>
    <t>401K</t>
  </si>
  <si>
    <t>Monthly Expense</t>
  </si>
  <si>
    <t>SAVINGS</t>
  </si>
  <si>
    <t>Total Savings</t>
  </si>
  <si>
    <t>Electricity and Natural Gas Bill</t>
  </si>
  <si>
    <t>Water Bill</t>
  </si>
  <si>
    <t>Car Loan</t>
  </si>
  <si>
    <t>Health Insurance Premiums</t>
  </si>
  <si>
    <t>Monthly Savings</t>
  </si>
  <si>
    <t>MOM%</t>
  </si>
  <si>
    <t>Row Labels</t>
  </si>
  <si>
    <t>Grand Total</t>
  </si>
  <si>
    <t>Jan</t>
  </si>
  <si>
    <t>Feb</t>
  </si>
  <si>
    <t>Mar</t>
  </si>
  <si>
    <t>Apr</t>
  </si>
  <si>
    <t>May</t>
  </si>
  <si>
    <t>Dec</t>
  </si>
  <si>
    <t>Nov</t>
  </si>
  <si>
    <t>Sep</t>
  </si>
  <si>
    <t>Aug</t>
  </si>
  <si>
    <t>Jul</t>
  </si>
  <si>
    <t>Jun</t>
  </si>
  <si>
    <t>Oct</t>
  </si>
  <si>
    <t>INCOME BREAKDOWN</t>
  </si>
  <si>
    <t>EXPENSE BREAKDOWN</t>
  </si>
  <si>
    <t>SAVINGS BREAKDOWN</t>
  </si>
  <si>
    <t>Grocery</t>
  </si>
  <si>
    <t>Shopping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</si>
</sst>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9999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1" xfId="0" applyBorder="1"/>
    <xf numFmtId="17" fontId="0" fillId="3" borderId="1" xfId="0" applyNumberFormat="1" applyFill="1" applyBorder="1" applyAlignment="1">
      <alignment horizontal="center" vertical="center"/>
    </xf>
    <xf numFmtId="0" fontId="0" fillId="0" borderId="1" xfId="0" applyBorder="1" applyAlignment="1">
      <alignment horizontal="center" vertical="center"/>
    </xf>
    <xf numFmtId="0" fontId="2" fillId="2" borderId="1" xfId="0" applyFont="1" applyFill="1" applyBorder="1" applyAlignment="1">
      <alignment horizontal="center" vertical="center"/>
    </xf>
    <xf numFmtId="17"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2" fillId="0" borderId="1" xfId="0" applyFont="1" applyBorder="1" applyAlignment="1">
      <alignment horizontal="center" vertical="center"/>
    </xf>
    <xf numFmtId="2" fontId="0" fillId="0" borderId="1" xfId="0" applyNumberFormat="1" applyBorder="1"/>
    <xf numFmtId="2" fontId="0" fillId="0" borderId="0" xfId="0" applyNumberFormat="1"/>
    <xf numFmtId="9" fontId="0" fillId="0" borderId="1" xfId="1" applyFont="1" applyBorder="1"/>
    <xf numFmtId="0" fontId="0" fillId="0" borderId="0" xfId="0" pivotButton="1"/>
    <xf numFmtId="0" fontId="0" fillId="0" borderId="0" xfId="0" applyAlignment="1">
      <alignment horizontal="left"/>
    </xf>
    <xf numFmtId="0" fontId="2" fillId="5" borderId="1" xfId="0" applyFont="1" applyFill="1" applyBorder="1" applyAlignment="1">
      <alignment horizontal="center" vertical="center"/>
    </xf>
    <xf numFmtId="0" fontId="0" fillId="5" borderId="1" xfId="0" applyFill="1" applyBorder="1"/>
    <xf numFmtId="2" fontId="0" fillId="5" borderId="1" xfId="0" applyNumberFormat="1" applyFill="1" applyBorder="1"/>
    <xf numFmtId="0" fontId="3" fillId="6" borderId="0" xfId="0" applyFont="1" applyFill="1" applyAlignment="1">
      <alignment horizontal="center"/>
    </xf>
  </cellXfs>
  <cellStyles count="2">
    <cellStyle name="Normal" xfId="0" builtinId="0"/>
    <cellStyle name="Percent" xfId="1" builtinId="5"/>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numFmt numFmtId="2" formatCode="0.00"/>
    </dxf>
  </dxfs>
  <tableStyles count="0" defaultTableStyle="TableStyleMedium2" defaultPivotStyle="PivotStyleLight16"/>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expense tracker.xlsx]Sheet6!PivotTable25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Jan</c:v>
                </c:pt>
              </c:strCache>
            </c:strRef>
          </c:tx>
          <c:spPr>
            <a:solidFill>
              <a:schemeClr val="accent1"/>
            </a:solidFill>
            <a:ln>
              <a:noFill/>
            </a:ln>
            <a:effectLst/>
          </c:spPr>
          <c:invertIfNegative val="0"/>
          <c:cat>
            <c:strRef>
              <c:f>Sheet6!$A$4:$A$5</c:f>
              <c:strCache>
                <c:ptCount val="1"/>
                <c:pt idx="0">
                  <c:v>Investments</c:v>
                </c:pt>
              </c:strCache>
            </c:strRef>
          </c:cat>
          <c:val>
            <c:numRef>
              <c:f>Sheet6!$B$4:$B$5</c:f>
              <c:numCache>
                <c:formatCode>General</c:formatCode>
                <c:ptCount val="1"/>
                <c:pt idx="0">
                  <c:v>250</c:v>
                </c:pt>
              </c:numCache>
            </c:numRef>
          </c:val>
          <c:extLst>
            <c:ext xmlns:c16="http://schemas.microsoft.com/office/drawing/2014/chart" uri="{C3380CC4-5D6E-409C-BE32-E72D297353CC}">
              <c16:uniqueId val="{00000000-056D-4FCC-B76F-913F315F0027}"/>
            </c:ext>
          </c:extLst>
        </c:ser>
        <c:ser>
          <c:idx val="1"/>
          <c:order val="1"/>
          <c:tx>
            <c:strRef>
              <c:f>Sheet6!$C$3</c:f>
              <c:strCache>
                <c:ptCount val="1"/>
                <c:pt idx="0">
                  <c:v>Feb</c:v>
                </c:pt>
              </c:strCache>
            </c:strRef>
          </c:tx>
          <c:spPr>
            <a:solidFill>
              <a:schemeClr val="accent2"/>
            </a:solidFill>
            <a:ln>
              <a:noFill/>
            </a:ln>
            <a:effectLst/>
          </c:spPr>
          <c:invertIfNegative val="0"/>
          <c:cat>
            <c:strRef>
              <c:f>Sheet6!$A$4:$A$5</c:f>
              <c:strCache>
                <c:ptCount val="1"/>
                <c:pt idx="0">
                  <c:v>Investments</c:v>
                </c:pt>
              </c:strCache>
            </c:strRef>
          </c:cat>
          <c:val>
            <c:numRef>
              <c:f>Sheet6!$C$4:$C$5</c:f>
              <c:numCache>
                <c:formatCode>General</c:formatCode>
                <c:ptCount val="1"/>
                <c:pt idx="0">
                  <c:v>300</c:v>
                </c:pt>
              </c:numCache>
            </c:numRef>
          </c:val>
          <c:extLst>
            <c:ext xmlns:c16="http://schemas.microsoft.com/office/drawing/2014/chart" uri="{C3380CC4-5D6E-409C-BE32-E72D297353CC}">
              <c16:uniqueId val="{00000001-056D-4FCC-B76F-913F315F0027}"/>
            </c:ext>
          </c:extLst>
        </c:ser>
        <c:ser>
          <c:idx val="2"/>
          <c:order val="2"/>
          <c:tx>
            <c:strRef>
              <c:f>Sheet6!$D$3</c:f>
              <c:strCache>
                <c:ptCount val="1"/>
                <c:pt idx="0">
                  <c:v>Mar</c:v>
                </c:pt>
              </c:strCache>
            </c:strRef>
          </c:tx>
          <c:spPr>
            <a:solidFill>
              <a:schemeClr val="accent3"/>
            </a:solidFill>
            <a:ln>
              <a:noFill/>
            </a:ln>
            <a:effectLst/>
          </c:spPr>
          <c:invertIfNegative val="0"/>
          <c:cat>
            <c:strRef>
              <c:f>Sheet6!$A$4:$A$5</c:f>
              <c:strCache>
                <c:ptCount val="1"/>
                <c:pt idx="0">
                  <c:v>Investments</c:v>
                </c:pt>
              </c:strCache>
            </c:strRef>
          </c:cat>
          <c:val>
            <c:numRef>
              <c:f>Sheet6!$D$4:$D$5</c:f>
              <c:numCache>
                <c:formatCode>General</c:formatCode>
                <c:ptCount val="1"/>
                <c:pt idx="0">
                  <c:v>320</c:v>
                </c:pt>
              </c:numCache>
            </c:numRef>
          </c:val>
          <c:extLst>
            <c:ext xmlns:c16="http://schemas.microsoft.com/office/drawing/2014/chart" uri="{C3380CC4-5D6E-409C-BE32-E72D297353CC}">
              <c16:uniqueId val="{00000002-056D-4FCC-B76F-913F315F0027}"/>
            </c:ext>
          </c:extLst>
        </c:ser>
        <c:ser>
          <c:idx val="3"/>
          <c:order val="3"/>
          <c:tx>
            <c:strRef>
              <c:f>Sheet6!$E$3</c:f>
              <c:strCache>
                <c:ptCount val="1"/>
                <c:pt idx="0">
                  <c:v>Apr</c:v>
                </c:pt>
              </c:strCache>
            </c:strRef>
          </c:tx>
          <c:spPr>
            <a:solidFill>
              <a:schemeClr val="accent4"/>
            </a:solidFill>
            <a:ln>
              <a:noFill/>
            </a:ln>
            <a:effectLst/>
          </c:spPr>
          <c:invertIfNegative val="0"/>
          <c:cat>
            <c:strRef>
              <c:f>Sheet6!$A$4:$A$5</c:f>
              <c:strCache>
                <c:ptCount val="1"/>
                <c:pt idx="0">
                  <c:v>Investments</c:v>
                </c:pt>
              </c:strCache>
            </c:strRef>
          </c:cat>
          <c:val>
            <c:numRef>
              <c:f>Sheet6!$E$4:$E$5</c:f>
              <c:numCache>
                <c:formatCode>General</c:formatCode>
                <c:ptCount val="1"/>
                <c:pt idx="0">
                  <c:v>310</c:v>
                </c:pt>
              </c:numCache>
            </c:numRef>
          </c:val>
          <c:extLst>
            <c:ext xmlns:c16="http://schemas.microsoft.com/office/drawing/2014/chart" uri="{C3380CC4-5D6E-409C-BE32-E72D297353CC}">
              <c16:uniqueId val="{00000003-056D-4FCC-B76F-913F315F0027}"/>
            </c:ext>
          </c:extLst>
        </c:ser>
        <c:ser>
          <c:idx val="4"/>
          <c:order val="4"/>
          <c:tx>
            <c:strRef>
              <c:f>Sheet6!$F$3</c:f>
              <c:strCache>
                <c:ptCount val="1"/>
                <c:pt idx="0">
                  <c:v>May</c:v>
                </c:pt>
              </c:strCache>
            </c:strRef>
          </c:tx>
          <c:spPr>
            <a:solidFill>
              <a:schemeClr val="accent5"/>
            </a:solidFill>
            <a:ln>
              <a:noFill/>
            </a:ln>
            <a:effectLst/>
          </c:spPr>
          <c:invertIfNegative val="0"/>
          <c:cat>
            <c:strRef>
              <c:f>Sheet6!$A$4:$A$5</c:f>
              <c:strCache>
                <c:ptCount val="1"/>
                <c:pt idx="0">
                  <c:v>Investments</c:v>
                </c:pt>
              </c:strCache>
            </c:strRef>
          </c:cat>
          <c:val>
            <c:numRef>
              <c:f>Sheet6!$F$4:$F$5</c:f>
              <c:numCache>
                <c:formatCode>General</c:formatCode>
                <c:ptCount val="1"/>
                <c:pt idx="0">
                  <c:v>240</c:v>
                </c:pt>
              </c:numCache>
            </c:numRef>
          </c:val>
          <c:extLst>
            <c:ext xmlns:c16="http://schemas.microsoft.com/office/drawing/2014/chart" uri="{C3380CC4-5D6E-409C-BE32-E72D297353CC}">
              <c16:uniqueId val="{00000004-056D-4FCC-B76F-913F315F0027}"/>
            </c:ext>
          </c:extLst>
        </c:ser>
        <c:ser>
          <c:idx val="5"/>
          <c:order val="5"/>
          <c:tx>
            <c:strRef>
              <c:f>Sheet6!$G$3</c:f>
              <c:strCache>
                <c:ptCount val="1"/>
                <c:pt idx="0">
                  <c:v>Jun</c:v>
                </c:pt>
              </c:strCache>
            </c:strRef>
          </c:tx>
          <c:spPr>
            <a:solidFill>
              <a:schemeClr val="accent6"/>
            </a:solidFill>
            <a:ln>
              <a:noFill/>
            </a:ln>
            <a:effectLst/>
          </c:spPr>
          <c:invertIfNegative val="0"/>
          <c:cat>
            <c:strRef>
              <c:f>Sheet6!$A$4:$A$5</c:f>
              <c:strCache>
                <c:ptCount val="1"/>
                <c:pt idx="0">
                  <c:v>Investments</c:v>
                </c:pt>
              </c:strCache>
            </c:strRef>
          </c:cat>
          <c:val>
            <c:numRef>
              <c:f>Sheet6!$G$4:$G$5</c:f>
              <c:numCache>
                <c:formatCode>General</c:formatCode>
                <c:ptCount val="1"/>
                <c:pt idx="0">
                  <c:v>195</c:v>
                </c:pt>
              </c:numCache>
            </c:numRef>
          </c:val>
          <c:extLst>
            <c:ext xmlns:c16="http://schemas.microsoft.com/office/drawing/2014/chart" uri="{C3380CC4-5D6E-409C-BE32-E72D297353CC}">
              <c16:uniqueId val="{00000005-056D-4FCC-B76F-913F315F0027}"/>
            </c:ext>
          </c:extLst>
        </c:ser>
        <c:ser>
          <c:idx val="6"/>
          <c:order val="6"/>
          <c:tx>
            <c:strRef>
              <c:f>Sheet6!$H$3</c:f>
              <c:strCache>
                <c:ptCount val="1"/>
                <c:pt idx="0">
                  <c:v>Jul</c:v>
                </c:pt>
              </c:strCache>
            </c:strRef>
          </c:tx>
          <c:spPr>
            <a:solidFill>
              <a:schemeClr val="accent1">
                <a:lumMod val="60000"/>
              </a:schemeClr>
            </a:solidFill>
            <a:ln>
              <a:noFill/>
            </a:ln>
            <a:effectLst/>
          </c:spPr>
          <c:invertIfNegative val="0"/>
          <c:cat>
            <c:strRef>
              <c:f>Sheet6!$A$4:$A$5</c:f>
              <c:strCache>
                <c:ptCount val="1"/>
                <c:pt idx="0">
                  <c:v>Investments</c:v>
                </c:pt>
              </c:strCache>
            </c:strRef>
          </c:cat>
          <c:val>
            <c:numRef>
              <c:f>Sheet6!$H$4:$H$5</c:f>
              <c:numCache>
                <c:formatCode>General</c:formatCode>
                <c:ptCount val="1"/>
                <c:pt idx="0">
                  <c:v>200</c:v>
                </c:pt>
              </c:numCache>
            </c:numRef>
          </c:val>
          <c:extLst>
            <c:ext xmlns:c16="http://schemas.microsoft.com/office/drawing/2014/chart" uri="{C3380CC4-5D6E-409C-BE32-E72D297353CC}">
              <c16:uniqueId val="{00000006-056D-4FCC-B76F-913F315F0027}"/>
            </c:ext>
          </c:extLst>
        </c:ser>
        <c:ser>
          <c:idx val="7"/>
          <c:order val="7"/>
          <c:tx>
            <c:strRef>
              <c:f>Sheet6!$I$3</c:f>
              <c:strCache>
                <c:ptCount val="1"/>
                <c:pt idx="0">
                  <c:v>Aug</c:v>
                </c:pt>
              </c:strCache>
            </c:strRef>
          </c:tx>
          <c:spPr>
            <a:solidFill>
              <a:schemeClr val="accent2">
                <a:lumMod val="60000"/>
              </a:schemeClr>
            </a:solidFill>
            <a:ln>
              <a:noFill/>
            </a:ln>
            <a:effectLst/>
          </c:spPr>
          <c:invertIfNegative val="0"/>
          <c:cat>
            <c:strRef>
              <c:f>Sheet6!$A$4:$A$5</c:f>
              <c:strCache>
                <c:ptCount val="1"/>
                <c:pt idx="0">
                  <c:v>Investments</c:v>
                </c:pt>
              </c:strCache>
            </c:strRef>
          </c:cat>
          <c:val>
            <c:numRef>
              <c:f>Sheet6!$I$4:$I$5</c:f>
              <c:numCache>
                <c:formatCode>General</c:formatCode>
                <c:ptCount val="1"/>
                <c:pt idx="0">
                  <c:v>180</c:v>
                </c:pt>
              </c:numCache>
            </c:numRef>
          </c:val>
          <c:extLst>
            <c:ext xmlns:c16="http://schemas.microsoft.com/office/drawing/2014/chart" uri="{C3380CC4-5D6E-409C-BE32-E72D297353CC}">
              <c16:uniqueId val="{00000007-056D-4FCC-B76F-913F315F0027}"/>
            </c:ext>
          </c:extLst>
        </c:ser>
        <c:ser>
          <c:idx val="8"/>
          <c:order val="8"/>
          <c:tx>
            <c:strRef>
              <c:f>Sheet6!$J$3</c:f>
              <c:strCache>
                <c:ptCount val="1"/>
                <c:pt idx="0">
                  <c:v>Sep</c:v>
                </c:pt>
              </c:strCache>
            </c:strRef>
          </c:tx>
          <c:spPr>
            <a:solidFill>
              <a:schemeClr val="accent3">
                <a:lumMod val="60000"/>
              </a:schemeClr>
            </a:solidFill>
            <a:ln>
              <a:noFill/>
            </a:ln>
            <a:effectLst/>
          </c:spPr>
          <c:invertIfNegative val="0"/>
          <c:cat>
            <c:strRef>
              <c:f>Sheet6!$A$4:$A$5</c:f>
              <c:strCache>
                <c:ptCount val="1"/>
                <c:pt idx="0">
                  <c:v>Investments</c:v>
                </c:pt>
              </c:strCache>
            </c:strRef>
          </c:cat>
          <c:val>
            <c:numRef>
              <c:f>Sheet6!$J$4:$J$5</c:f>
              <c:numCache>
                <c:formatCode>General</c:formatCode>
                <c:ptCount val="1"/>
                <c:pt idx="0">
                  <c:v>310</c:v>
                </c:pt>
              </c:numCache>
            </c:numRef>
          </c:val>
          <c:extLst>
            <c:ext xmlns:c16="http://schemas.microsoft.com/office/drawing/2014/chart" uri="{C3380CC4-5D6E-409C-BE32-E72D297353CC}">
              <c16:uniqueId val="{00000008-056D-4FCC-B76F-913F315F0027}"/>
            </c:ext>
          </c:extLst>
        </c:ser>
        <c:ser>
          <c:idx val="9"/>
          <c:order val="9"/>
          <c:tx>
            <c:strRef>
              <c:f>Sheet6!$K$3</c:f>
              <c:strCache>
                <c:ptCount val="1"/>
                <c:pt idx="0">
                  <c:v>Oct</c:v>
                </c:pt>
              </c:strCache>
            </c:strRef>
          </c:tx>
          <c:spPr>
            <a:solidFill>
              <a:schemeClr val="accent4">
                <a:lumMod val="60000"/>
              </a:schemeClr>
            </a:solidFill>
            <a:ln>
              <a:noFill/>
            </a:ln>
            <a:effectLst/>
          </c:spPr>
          <c:invertIfNegative val="0"/>
          <c:cat>
            <c:strRef>
              <c:f>Sheet6!$A$4:$A$5</c:f>
              <c:strCache>
                <c:ptCount val="1"/>
                <c:pt idx="0">
                  <c:v>Investments</c:v>
                </c:pt>
              </c:strCache>
            </c:strRef>
          </c:cat>
          <c:val>
            <c:numRef>
              <c:f>Sheet6!$K$4:$K$5</c:f>
              <c:numCache>
                <c:formatCode>General</c:formatCode>
                <c:ptCount val="1"/>
                <c:pt idx="0">
                  <c:v>215</c:v>
                </c:pt>
              </c:numCache>
            </c:numRef>
          </c:val>
          <c:extLst>
            <c:ext xmlns:c16="http://schemas.microsoft.com/office/drawing/2014/chart" uri="{C3380CC4-5D6E-409C-BE32-E72D297353CC}">
              <c16:uniqueId val="{00000009-056D-4FCC-B76F-913F315F0027}"/>
            </c:ext>
          </c:extLst>
        </c:ser>
        <c:ser>
          <c:idx val="10"/>
          <c:order val="10"/>
          <c:tx>
            <c:strRef>
              <c:f>Sheet6!$L$3</c:f>
              <c:strCache>
                <c:ptCount val="1"/>
                <c:pt idx="0">
                  <c:v>Nov</c:v>
                </c:pt>
              </c:strCache>
            </c:strRef>
          </c:tx>
          <c:spPr>
            <a:solidFill>
              <a:schemeClr val="accent5">
                <a:lumMod val="60000"/>
              </a:schemeClr>
            </a:solidFill>
            <a:ln>
              <a:noFill/>
            </a:ln>
            <a:effectLst/>
          </c:spPr>
          <c:invertIfNegative val="0"/>
          <c:cat>
            <c:strRef>
              <c:f>Sheet6!$A$4:$A$5</c:f>
              <c:strCache>
                <c:ptCount val="1"/>
                <c:pt idx="0">
                  <c:v>Investments</c:v>
                </c:pt>
              </c:strCache>
            </c:strRef>
          </c:cat>
          <c:val>
            <c:numRef>
              <c:f>Sheet6!$L$4:$L$5</c:f>
              <c:numCache>
                <c:formatCode>General</c:formatCode>
                <c:ptCount val="1"/>
                <c:pt idx="0">
                  <c:v>170</c:v>
                </c:pt>
              </c:numCache>
            </c:numRef>
          </c:val>
          <c:extLst>
            <c:ext xmlns:c16="http://schemas.microsoft.com/office/drawing/2014/chart" uri="{C3380CC4-5D6E-409C-BE32-E72D297353CC}">
              <c16:uniqueId val="{0000000A-056D-4FCC-B76F-913F315F0027}"/>
            </c:ext>
          </c:extLst>
        </c:ser>
        <c:ser>
          <c:idx val="11"/>
          <c:order val="11"/>
          <c:tx>
            <c:strRef>
              <c:f>Sheet6!$M$3</c:f>
              <c:strCache>
                <c:ptCount val="1"/>
                <c:pt idx="0">
                  <c:v>Dec</c:v>
                </c:pt>
              </c:strCache>
            </c:strRef>
          </c:tx>
          <c:spPr>
            <a:solidFill>
              <a:schemeClr val="accent6">
                <a:lumMod val="60000"/>
              </a:schemeClr>
            </a:solidFill>
            <a:ln>
              <a:noFill/>
            </a:ln>
            <a:effectLst/>
          </c:spPr>
          <c:invertIfNegative val="0"/>
          <c:cat>
            <c:strRef>
              <c:f>Sheet6!$A$4:$A$5</c:f>
              <c:strCache>
                <c:ptCount val="1"/>
                <c:pt idx="0">
                  <c:v>Investments</c:v>
                </c:pt>
              </c:strCache>
            </c:strRef>
          </c:cat>
          <c:val>
            <c:numRef>
              <c:f>Sheet6!$M$4:$M$5</c:f>
              <c:numCache>
                <c:formatCode>General</c:formatCode>
                <c:ptCount val="1"/>
                <c:pt idx="0">
                  <c:v>190</c:v>
                </c:pt>
              </c:numCache>
            </c:numRef>
          </c:val>
          <c:extLst>
            <c:ext xmlns:c16="http://schemas.microsoft.com/office/drawing/2014/chart" uri="{C3380CC4-5D6E-409C-BE32-E72D297353CC}">
              <c16:uniqueId val="{0000000B-056D-4FCC-B76F-913F315F0027}"/>
            </c:ext>
          </c:extLst>
        </c:ser>
        <c:dLbls>
          <c:showLegendKey val="0"/>
          <c:showVal val="0"/>
          <c:showCatName val="0"/>
          <c:showSerName val="0"/>
          <c:showPercent val="0"/>
          <c:showBubbleSize val="0"/>
        </c:dLbls>
        <c:gapWidth val="182"/>
        <c:axId val="1028361455"/>
        <c:axId val="1028357615"/>
      </c:barChart>
      <c:catAx>
        <c:axId val="1028361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57615"/>
        <c:crosses val="autoZero"/>
        <c:auto val="1"/>
        <c:lblAlgn val="ctr"/>
        <c:lblOffset val="100"/>
        <c:noMultiLvlLbl val="0"/>
      </c:catAx>
      <c:valAx>
        <c:axId val="1028357615"/>
        <c:scaling>
          <c:orientation val="minMax"/>
          <c:max val="7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6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9000">
          <a:schemeClr val="accent4">
            <a:lumMod val="5000"/>
            <a:lumOff val="95000"/>
          </a:schemeClr>
        </a:gs>
        <a:gs pos="49000">
          <a:schemeClr val="accent4">
            <a:lumMod val="45000"/>
            <a:lumOff val="55000"/>
          </a:schemeClr>
        </a:gs>
        <a:gs pos="83000">
          <a:schemeClr val="accent4">
            <a:lumMod val="45000"/>
            <a:lumOff val="55000"/>
          </a:schemeClr>
        </a:gs>
        <a:gs pos="100000">
          <a:schemeClr val="accent4">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expense tracker.xlsx]Sheet7!PivotTable27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Jan</c:v>
                </c:pt>
              </c:strCache>
            </c:strRef>
          </c:tx>
          <c:spPr>
            <a:solidFill>
              <a:schemeClr val="accent1"/>
            </a:solidFill>
            <a:ln>
              <a:noFill/>
            </a:ln>
            <a:effectLst/>
          </c:spPr>
          <c:invertIfNegative val="0"/>
          <c:cat>
            <c:strRef>
              <c:f>Sheet7!$A$4:$A$5</c:f>
              <c:strCache>
                <c:ptCount val="1"/>
                <c:pt idx="0">
                  <c:v>Monthly Expense</c:v>
                </c:pt>
              </c:strCache>
            </c:strRef>
          </c:cat>
          <c:val>
            <c:numRef>
              <c:f>Sheet7!$B$4:$B$5</c:f>
              <c:numCache>
                <c:formatCode>General</c:formatCode>
                <c:ptCount val="1"/>
                <c:pt idx="0">
                  <c:v>2644</c:v>
                </c:pt>
              </c:numCache>
            </c:numRef>
          </c:val>
          <c:extLst>
            <c:ext xmlns:c16="http://schemas.microsoft.com/office/drawing/2014/chart" uri="{C3380CC4-5D6E-409C-BE32-E72D297353CC}">
              <c16:uniqueId val="{00000000-0231-4559-B010-49DE29F46686}"/>
            </c:ext>
          </c:extLst>
        </c:ser>
        <c:ser>
          <c:idx val="1"/>
          <c:order val="1"/>
          <c:tx>
            <c:strRef>
              <c:f>Sheet7!$C$3</c:f>
              <c:strCache>
                <c:ptCount val="1"/>
                <c:pt idx="0">
                  <c:v>Feb</c:v>
                </c:pt>
              </c:strCache>
            </c:strRef>
          </c:tx>
          <c:spPr>
            <a:solidFill>
              <a:schemeClr val="accent2"/>
            </a:solidFill>
            <a:ln>
              <a:noFill/>
            </a:ln>
            <a:effectLst/>
          </c:spPr>
          <c:invertIfNegative val="0"/>
          <c:cat>
            <c:strRef>
              <c:f>Sheet7!$A$4:$A$5</c:f>
              <c:strCache>
                <c:ptCount val="1"/>
                <c:pt idx="0">
                  <c:v>Monthly Expense</c:v>
                </c:pt>
              </c:strCache>
            </c:strRef>
          </c:cat>
          <c:val>
            <c:numRef>
              <c:f>Sheet7!$C$4:$C$5</c:f>
              <c:numCache>
                <c:formatCode>General</c:formatCode>
                <c:ptCount val="1"/>
                <c:pt idx="0">
                  <c:v>2770</c:v>
                </c:pt>
              </c:numCache>
            </c:numRef>
          </c:val>
          <c:extLst>
            <c:ext xmlns:c16="http://schemas.microsoft.com/office/drawing/2014/chart" uri="{C3380CC4-5D6E-409C-BE32-E72D297353CC}">
              <c16:uniqueId val="{00000001-0231-4559-B010-49DE29F46686}"/>
            </c:ext>
          </c:extLst>
        </c:ser>
        <c:ser>
          <c:idx val="2"/>
          <c:order val="2"/>
          <c:tx>
            <c:strRef>
              <c:f>Sheet7!$D$3</c:f>
              <c:strCache>
                <c:ptCount val="1"/>
                <c:pt idx="0">
                  <c:v>Mar</c:v>
                </c:pt>
              </c:strCache>
            </c:strRef>
          </c:tx>
          <c:spPr>
            <a:solidFill>
              <a:schemeClr val="accent3"/>
            </a:solidFill>
            <a:ln>
              <a:noFill/>
            </a:ln>
            <a:effectLst/>
          </c:spPr>
          <c:invertIfNegative val="0"/>
          <c:cat>
            <c:strRef>
              <c:f>Sheet7!$A$4:$A$5</c:f>
              <c:strCache>
                <c:ptCount val="1"/>
                <c:pt idx="0">
                  <c:v>Monthly Expense</c:v>
                </c:pt>
              </c:strCache>
            </c:strRef>
          </c:cat>
          <c:val>
            <c:numRef>
              <c:f>Sheet7!$D$4:$D$5</c:f>
              <c:numCache>
                <c:formatCode>General</c:formatCode>
                <c:ptCount val="1"/>
                <c:pt idx="0">
                  <c:v>2965</c:v>
                </c:pt>
              </c:numCache>
            </c:numRef>
          </c:val>
          <c:extLst>
            <c:ext xmlns:c16="http://schemas.microsoft.com/office/drawing/2014/chart" uri="{C3380CC4-5D6E-409C-BE32-E72D297353CC}">
              <c16:uniqueId val="{00000002-0231-4559-B010-49DE29F46686}"/>
            </c:ext>
          </c:extLst>
        </c:ser>
        <c:ser>
          <c:idx val="3"/>
          <c:order val="3"/>
          <c:tx>
            <c:strRef>
              <c:f>Sheet7!$E$3</c:f>
              <c:strCache>
                <c:ptCount val="1"/>
                <c:pt idx="0">
                  <c:v>Apr</c:v>
                </c:pt>
              </c:strCache>
            </c:strRef>
          </c:tx>
          <c:spPr>
            <a:solidFill>
              <a:schemeClr val="accent4"/>
            </a:solidFill>
            <a:ln>
              <a:noFill/>
            </a:ln>
            <a:effectLst/>
          </c:spPr>
          <c:invertIfNegative val="0"/>
          <c:cat>
            <c:strRef>
              <c:f>Sheet7!$A$4:$A$5</c:f>
              <c:strCache>
                <c:ptCount val="1"/>
                <c:pt idx="0">
                  <c:v>Monthly Expense</c:v>
                </c:pt>
              </c:strCache>
            </c:strRef>
          </c:cat>
          <c:val>
            <c:numRef>
              <c:f>Sheet7!$E$4:$E$5</c:f>
              <c:numCache>
                <c:formatCode>General</c:formatCode>
                <c:ptCount val="1"/>
                <c:pt idx="0">
                  <c:v>2830</c:v>
                </c:pt>
              </c:numCache>
            </c:numRef>
          </c:val>
          <c:extLst>
            <c:ext xmlns:c16="http://schemas.microsoft.com/office/drawing/2014/chart" uri="{C3380CC4-5D6E-409C-BE32-E72D297353CC}">
              <c16:uniqueId val="{00000003-0231-4559-B010-49DE29F46686}"/>
            </c:ext>
          </c:extLst>
        </c:ser>
        <c:ser>
          <c:idx val="4"/>
          <c:order val="4"/>
          <c:tx>
            <c:strRef>
              <c:f>Sheet7!$F$3</c:f>
              <c:strCache>
                <c:ptCount val="1"/>
                <c:pt idx="0">
                  <c:v>May</c:v>
                </c:pt>
              </c:strCache>
            </c:strRef>
          </c:tx>
          <c:spPr>
            <a:solidFill>
              <a:schemeClr val="accent5"/>
            </a:solidFill>
            <a:ln>
              <a:noFill/>
            </a:ln>
            <a:effectLst/>
          </c:spPr>
          <c:invertIfNegative val="0"/>
          <c:cat>
            <c:strRef>
              <c:f>Sheet7!$A$4:$A$5</c:f>
              <c:strCache>
                <c:ptCount val="1"/>
                <c:pt idx="0">
                  <c:v>Monthly Expense</c:v>
                </c:pt>
              </c:strCache>
            </c:strRef>
          </c:cat>
          <c:val>
            <c:numRef>
              <c:f>Sheet7!$F$4:$F$5</c:f>
              <c:numCache>
                <c:formatCode>General</c:formatCode>
                <c:ptCount val="1"/>
                <c:pt idx="0">
                  <c:v>3065</c:v>
                </c:pt>
              </c:numCache>
            </c:numRef>
          </c:val>
          <c:extLst>
            <c:ext xmlns:c16="http://schemas.microsoft.com/office/drawing/2014/chart" uri="{C3380CC4-5D6E-409C-BE32-E72D297353CC}">
              <c16:uniqueId val="{00000004-0231-4559-B010-49DE29F46686}"/>
            </c:ext>
          </c:extLst>
        </c:ser>
        <c:ser>
          <c:idx val="5"/>
          <c:order val="5"/>
          <c:tx>
            <c:strRef>
              <c:f>Sheet7!$G$3</c:f>
              <c:strCache>
                <c:ptCount val="1"/>
                <c:pt idx="0">
                  <c:v>Jun</c:v>
                </c:pt>
              </c:strCache>
            </c:strRef>
          </c:tx>
          <c:spPr>
            <a:solidFill>
              <a:schemeClr val="accent6"/>
            </a:solidFill>
            <a:ln>
              <a:noFill/>
            </a:ln>
            <a:effectLst/>
          </c:spPr>
          <c:invertIfNegative val="0"/>
          <c:cat>
            <c:strRef>
              <c:f>Sheet7!$A$4:$A$5</c:f>
              <c:strCache>
                <c:ptCount val="1"/>
                <c:pt idx="0">
                  <c:v>Monthly Expense</c:v>
                </c:pt>
              </c:strCache>
            </c:strRef>
          </c:cat>
          <c:val>
            <c:numRef>
              <c:f>Sheet7!$G$4:$G$5</c:f>
              <c:numCache>
                <c:formatCode>General</c:formatCode>
                <c:ptCount val="1"/>
                <c:pt idx="0">
                  <c:v>2630</c:v>
                </c:pt>
              </c:numCache>
            </c:numRef>
          </c:val>
          <c:extLst>
            <c:ext xmlns:c16="http://schemas.microsoft.com/office/drawing/2014/chart" uri="{C3380CC4-5D6E-409C-BE32-E72D297353CC}">
              <c16:uniqueId val="{00000005-0231-4559-B010-49DE29F46686}"/>
            </c:ext>
          </c:extLst>
        </c:ser>
        <c:ser>
          <c:idx val="6"/>
          <c:order val="6"/>
          <c:tx>
            <c:strRef>
              <c:f>Sheet7!$H$3</c:f>
              <c:strCache>
                <c:ptCount val="1"/>
                <c:pt idx="0">
                  <c:v>Jul</c:v>
                </c:pt>
              </c:strCache>
            </c:strRef>
          </c:tx>
          <c:spPr>
            <a:solidFill>
              <a:schemeClr val="accent1">
                <a:lumMod val="60000"/>
              </a:schemeClr>
            </a:solidFill>
            <a:ln>
              <a:noFill/>
            </a:ln>
            <a:effectLst/>
          </c:spPr>
          <c:invertIfNegative val="0"/>
          <c:cat>
            <c:strRef>
              <c:f>Sheet7!$A$4:$A$5</c:f>
              <c:strCache>
                <c:ptCount val="1"/>
                <c:pt idx="0">
                  <c:v>Monthly Expense</c:v>
                </c:pt>
              </c:strCache>
            </c:strRef>
          </c:cat>
          <c:val>
            <c:numRef>
              <c:f>Sheet7!$H$4:$H$5</c:f>
              <c:numCache>
                <c:formatCode>General</c:formatCode>
                <c:ptCount val="1"/>
                <c:pt idx="0">
                  <c:v>2685</c:v>
                </c:pt>
              </c:numCache>
            </c:numRef>
          </c:val>
          <c:extLst>
            <c:ext xmlns:c16="http://schemas.microsoft.com/office/drawing/2014/chart" uri="{C3380CC4-5D6E-409C-BE32-E72D297353CC}">
              <c16:uniqueId val="{00000006-0231-4559-B010-49DE29F46686}"/>
            </c:ext>
          </c:extLst>
        </c:ser>
        <c:ser>
          <c:idx val="7"/>
          <c:order val="7"/>
          <c:tx>
            <c:strRef>
              <c:f>Sheet7!$I$3</c:f>
              <c:strCache>
                <c:ptCount val="1"/>
                <c:pt idx="0">
                  <c:v>Aug</c:v>
                </c:pt>
              </c:strCache>
            </c:strRef>
          </c:tx>
          <c:spPr>
            <a:solidFill>
              <a:schemeClr val="accent2">
                <a:lumMod val="60000"/>
              </a:schemeClr>
            </a:solidFill>
            <a:ln>
              <a:noFill/>
            </a:ln>
            <a:effectLst/>
          </c:spPr>
          <c:invertIfNegative val="0"/>
          <c:cat>
            <c:strRef>
              <c:f>Sheet7!$A$4:$A$5</c:f>
              <c:strCache>
                <c:ptCount val="1"/>
                <c:pt idx="0">
                  <c:v>Monthly Expense</c:v>
                </c:pt>
              </c:strCache>
            </c:strRef>
          </c:cat>
          <c:val>
            <c:numRef>
              <c:f>Sheet7!$I$4:$I$5</c:f>
              <c:numCache>
                <c:formatCode>General</c:formatCode>
                <c:ptCount val="1"/>
                <c:pt idx="0">
                  <c:v>2534</c:v>
                </c:pt>
              </c:numCache>
            </c:numRef>
          </c:val>
          <c:extLst>
            <c:ext xmlns:c16="http://schemas.microsoft.com/office/drawing/2014/chart" uri="{C3380CC4-5D6E-409C-BE32-E72D297353CC}">
              <c16:uniqueId val="{00000007-0231-4559-B010-49DE29F46686}"/>
            </c:ext>
          </c:extLst>
        </c:ser>
        <c:ser>
          <c:idx val="8"/>
          <c:order val="8"/>
          <c:tx>
            <c:strRef>
              <c:f>Sheet7!$J$3</c:f>
              <c:strCache>
                <c:ptCount val="1"/>
                <c:pt idx="0">
                  <c:v>Sep</c:v>
                </c:pt>
              </c:strCache>
            </c:strRef>
          </c:tx>
          <c:spPr>
            <a:solidFill>
              <a:schemeClr val="accent3">
                <a:lumMod val="60000"/>
              </a:schemeClr>
            </a:solidFill>
            <a:ln>
              <a:noFill/>
            </a:ln>
            <a:effectLst/>
          </c:spPr>
          <c:invertIfNegative val="0"/>
          <c:cat>
            <c:strRef>
              <c:f>Sheet7!$A$4:$A$5</c:f>
              <c:strCache>
                <c:ptCount val="1"/>
                <c:pt idx="0">
                  <c:v>Monthly Expense</c:v>
                </c:pt>
              </c:strCache>
            </c:strRef>
          </c:cat>
          <c:val>
            <c:numRef>
              <c:f>Sheet7!$J$4:$J$5</c:f>
              <c:numCache>
                <c:formatCode>General</c:formatCode>
                <c:ptCount val="1"/>
                <c:pt idx="0">
                  <c:v>2392</c:v>
                </c:pt>
              </c:numCache>
            </c:numRef>
          </c:val>
          <c:extLst>
            <c:ext xmlns:c16="http://schemas.microsoft.com/office/drawing/2014/chart" uri="{C3380CC4-5D6E-409C-BE32-E72D297353CC}">
              <c16:uniqueId val="{00000008-0231-4559-B010-49DE29F46686}"/>
            </c:ext>
          </c:extLst>
        </c:ser>
        <c:ser>
          <c:idx val="9"/>
          <c:order val="9"/>
          <c:tx>
            <c:strRef>
              <c:f>Sheet7!$K$3</c:f>
              <c:strCache>
                <c:ptCount val="1"/>
                <c:pt idx="0">
                  <c:v>Oct</c:v>
                </c:pt>
              </c:strCache>
            </c:strRef>
          </c:tx>
          <c:spPr>
            <a:solidFill>
              <a:schemeClr val="accent4">
                <a:lumMod val="60000"/>
              </a:schemeClr>
            </a:solidFill>
            <a:ln>
              <a:noFill/>
            </a:ln>
            <a:effectLst/>
          </c:spPr>
          <c:invertIfNegative val="0"/>
          <c:cat>
            <c:strRef>
              <c:f>Sheet7!$A$4:$A$5</c:f>
              <c:strCache>
                <c:ptCount val="1"/>
                <c:pt idx="0">
                  <c:v>Monthly Expense</c:v>
                </c:pt>
              </c:strCache>
            </c:strRef>
          </c:cat>
          <c:val>
            <c:numRef>
              <c:f>Sheet7!$K$4:$K$5</c:f>
              <c:numCache>
                <c:formatCode>General</c:formatCode>
                <c:ptCount val="1"/>
                <c:pt idx="0">
                  <c:v>2550</c:v>
                </c:pt>
              </c:numCache>
            </c:numRef>
          </c:val>
          <c:extLst>
            <c:ext xmlns:c16="http://schemas.microsoft.com/office/drawing/2014/chart" uri="{C3380CC4-5D6E-409C-BE32-E72D297353CC}">
              <c16:uniqueId val="{00000009-0231-4559-B010-49DE29F46686}"/>
            </c:ext>
          </c:extLst>
        </c:ser>
        <c:ser>
          <c:idx val="10"/>
          <c:order val="10"/>
          <c:tx>
            <c:strRef>
              <c:f>Sheet7!$L$3</c:f>
              <c:strCache>
                <c:ptCount val="1"/>
                <c:pt idx="0">
                  <c:v>Nov</c:v>
                </c:pt>
              </c:strCache>
            </c:strRef>
          </c:tx>
          <c:spPr>
            <a:solidFill>
              <a:schemeClr val="accent5">
                <a:lumMod val="60000"/>
              </a:schemeClr>
            </a:solidFill>
            <a:ln>
              <a:noFill/>
            </a:ln>
            <a:effectLst/>
          </c:spPr>
          <c:invertIfNegative val="0"/>
          <c:cat>
            <c:strRef>
              <c:f>Sheet7!$A$4:$A$5</c:f>
              <c:strCache>
                <c:ptCount val="1"/>
                <c:pt idx="0">
                  <c:v>Monthly Expense</c:v>
                </c:pt>
              </c:strCache>
            </c:strRef>
          </c:cat>
          <c:val>
            <c:numRef>
              <c:f>Sheet7!$L$4:$L$5</c:f>
              <c:numCache>
                <c:formatCode>General</c:formatCode>
                <c:ptCount val="1"/>
                <c:pt idx="0">
                  <c:v>2560</c:v>
                </c:pt>
              </c:numCache>
            </c:numRef>
          </c:val>
          <c:extLst>
            <c:ext xmlns:c16="http://schemas.microsoft.com/office/drawing/2014/chart" uri="{C3380CC4-5D6E-409C-BE32-E72D297353CC}">
              <c16:uniqueId val="{0000000A-0231-4559-B010-49DE29F46686}"/>
            </c:ext>
          </c:extLst>
        </c:ser>
        <c:ser>
          <c:idx val="11"/>
          <c:order val="11"/>
          <c:tx>
            <c:strRef>
              <c:f>Sheet7!$M$3</c:f>
              <c:strCache>
                <c:ptCount val="1"/>
                <c:pt idx="0">
                  <c:v>Dec</c:v>
                </c:pt>
              </c:strCache>
            </c:strRef>
          </c:tx>
          <c:spPr>
            <a:solidFill>
              <a:schemeClr val="accent6">
                <a:lumMod val="60000"/>
              </a:schemeClr>
            </a:solidFill>
            <a:ln>
              <a:noFill/>
            </a:ln>
            <a:effectLst/>
          </c:spPr>
          <c:invertIfNegative val="0"/>
          <c:cat>
            <c:strRef>
              <c:f>Sheet7!$A$4:$A$5</c:f>
              <c:strCache>
                <c:ptCount val="1"/>
                <c:pt idx="0">
                  <c:v>Monthly Expense</c:v>
                </c:pt>
              </c:strCache>
            </c:strRef>
          </c:cat>
          <c:val>
            <c:numRef>
              <c:f>Sheet7!$M$4:$M$5</c:f>
              <c:numCache>
                <c:formatCode>General</c:formatCode>
                <c:ptCount val="1"/>
                <c:pt idx="0">
                  <c:v>2747</c:v>
                </c:pt>
              </c:numCache>
            </c:numRef>
          </c:val>
          <c:extLst>
            <c:ext xmlns:c16="http://schemas.microsoft.com/office/drawing/2014/chart" uri="{C3380CC4-5D6E-409C-BE32-E72D297353CC}">
              <c16:uniqueId val="{0000000B-0231-4559-B010-49DE29F46686}"/>
            </c:ext>
          </c:extLst>
        </c:ser>
        <c:dLbls>
          <c:showLegendKey val="0"/>
          <c:showVal val="0"/>
          <c:showCatName val="0"/>
          <c:showSerName val="0"/>
          <c:showPercent val="0"/>
          <c:showBubbleSize val="0"/>
        </c:dLbls>
        <c:gapWidth val="182"/>
        <c:axId val="1048916927"/>
        <c:axId val="1048917887"/>
      </c:barChart>
      <c:catAx>
        <c:axId val="1048916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917887"/>
        <c:crosses val="autoZero"/>
        <c:auto val="1"/>
        <c:lblAlgn val="ctr"/>
        <c:lblOffset val="100"/>
        <c:noMultiLvlLbl val="0"/>
      </c:catAx>
      <c:valAx>
        <c:axId val="1048917887"/>
        <c:scaling>
          <c:orientation val="minMax"/>
          <c:max val="5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91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
          <a:schemeClr val="bg1"/>
        </a:gs>
        <a:gs pos="0">
          <a:schemeClr val="accent2">
            <a:lumMod val="20000"/>
            <a:lumOff val="80000"/>
            <a:shade val="30000"/>
            <a:satMod val="115000"/>
          </a:schemeClr>
        </a:gs>
        <a:gs pos="100000">
          <a:schemeClr val="accent2">
            <a:lumMod val="20000"/>
            <a:lumOff val="80000"/>
            <a:shade val="100000"/>
            <a:satMod val="115000"/>
          </a:schemeClr>
        </a:gs>
      </a:gsLst>
      <a:path path="circle">
        <a:fillToRect l="100000" b="100000"/>
      </a:path>
      <a:tileRect t="-100000" r="-100000"/>
    </a:gradFill>
    <a:ln w="9525" cap="flat" cmpd="sng" algn="ctr">
      <a:gradFill>
        <a:gsLst>
          <a:gs pos="39160">
            <a:srgbClr val="E7DCDA"/>
          </a:gs>
          <a:gs pos="48949">
            <a:srgbClr val="D6D4DD"/>
          </a:gs>
          <a:gs pos="27000">
            <a:schemeClr val="accent2">
              <a:lumMod val="20000"/>
              <a:lumOff val="80000"/>
            </a:schemeClr>
          </a:gs>
          <a:gs pos="74000">
            <a:schemeClr val="accent2">
              <a:lumMod val="40000"/>
              <a:lumOff val="60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expense tracker.xlsx]Sheet8!PivotTable28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c:f>
              <c:strCache>
                <c:ptCount val="1"/>
                <c:pt idx="0">
                  <c:v>Jan</c:v>
                </c:pt>
              </c:strCache>
            </c:strRef>
          </c:tx>
          <c:spPr>
            <a:solidFill>
              <a:schemeClr val="accent1"/>
            </a:solidFill>
            <a:ln>
              <a:noFill/>
            </a:ln>
            <a:effectLst/>
          </c:spPr>
          <c:invertIfNegative val="0"/>
          <c:cat>
            <c:strRef>
              <c:f>Sheet8!$A$4:$A$5</c:f>
              <c:strCache>
                <c:ptCount val="1"/>
                <c:pt idx="0">
                  <c:v>MOM%</c:v>
                </c:pt>
              </c:strCache>
            </c:strRef>
          </c:cat>
          <c:val>
            <c:numRef>
              <c:f>Sheet8!$B$4:$B$5</c:f>
              <c:numCache>
                <c:formatCode>General</c:formatCode>
                <c:ptCount val="1"/>
              </c:numCache>
            </c:numRef>
          </c:val>
          <c:extLst>
            <c:ext xmlns:c16="http://schemas.microsoft.com/office/drawing/2014/chart" uri="{C3380CC4-5D6E-409C-BE32-E72D297353CC}">
              <c16:uniqueId val="{00000000-976B-4849-BECB-39D798F86F06}"/>
            </c:ext>
          </c:extLst>
        </c:ser>
        <c:ser>
          <c:idx val="1"/>
          <c:order val="1"/>
          <c:tx>
            <c:strRef>
              <c:f>Sheet8!$C$3</c:f>
              <c:strCache>
                <c:ptCount val="1"/>
                <c:pt idx="0">
                  <c:v>Feb</c:v>
                </c:pt>
              </c:strCache>
            </c:strRef>
          </c:tx>
          <c:spPr>
            <a:solidFill>
              <a:schemeClr val="accent2"/>
            </a:solidFill>
            <a:ln>
              <a:noFill/>
            </a:ln>
            <a:effectLst/>
          </c:spPr>
          <c:invertIfNegative val="0"/>
          <c:cat>
            <c:strRef>
              <c:f>Sheet8!$A$4:$A$5</c:f>
              <c:strCache>
                <c:ptCount val="1"/>
                <c:pt idx="0">
                  <c:v>MOM%</c:v>
                </c:pt>
              </c:strCache>
            </c:strRef>
          </c:cat>
          <c:val>
            <c:numRef>
              <c:f>Sheet8!$C$4:$C$5</c:f>
              <c:numCache>
                <c:formatCode>0.00</c:formatCode>
                <c:ptCount val="1"/>
                <c:pt idx="0">
                  <c:v>-2.9163468917881796E-2</c:v>
                </c:pt>
              </c:numCache>
            </c:numRef>
          </c:val>
          <c:extLst>
            <c:ext xmlns:c16="http://schemas.microsoft.com/office/drawing/2014/chart" uri="{C3380CC4-5D6E-409C-BE32-E72D297353CC}">
              <c16:uniqueId val="{00000001-976B-4849-BECB-39D798F86F06}"/>
            </c:ext>
          </c:extLst>
        </c:ser>
        <c:ser>
          <c:idx val="2"/>
          <c:order val="2"/>
          <c:tx>
            <c:strRef>
              <c:f>Sheet8!$D$3</c:f>
              <c:strCache>
                <c:ptCount val="1"/>
                <c:pt idx="0">
                  <c:v>Mar</c:v>
                </c:pt>
              </c:strCache>
            </c:strRef>
          </c:tx>
          <c:spPr>
            <a:solidFill>
              <a:schemeClr val="accent3"/>
            </a:solidFill>
            <a:ln>
              <a:noFill/>
            </a:ln>
            <a:effectLst/>
          </c:spPr>
          <c:invertIfNegative val="0"/>
          <c:cat>
            <c:strRef>
              <c:f>Sheet8!$A$4:$A$5</c:f>
              <c:strCache>
                <c:ptCount val="1"/>
                <c:pt idx="0">
                  <c:v>MOM%</c:v>
                </c:pt>
              </c:strCache>
            </c:strRef>
          </c:cat>
          <c:val>
            <c:numRef>
              <c:f>Sheet8!$D$4:$D$5</c:f>
              <c:numCache>
                <c:formatCode>0.00</c:formatCode>
                <c:ptCount val="1"/>
                <c:pt idx="0">
                  <c:v>-6.9169960474308345E-2</c:v>
                </c:pt>
              </c:numCache>
            </c:numRef>
          </c:val>
          <c:extLst>
            <c:ext xmlns:c16="http://schemas.microsoft.com/office/drawing/2014/chart" uri="{C3380CC4-5D6E-409C-BE32-E72D297353CC}">
              <c16:uniqueId val="{00000002-976B-4849-BECB-39D798F86F06}"/>
            </c:ext>
          </c:extLst>
        </c:ser>
        <c:ser>
          <c:idx val="3"/>
          <c:order val="3"/>
          <c:tx>
            <c:strRef>
              <c:f>Sheet8!$E$3</c:f>
              <c:strCache>
                <c:ptCount val="1"/>
                <c:pt idx="0">
                  <c:v>Apr</c:v>
                </c:pt>
              </c:strCache>
            </c:strRef>
          </c:tx>
          <c:spPr>
            <a:solidFill>
              <a:schemeClr val="accent4"/>
            </a:solidFill>
            <a:ln>
              <a:noFill/>
            </a:ln>
            <a:effectLst/>
          </c:spPr>
          <c:invertIfNegative val="0"/>
          <c:cat>
            <c:strRef>
              <c:f>Sheet8!$A$4:$A$5</c:f>
              <c:strCache>
                <c:ptCount val="1"/>
                <c:pt idx="0">
                  <c:v>MOM%</c:v>
                </c:pt>
              </c:strCache>
            </c:strRef>
          </c:cat>
          <c:val>
            <c:numRef>
              <c:f>Sheet8!$E$4:$E$5</c:f>
              <c:numCache>
                <c:formatCode>0.00</c:formatCode>
                <c:ptCount val="1"/>
                <c:pt idx="0">
                  <c:v>5.3078556263269627E-2</c:v>
                </c:pt>
              </c:numCache>
            </c:numRef>
          </c:val>
          <c:extLst>
            <c:ext xmlns:c16="http://schemas.microsoft.com/office/drawing/2014/chart" uri="{C3380CC4-5D6E-409C-BE32-E72D297353CC}">
              <c16:uniqueId val="{00000003-976B-4849-BECB-39D798F86F06}"/>
            </c:ext>
          </c:extLst>
        </c:ser>
        <c:ser>
          <c:idx val="4"/>
          <c:order val="4"/>
          <c:tx>
            <c:strRef>
              <c:f>Sheet8!$F$3</c:f>
              <c:strCache>
                <c:ptCount val="1"/>
                <c:pt idx="0">
                  <c:v>May</c:v>
                </c:pt>
              </c:strCache>
            </c:strRef>
          </c:tx>
          <c:spPr>
            <a:solidFill>
              <a:schemeClr val="accent5"/>
            </a:solidFill>
            <a:ln>
              <a:noFill/>
            </a:ln>
            <a:effectLst/>
          </c:spPr>
          <c:invertIfNegative val="0"/>
          <c:cat>
            <c:strRef>
              <c:f>Sheet8!$A$4:$A$5</c:f>
              <c:strCache>
                <c:ptCount val="1"/>
                <c:pt idx="0">
                  <c:v>MOM%</c:v>
                </c:pt>
              </c:strCache>
            </c:strRef>
          </c:cat>
          <c:val>
            <c:numRef>
              <c:f>Sheet8!$F$4:$F$5</c:f>
              <c:numCache>
                <c:formatCode>0.00</c:formatCode>
                <c:ptCount val="1"/>
                <c:pt idx="0">
                  <c:v>-0.12298387096774188</c:v>
                </c:pt>
              </c:numCache>
            </c:numRef>
          </c:val>
          <c:extLst>
            <c:ext xmlns:c16="http://schemas.microsoft.com/office/drawing/2014/chart" uri="{C3380CC4-5D6E-409C-BE32-E72D297353CC}">
              <c16:uniqueId val="{00000004-976B-4849-BECB-39D798F86F06}"/>
            </c:ext>
          </c:extLst>
        </c:ser>
        <c:ser>
          <c:idx val="5"/>
          <c:order val="5"/>
          <c:tx>
            <c:strRef>
              <c:f>Sheet8!$G$3</c:f>
              <c:strCache>
                <c:ptCount val="1"/>
                <c:pt idx="0">
                  <c:v>Jun</c:v>
                </c:pt>
              </c:strCache>
            </c:strRef>
          </c:tx>
          <c:spPr>
            <a:solidFill>
              <a:schemeClr val="accent6"/>
            </a:solidFill>
            <a:ln>
              <a:noFill/>
            </a:ln>
            <a:effectLst/>
          </c:spPr>
          <c:invertIfNegative val="0"/>
          <c:cat>
            <c:strRef>
              <c:f>Sheet8!$A$4:$A$5</c:f>
              <c:strCache>
                <c:ptCount val="1"/>
                <c:pt idx="0">
                  <c:v>MOM%</c:v>
                </c:pt>
              </c:strCache>
            </c:strRef>
          </c:cat>
          <c:val>
            <c:numRef>
              <c:f>Sheet8!$G$4:$G$5</c:f>
              <c:numCache>
                <c:formatCode>0.00</c:formatCode>
                <c:ptCount val="1"/>
                <c:pt idx="0">
                  <c:v>0.17931034482758612</c:v>
                </c:pt>
              </c:numCache>
            </c:numRef>
          </c:val>
          <c:extLst>
            <c:ext xmlns:c16="http://schemas.microsoft.com/office/drawing/2014/chart" uri="{C3380CC4-5D6E-409C-BE32-E72D297353CC}">
              <c16:uniqueId val="{00000005-976B-4849-BECB-39D798F86F06}"/>
            </c:ext>
          </c:extLst>
        </c:ser>
        <c:ser>
          <c:idx val="6"/>
          <c:order val="6"/>
          <c:tx>
            <c:strRef>
              <c:f>Sheet8!$H$3</c:f>
              <c:strCache>
                <c:ptCount val="1"/>
                <c:pt idx="0">
                  <c:v>Jul</c:v>
                </c:pt>
              </c:strCache>
            </c:strRef>
          </c:tx>
          <c:spPr>
            <a:solidFill>
              <a:schemeClr val="accent1">
                <a:lumMod val="60000"/>
              </a:schemeClr>
            </a:solidFill>
            <a:ln>
              <a:noFill/>
            </a:ln>
            <a:effectLst/>
          </c:spPr>
          <c:invertIfNegative val="0"/>
          <c:cat>
            <c:strRef>
              <c:f>Sheet8!$A$4:$A$5</c:f>
              <c:strCache>
                <c:ptCount val="1"/>
                <c:pt idx="0">
                  <c:v>MOM%</c:v>
                </c:pt>
              </c:strCache>
            </c:strRef>
          </c:cat>
          <c:val>
            <c:numRef>
              <c:f>Sheet8!$H$4:$H$5</c:f>
              <c:numCache>
                <c:formatCode>0.00</c:formatCode>
                <c:ptCount val="1"/>
                <c:pt idx="0">
                  <c:v>-1.9493177387914229E-2</c:v>
                </c:pt>
              </c:numCache>
            </c:numRef>
          </c:val>
          <c:extLst>
            <c:ext xmlns:c16="http://schemas.microsoft.com/office/drawing/2014/chart" uri="{C3380CC4-5D6E-409C-BE32-E72D297353CC}">
              <c16:uniqueId val="{00000006-976B-4849-BECB-39D798F86F06}"/>
            </c:ext>
          </c:extLst>
        </c:ser>
        <c:ser>
          <c:idx val="7"/>
          <c:order val="7"/>
          <c:tx>
            <c:strRef>
              <c:f>Sheet8!$I$3</c:f>
              <c:strCache>
                <c:ptCount val="1"/>
                <c:pt idx="0">
                  <c:v>Aug</c:v>
                </c:pt>
              </c:strCache>
            </c:strRef>
          </c:tx>
          <c:spPr>
            <a:solidFill>
              <a:schemeClr val="accent2">
                <a:lumMod val="60000"/>
              </a:schemeClr>
            </a:solidFill>
            <a:ln>
              <a:noFill/>
            </a:ln>
            <a:effectLst/>
          </c:spPr>
          <c:invertIfNegative val="0"/>
          <c:cat>
            <c:strRef>
              <c:f>Sheet8!$A$4:$A$5</c:f>
              <c:strCache>
                <c:ptCount val="1"/>
                <c:pt idx="0">
                  <c:v>MOM%</c:v>
                </c:pt>
              </c:strCache>
            </c:strRef>
          </c:cat>
          <c:val>
            <c:numRef>
              <c:f>Sheet8!$I$4:$I$5</c:f>
              <c:numCache>
                <c:formatCode>0.00</c:formatCode>
                <c:ptCount val="1"/>
                <c:pt idx="0">
                  <c:v>5.2087475149105389E-2</c:v>
                </c:pt>
              </c:numCache>
            </c:numRef>
          </c:val>
          <c:extLst>
            <c:ext xmlns:c16="http://schemas.microsoft.com/office/drawing/2014/chart" uri="{C3380CC4-5D6E-409C-BE32-E72D297353CC}">
              <c16:uniqueId val="{00000007-976B-4849-BECB-39D798F86F06}"/>
            </c:ext>
          </c:extLst>
        </c:ser>
        <c:ser>
          <c:idx val="8"/>
          <c:order val="8"/>
          <c:tx>
            <c:strRef>
              <c:f>Sheet8!$J$3</c:f>
              <c:strCache>
                <c:ptCount val="1"/>
                <c:pt idx="0">
                  <c:v>Sep</c:v>
                </c:pt>
              </c:strCache>
            </c:strRef>
          </c:tx>
          <c:spPr>
            <a:solidFill>
              <a:schemeClr val="accent3">
                <a:lumMod val="60000"/>
              </a:schemeClr>
            </a:solidFill>
            <a:ln>
              <a:noFill/>
            </a:ln>
            <a:effectLst/>
          </c:spPr>
          <c:invertIfNegative val="0"/>
          <c:cat>
            <c:strRef>
              <c:f>Sheet8!$A$4:$A$5</c:f>
              <c:strCache>
                <c:ptCount val="1"/>
                <c:pt idx="0">
                  <c:v>MOM%</c:v>
                </c:pt>
              </c:strCache>
            </c:strRef>
          </c:cat>
          <c:val>
            <c:numRef>
              <c:f>Sheet8!$J$4:$J$5</c:f>
              <c:numCache>
                <c:formatCode>0.00</c:formatCode>
                <c:ptCount val="1"/>
                <c:pt idx="0">
                  <c:v>0.10279667422524574</c:v>
                </c:pt>
              </c:numCache>
            </c:numRef>
          </c:val>
          <c:extLst>
            <c:ext xmlns:c16="http://schemas.microsoft.com/office/drawing/2014/chart" uri="{C3380CC4-5D6E-409C-BE32-E72D297353CC}">
              <c16:uniqueId val="{00000008-976B-4849-BECB-39D798F86F06}"/>
            </c:ext>
          </c:extLst>
        </c:ser>
        <c:ser>
          <c:idx val="9"/>
          <c:order val="9"/>
          <c:tx>
            <c:strRef>
              <c:f>Sheet8!$K$3</c:f>
              <c:strCache>
                <c:ptCount val="1"/>
                <c:pt idx="0">
                  <c:v>Oct</c:v>
                </c:pt>
              </c:strCache>
            </c:strRef>
          </c:tx>
          <c:spPr>
            <a:solidFill>
              <a:schemeClr val="accent4">
                <a:lumMod val="60000"/>
              </a:schemeClr>
            </a:solidFill>
            <a:ln>
              <a:noFill/>
            </a:ln>
            <a:effectLst/>
          </c:spPr>
          <c:invertIfNegative val="0"/>
          <c:cat>
            <c:strRef>
              <c:f>Sheet8!$A$4:$A$5</c:f>
              <c:strCache>
                <c:ptCount val="1"/>
                <c:pt idx="0">
                  <c:v>MOM%</c:v>
                </c:pt>
              </c:strCache>
            </c:strRef>
          </c:cat>
          <c:val>
            <c:numRef>
              <c:f>Sheet8!$K$4:$K$5</c:f>
              <c:numCache>
                <c:formatCode>0.00</c:formatCode>
                <c:ptCount val="1"/>
                <c:pt idx="0">
                  <c:v>-8.6703221384509921E-2</c:v>
                </c:pt>
              </c:numCache>
            </c:numRef>
          </c:val>
          <c:extLst>
            <c:ext xmlns:c16="http://schemas.microsoft.com/office/drawing/2014/chart" uri="{C3380CC4-5D6E-409C-BE32-E72D297353CC}">
              <c16:uniqueId val="{00000009-976B-4849-BECB-39D798F86F06}"/>
            </c:ext>
          </c:extLst>
        </c:ser>
        <c:ser>
          <c:idx val="10"/>
          <c:order val="10"/>
          <c:tx>
            <c:strRef>
              <c:f>Sheet8!$L$3</c:f>
              <c:strCache>
                <c:ptCount val="1"/>
                <c:pt idx="0">
                  <c:v>Nov</c:v>
                </c:pt>
              </c:strCache>
            </c:strRef>
          </c:tx>
          <c:spPr>
            <a:solidFill>
              <a:schemeClr val="accent5">
                <a:lumMod val="60000"/>
              </a:schemeClr>
            </a:solidFill>
            <a:ln>
              <a:noFill/>
            </a:ln>
            <a:effectLst/>
          </c:spPr>
          <c:invertIfNegative val="0"/>
          <c:cat>
            <c:strRef>
              <c:f>Sheet8!$A$4:$A$5</c:f>
              <c:strCache>
                <c:ptCount val="1"/>
                <c:pt idx="0">
                  <c:v>MOM%</c:v>
                </c:pt>
              </c:strCache>
            </c:strRef>
          </c:cat>
          <c:val>
            <c:numRef>
              <c:f>Sheet8!$L$4:$L$5</c:f>
              <c:numCache>
                <c:formatCode>0.00</c:formatCode>
                <c:ptCount val="1"/>
                <c:pt idx="0">
                  <c:v>-2.0637898686679201E-2</c:v>
                </c:pt>
              </c:numCache>
            </c:numRef>
          </c:val>
          <c:extLst>
            <c:ext xmlns:c16="http://schemas.microsoft.com/office/drawing/2014/chart" uri="{C3380CC4-5D6E-409C-BE32-E72D297353CC}">
              <c16:uniqueId val="{0000000A-976B-4849-BECB-39D798F86F06}"/>
            </c:ext>
          </c:extLst>
        </c:ser>
        <c:ser>
          <c:idx val="11"/>
          <c:order val="11"/>
          <c:tx>
            <c:strRef>
              <c:f>Sheet8!$M$3</c:f>
              <c:strCache>
                <c:ptCount val="1"/>
                <c:pt idx="0">
                  <c:v>Dec</c:v>
                </c:pt>
              </c:strCache>
            </c:strRef>
          </c:tx>
          <c:spPr>
            <a:solidFill>
              <a:schemeClr val="accent6">
                <a:lumMod val="60000"/>
              </a:schemeClr>
            </a:solidFill>
            <a:ln>
              <a:noFill/>
            </a:ln>
            <a:effectLst/>
          </c:spPr>
          <c:invertIfNegative val="0"/>
          <c:cat>
            <c:strRef>
              <c:f>Sheet8!$A$4:$A$5</c:f>
              <c:strCache>
                <c:ptCount val="1"/>
                <c:pt idx="0">
                  <c:v>MOM%</c:v>
                </c:pt>
              </c:strCache>
            </c:strRef>
          </c:cat>
          <c:val>
            <c:numRef>
              <c:f>Sheet8!$M$4:$M$5</c:f>
              <c:numCache>
                <c:formatCode>0.00</c:formatCode>
                <c:ptCount val="1"/>
                <c:pt idx="0">
                  <c:v>-6.3984674329501945E-2</c:v>
                </c:pt>
              </c:numCache>
            </c:numRef>
          </c:val>
          <c:extLst>
            <c:ext xmlns:c16="http://schemas.microsoft.com/office/drawing/2014/chart" uri="{C3380CC4-5D6E-409C-BE32-E72D297353CC}">
              <c16:uniqueId val="{0000000B-976B-4849-BECB-39D798F86F06}"/>
            </c:ext>
          </c:extLst>
        </c:ser>
        <c:dLbls>
          <c:showLegendKey val="0"/>
          <c:showVal val="0"/>
          <c:showCatName val="0"/>
          <c:showSerName val="0"/>
          <c:showPercent val="0"/>
          <c:showBubbleSize val="0"/>
        </c:dLbls>
        <c:gapWidth val="182"/>
        <c:axId val="1048937567"/>
        <c:axId val="1048934207"/>
      </c:barChart>
      <c:catAx>
        <c:axId val="1048937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934207"/>
        <c:crosses val="autoZero"/>
        <c:auto val="1"/>
        <c:lblAlgn val="ctr"/>
        <c:lblOffset val="100"/>
        <c:noMultiLvlLbl val="0"/>
      </c:catAx>
      <c:valAx>
        <c:axId val="10489342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93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gradFill>
        <a:gsLst>
          <a:gs pos="0">
            <a:schemeClr val="accent6">
              <a:lumMod val="20000"/>
              <a:lumOff val="80000"/>
            </a:schemeClr>
          </a:gs>
          <a:gs pos="23000">
            <a:schemeClr val="bg1"/>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Dashboard!$A$29</c:f>
              <c:strCache>
                <c:ptCount val="1"/>
                <c:pt idx="0">
                  <c:v>MOM%</c:v>
                </c:pt>
              </c:strCache>
            </c:strRef>
          </c:tx>
          <c:spPr>
            <a:ln w="22225" cap="rnd">
              <a:solidFill>
                <a:schemeClr val="accent1"/>
              </a:solidFill>
            </a:ln>
            <a:effectLst>
              <a:glow rad="139700">
                <a:schemeClr val="accent1">
                  <a:satMod val="175000"/>
                  <a:alpha val="14000"/>
                </a:schemeClr>
              </a:glow>
            </a:effectLst>
          </c:spPr>
          <c:marker>
            <c:symbol val="none"/>
          </c:marker>
          <c:val>
            <c:numRef>
              <c:f>Dashboard!$B$29:$Q$29</c:f>
              <c:numCache>
                <c:formatCode>0%</c:formatCode>
                <c:ptCount val="16"/>
                <c:pt idx="1">
                  <c:v>-2.9163468917881796E-2</c:v>
                </c:pt>
                <c:pt idx="2">
                  <c:v>-6.9169960474308345E-2</c:v>
                </c:pt>
                <c:pt idx="3">
                  <c:v>5.3078556263269627E-2</c:v>
                </c:pt>
                <c:pt idx="4">
                  <c:v>-0.12298387096774188</c:v>
                </c:pt>
                <c:pt idx="5">
                  <c:v>0.17931034482758612</c:v>
                </c:pt>
                <c:pt idx="6">
                  <c:v>-1.9493177387914229E-2</c:v>
                </c:pt>
                <c:pt idx="7">
                  <c:v>5.2087475149105389E-2</c:v>
                </c:pt>
                <c:pt idx="8">
                  <c:v>0.10279667422524574</c:v>
                </c:pt>
                <c:pt idx="9">
                  <c:v>-8.6703221384509921E-2</c:v>
                </c:pt>
                <c:pt idx="10">
                  <c:v>-2.0637898686679201E-2</c:v>
                </c:pt>
                <c:pt idx="11">
                  <c:v>-6.3984674329501945E-2</c:v>
                </c:pt>
              </c:numCache>
            </c:numRef>
          </c:val>
          <c:smooth val="0"/>
          <c:extLst>
            <c:ext xmlns:c16="http://schemas.microsoft.com/office/drawing/2014/chart" uri="{C3380CC4-5D6E-409C-BE32-E72D297353CC}">
              <c16:uniqueId val="{00000000-882F-429A-A764-DC0AB5C9CBFC}"/>
            </c:ext>
          </c:extLst>
        </c:ser>
        <c:dLbls>
          <c:showLegendKey val="0"/>
          <c:showVal val="0"/>
          <c:showCatName val="0"/>
          <c:showSerName val="0"/>
          <c:showPercent val="0"/>
          <c:showBubbleSize val="0"/>
        </c:dLbls>
        <c:smooth val="0"/>
        <c:axId val="888175359"/>
        <c:axId val="888175839"/>
      </c:lineChart>
      <c:catAx>
        <c:axId val="8881753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8175839"/>
        <c:crosses val="autoZero"/>
        <c:auto val="1"/>
        <c:lblAlgn val="ctr"/>
        <c:lblOffset val="100"/>
        <c:noMultiLvlLbl val="0"/>
      </c:catAx>
      <c:valAx>
        <c:axId val="8881758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8175359"/>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5</xdr:col>
      <xdr:colOff>236220</xdr:colOff>
      <xdr:row>0</xdr:row>
      <xdr:rowOff>152400</xdr:rowOff>
    </xdr:from>
    <xdr:ext cx="2644140" cy="327660"/>
    <xdr:sp macro="" textlink="">
      <xdr:nvSpPr>
        <xdr:cNvPr id="13" name="Rectangle 12">
          <a:extLst>
            <a:ext uri="{FF2B5EF4-FFF2-40B4-BE49-F238E27FC236}">
              <a16:creationId xmlns:a16="http://schemas.microsoft.com/office/drawing/2014/main" id="{8C703980-6948-A2A8-692B-8DC57946626B}"/>
            </a:ext>
          </a:extLst>
        </xdr:cNvPr>
        <xdr:cNvSpPr/>
      </xdr:nvSpPr>
      <xdr:spPr>
        <a:xfrm>
          <a:off x="4518660" y="152400"/>
          <a:ext cx="2644140" cy="327660"/>
        </a:xfrm>
        <a:prstGeom prst="rect">
          <a:avLst/>
        </a:prstGeom>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nchorCtr="0">
          <a:noAutofit/>
        </a:bodyPr>
        <a:lstStyle/>
        <a:p>
          <a:pPr algn="l"/>
          <a:r>
            <a:rPr lang="en-IN" sz="1600">
              <a:solidFill>
                <a:sysClr val="windowText" lastClr="000000"/>
              </a:solidFill>
            </a:rPr>
            <a:t>PERSONAL EXPENSE TRACKER</a:t>
          </a:r>
        </a:p>
      </xdr:txBody>
    </xdr:sp>
    <xdr:clientData/>
  </xdr:oneCellAnchor>
  <xdr:twoCellAnchor>
    <xdr:from>
      <xdr:col>0</xdr:col>
      <xdr:colOff>449580</xdr:colOff>
      <xdr:row>33</xdr:row>
      <xdr:rowOff>152400</xdr:rowOff>
    </xdr:from>
    <xdr:to>
      <xdr:col>7</xdr:col>
      <xdr:colOff>22860</xdr:colOff>
      <xdr:row>49</xdr:row>
      <xdr:rowOff>160020</xdr:rowOff>
    </xdr:to>
    <xdr:graphicFrame macro="">
      <xdr:nvGraphicFramePr>
        <xdr:cNvPr id="18" name="Chart 1">
          <a:extLst>
            <a:ext uri="{FF2B5EF4-FFF2-40B4-BE49-F238E27FC236}">
              <a16:creationId xmlns:a16="http://schemas.microsoft.com/office/drawing/2014/main" id="{5AD17270-E6C8-96E0-9182-94CC3F47AF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228600</xdr:colOff>
      <xdr:row>34</xdr:row>
      <xdr:rowOff>22861</xdr:rowOff>
    </xdr:from>
    <xdr:to>
      <xdr:col>10</xdr:col>
      <xdr:colOff>228600</xdr:colOff>
      <xdr:row>40</xdr:row>
      <xdr:rowOff>121921</xdr:rowOff>
    </xdr:to>
    <mc:AlternateContent xmlns:mc="http://schemas.openxmlformats.org/markup-compatibility/2006" xmlns:a14="http://schemas.microsoft.com/office/drawing/2010/main">
      <mc:Choice Requires="a14">
        <xdr:graphicFrame macro="">
          <xdr:nvGraphicFramePr>
            <xdr:cNvPr id="19" name="INCOME">
              <a:extLst>
                <a:ext uri="{FF2B5EF4-FFF2-40B4-BE49-F238E27FC236}">
                  <a16:creationId xmlns:a16="http://schemas.microsoft.com/office/drawing/2014/main" id="{D4B49F64-27EC-E1EC-1DBF-7FFA8B428781}"/>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5730240" y="628650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68580</xdr:colOff>
      <xdr:row>33</xdr:row>
      <xdr:rowOff>137160</xdr:rowOff>
    </xdr:from>
    <xdr:to>
      <xdr:col>20</xdr:col>
      <xdr:colOff>449580</xdr:colOff>
      <xdr:row>49</xdr:row>
      <xdr:rowOff>76200</xdr:rowOff>
    </xdr:to>
    <xdr:graphicFrame macro="">
      <xdr:nvGraphicFramePr>
        <xdr:cNvPr id="20" name="Chart 1">
          <a:extLst>
            <a:ext uri="{FF2B5EF4-FFF2-40B4-BE49-F238E27FC236}">
              <a16:creationId xmlns:a16="http://schemas.microsoft.com/office/drawing/2014/main" id="{4FE69B37-5B89-D1B3-71A7-CE7978408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76200</xdr:colOff>
      <xdr:row>33</xdr:row>
      <xdr:rowOff>137160</xdr:rowOff>
    </xdr:from>
    <xdr:to>
      <xdr:col>24</xdr:col>
      <xdr:colOff>411480</xdr:colOff>
      <xdr:row>54</xdr:row>
      <xdr:rowOff>106680</xdr:rowOff>
    </xdr:to>
    <mc:AlternateContent xmlns:mc="http://schemas.openxmlformats.org/markup-compatibility/2006" xmlns:a14="http://schemas.microsoft.com/office/drawing/2010/main">
      <mc:Choice Requires="a14">
        <xdr:graphicFrame macro="">
          <xdr:nvGraphicFramePr>
            <xdr:cNvPr id="21" name="EXPENSE">
              <a:extLst>
                <a:ext uri="{FF2B5EF4-FFF2-40B4-BE49-F238E27FC236}">
                  <a16:creationId xmlns:a16="http://schemas.microsoft.com/office/drawing/2014/main" id="{C194045E-1CA4-DA2C-2563-C826D12F423B}"/>
                </a:ext>
              </a:extLst>
            </xdr:cNvPr>
            <xdr:cNvGraphicFramePr/>
          </xdr:nvGraphicFramePr>
          <xdr:xfrm>
            <a:off x="0" y="0"/>
            <a:ext cx="0" cy="0"/>
          </xdr:xfrm>
          <a:graphic>
            <a:graphicData uri="http://schemas.microsoft.com/office/drawing/2010/slicer">
              <sle:slicer xmlns:sle="http://schemas.microsoft.com/office/drawing/2010/slicer" name="EXPENSE"/>
            </a:graphicData>
          </a:graphic>
        </xdr:graphicFrame>
      </mc:Choice>
      <mc:Fallback xmlns="">
        <xdr:sp macro="" textlink="">
          <xdr:nvSpPr>
            <xdr:cNvPr id="0" name=""/>
            <xdr:cNvSpPr>
              <a:spLocks noTextEdit="1"/>
            </xdr:cNvSpPr>
          </xdr:nvSpPr>
          <xdr:spPr>
            <a:xfrm>
              <a:off x="14805660" y="6217920"/>
              <a:ext cx="2164080" cy="3855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213360</xdr:colOff>
      <xdr:row>55</xdr:row>
      <xdr:rowOff>83820</xdr:rowOff>
    </xdr:from>
    <xdr:to>
      <xdr:col>9</xdr:col>
      <xdr:colOff>480060</xdr:colOff>
      <xdr:row>71</xdr:row>
      <xdr:rowOff>137160</xdr:rowOff>
    </xdr:to>
    <xdr:graphicFrame macro="">
      <xdr:nvGraphicFramePr>
        <xdr:cNvPr id="22" name="Chart 1">
          <a:extLst>
            <a:ext uri="{FF2B5EF4-FFF2-40B4-BE49-F238E27FC236}">
              <a16:creationId xmlns:a16="http://schemas.microsoft.com/office/drawing/2014/main" id="{552C81BF-8196-2B80-2657-9F27D967E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586740</xdr:colOff>
      <xdr:row>55</xdr:row>
      <xdr:rowOff>114300</xdr:rowOff>
    </xdr:from>
    <xdr:to>
      <xdr:col>12</xdr:col>
      <xdr:colOff>586740</xdr:colOff>
      <xdr:row>69</xdr:row>
      <xdr:rowOff>20955</xdr:rowOff>
    </xdr:to>
    <mc:AlternateContent xmlns:mc="http://schemas.openxmlformats.org/markup-compatibility/2006" xmlns:a14="http://schemas.microsoft.com/office/drawing/2010/main">
      <mc:Choice Requires="a14">
        <xdr:graphicFrame macro="">
          <xdr:nvGraphicFramePr>
            <xdr:cNvPr id="23" name="SAVINGS">
              <a:extLst>
                <a:ext uri="{FF2B5EF4-FFF2-40B4-BE49-F238E27FC236}">
                  <a16:creationId xmlns:a16="http://schemas.microsoft.com/office/drawing/2014/main" id="{2B569AAC-542B-D9F0-CD3C-056D6EB39194}"/>
                </a:ext>
              </a:extLst>
            </xdr:cNvPr>
            <xdr:cNvGraphicFramePr/>
          </xdr:nvGraphicFramePr>
          <xdr:xfrm>
            <a:off x="0" y="0"/>
            <a:ext cx="0" cy="0"/>
          </xdr:xfrm>
          <a:graphic>
            <a:graphicData uri="http://schemas.microsoft.com/office/drawing/2010/slicer">
              <sle:slicer xmlns:sle="http://schemas.microsoft.com/office/drawing/2010/slicer" name="SAVINGS"/>
            </a:graphicData>
          </a:graphic>
        </xdr:graphicFrame>
      </mc:Choice>
      <mc:Fallback xmlns="">
        <xdr:sp macro="" textlink="">
          <xdr:nvSpPr>
            <xdr:cNvPr id="0" name=""/>
            <xdr:cNvSpPr>
              <a:spLocks noTextEdit="1"/>
            </xdr:cNvSpPr>
          </xdr:nvSpPr>
          <xdr:spPr>
            <a:xfrm>
              <a:off x="7307580" y="10264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213360</xdr:colOff>
      <xdr:row>55</xdr:row>
      <xdr:rowOff>38100</xdr:rowOff>
    </xdr:from>
    <xdr:to>
      <xdr:col>21</xdr:col>
      <xdr:colOff>22860</xdr:colOff>
      <xdr:row>70</xdr:row>
      <xdr:rowOff>175260</xdr:rowOff>
    </xdr:to>
    <xdr:graphicFrame macro="">
      <xdr:nvGraphicFramePr>
        <xdr:cNvPr id="24" name="Chart 23">
          <a:extLst>
            <a:ext uri="{FF2B5EF4-FFF2-40B4-BE49-F238E27FC236}">
              <a16:creationId xmlns:a16="http://schemas.microsoft.com/office/drawing/2014/main" id="{CF5C6B75-B549-742D-0514-19656FE84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rudh Rangesh" refreshedDate="45118.888702199074" createdVersion="8" refreshedVersion="8" minRefreshableVersion="3" recordCount="3" xr:uid="{2E00883F-559B-4B8F-AEDF-EA825922C8E6}">
  <cacheSource type="worksheet">
    <worksheetSource ref="A5:O8" sheet="Dashboard"/>
  </cacheSource>
  <cacheFields count="15">
    <cacheField name="INCOME" numFmtId="0">
      <sharedItems count="3">
        <s v="Wages"/>
        <s v="Investments"/>
        <s v="Monthly Income"/>
      </sharedItems>
    </cacheField>
    <cacheField name="Jan-23" numFmtId="0">
      <sharedItems containsSemiMixedTypes="0" containsString="0" containsNumber="1" containsInteger="1" minValue="250" maxValue="5250"/>
    </cacheField>
    <cacheField name="Feb-23" numFmtId="0">
      <sharedItems containsSemiMixedTypes="0" containsString="0" containsNumber="1" containsInteger="1" minValue="300" maxValue="5300"/>
    </cacheField>
    <cacheField name="Mar-23" numFmtId="0">
      <sharedItems containsSemiMixedTypes="0" containsString="0" containsNumber="1" containsInteger="1" minValue="320" maxValue="5320"/>
    </cacheField>
    <cacheField name="Apr-23" numFmtId="0">
      <sharedItems containsSemiMixedTypes="0" containsString="0" containsNumber="1" containsInteger="1" minValue="310" maxValue="5310"/>
    </cacheField>
    <cacheField name="May-23" numFmtId="0">
      <sharedItems containsSemiMixedTypes="0" containsString="0" containsNumber="1" containsInteger="1" minValue="240" maxValue="5240"/>
    </cacheField>
    <cacheField name="Jun-23" numFmtId="0">
      <sharedItems containsSemiMixedTypes="0" containsString="0" containsNumber="1" containsInteger="1" minValue="195" maxValue="5195"/>
    </cacheField>
    <cacheField name="Jul-23" numFmtId="0">
      <sharedItems containsSemiMixedTypes="0" containsString="0" containsNumber="1" containsInteger="1" minValue="200" maxValue="5200"/>
    </cacheField>
    <cacheField name="Aug-23" numFmtId="0">
      <sharedItems containsSemiMixedTypes="0" containsString="0" containsNumber="1" containsInteger="1" minValue="180" maxValue="5180"/>
    </cacheField>
    <cacheField name="Sep-23" numFmtId="0">
      <sharedItems containsSemiMixedTypes="0" containsString="0" containsNumber="1" containsInteger="1" minValue="310" maxValue="5310"/>
    </cacheField>
    <cacheField name="Oct-23" numFmtId="0">
      <sharedItems containsSemiMixedTypes="0" containsString="0" containsNumber="1" containsInteger="1" minValue="215" maxValue="5215"/>
    </cacheField>
    <cacheField name="Nov-23" numFmtId="0">
      <sharedItems containsSemiMixedTypes="0" containsString="0" containsNumber="1" containsInteger="1" minValue="170" maxValue="5170"/>
    </cacheField>
    <cacheField name="Dec-23" numFmtId="0">
      <sharedItems containsSemiMixedTypes="0" containsString="0" containsNumber="1" containsInteger="1" minValue="190" maxValue="5190"/>
    </cacheField>
    <cacheField name="Total Income" numFmtId="0">
      <sharedItems containsSemiMixedTypes="0" containsString="0" containsNumber="1" containsInteger="1" minValue="2880" maxValue="62880"/>
    </cacheField>
    <cacheField name="Average Income" numFmtId="0">
      <sharedItems containsSemiMixedTypes="0" containsString="0" containsNumber="1" containsInteger="1" minValue="240" maxValue="5000"/>
    </cacheField>
  </cacheFields>
  <extLst>
    <ext xmlns:x14="http://schemas.microsoft.com/office/spreadsheetml/2009/9/main" uri="{725AE2AE-9491-48be-B2B4-4EB974FC3084}">
      <x14:pivotCacheDefinition pivotCacheId="6395179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rudh Rangesh" refreshedDate="45118.895695023151" createdVersion="8" refreshedVersion="8" minRefreshableVersion="3" recordCount="13" xr:uid="{6DBB5397-FA92-4C62-9427-FE6523A386A2}">
  <cacheSource type="worksheet">
    <worksheetSource ref="A11:O24" sheet="Dashboard"/>
  </cacheSource>
  <cacheFields count="15">
    <cacheField name="EXPENSE" numFmtId="0">
      <sharedItems count="13">
        <s v="Rent"/>
        <s v="Renters Insurance"/>
        <s v="Grocery"/>
        <s v="Shopping"/>
        <s v="Electricity and Natural Gas Bill"/>
        <s v="Water Bill"/>
        <s v="Health Insurance Premiums"/>
        <s v="Auto Insurance"/>
        <s v="Car Loan"/>
        <s v="Fuel"/>
        <s v="Internet"/>
        <s v="401K"/>
        <s v="Monthly Expense"/>
      </sharedItems>
    </cacheField>
    <cacheField name="Jan-23" numFmtId="0">
      <sharedItems containsSemiMixedTypes="0" containsString="0" containsNumber="1" containsInteger="1" minValue="14" maxValue="2644"/>
    </cacheField>
    <cacheField name="Feb-23" numFmtId="0">
      <sharedItems containsSemiMixedTypes="0" containsString="0" containsNumber="1" containsInteger="1" minValue="20" maxValue="2770"/>
    </cacheField>
    <cacheField name="Mar-23" numFmtId="0">
      <sharedItems containsSemiMixedTypes="0" containsString="0" containsNumber="1" containsInteger="1" minValue="20" maxValue="2965"/>
    </cacheField>
    <cacheField name="Apr-23" numFmtId="0">
      <sharedItems containsSemiMixedTypes="0" containsString="0" containsNumber="1" containsInteger="1" minValue="20" maxValue="2830"/>
    </cacheField>
    <cacheField name="May-23" numFmtId="0">
      <sharedItems containsSemiMixedTypes="0" containsString="0" containsNumber="1" containsInteger="1" minValue="20" maxValue="3065"/>
    </cacheField>
    <cacheField name="Jun-23" numFmtId="0">
      <sharedItems containsSemiMixedTypes="0" containsString="0" containsNumber="1" containsInteger="1" minValue="20" maxValue="2630"/>
    </cacheField>
    <cacheField name="Jul-23" numFmtId="0">
      <sharedItems containsSemiMixedTypes="0" containsString="0" containsNumber="1" containsInteger="1" minValue="15" maxValue="2685"/>
    </cacheField>
    <cacheField name="Aug-23" numFmtId="0">
      <sharedItems containsSemiMixedTypes="0" containsString="0" containsNumber="1" containsInteger="1" minValue="20" maxValue="2534"/>
    </cacheField>
    <cacheField name="Sep-23" numFmtId="0">
      <sharedItems containsSemiMixedTypes="0" containsString="0" containsNumber="1" containsInteger="1" minValue="20" maxValue="2392"/>
    </cacheField>
    <cacheField name="Oct-23" numFmtId="0">
      <sharedItems containsSemiMixedTypes="0" containsString="0" containsNumber="1" containsInteger="1" minValue="20" maxValue="2550"/>
    </cacheField>
    <cacheField name="Nov-23" numFmtId="0">
      <sharedItems containsSemiMixedTypes="0" containsString="0" containsNumber="1" containsInteger="1" minValue="20" maxValue="2560"/>
    </cacheField>
    <cacheField name="Dec-23" numFmtId="0">
      <sharedItems containsSemiMixedTypes="0" containsString="0" containsNumber="1" containsInteger="1" minValue="20" maxValue="2747"/>
    </cacheField>
    <cacheField name="Total Expense" numFmtId="0">
      <sharedItems containsSemiMixedTypes="0" containsString="0" containsNumber="1" containsInteger="1" minValue="240" maxValue="32372"/>
    </cacheField>
    <cacheField name="Average Expense" numFmtId="2">
      <sharedItems containsSemiMixedTypes="0" containsString="0" containsNumber="1" minValue="36.92307692307692" maxValue="2030.7692307692307"/>
    </cacheField>
  </cacheFields>
  <extLst>
    <ext xmlns:x14="http://schemas.microsoft.com/office/spreadsheetml/2009/9/main" uri="{725AE2AE-9491-48be-B2B4-4EB974FC3084}">
      <x14:pivotCacheDefinition pivotCacheId="112885449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rudh Rangesh" refreshedDate="45118.909039004633" createdVersion="8" refreshedVersion="8" minRefreshableVersion="3" recordCount="2" xr:uid="{A9B62310-EBB3-4FA9-B1C9-10394AB99189}">
  <cacheSource type="worksheet">
    <worksheetSource ref="A27:N29" sheet="Dashboard"/>
  </cacheSource>
  <cacheFields count="14">
    <cacheField name="SAVINGS" numFmtId="0">
      <sharedItems count="2">
        <s v="Monthly Savings"/>
        <s v="MOM%"/>
      </sharedItems>
    </cacheField>
    <cacheField name="Jan-23" numFmtId="0">
      <sharedItems containsString="0" containsBlank="1" containsNumber="1" containsInteger="1" minValue="2606" maxValue="2606"/>
    </cacheField>
    <cacheField name="Feb-23" numFmtId="0">
      <sharedItems containsSemiMixedTypes="0" containsString="0" containsNumber="1" minValue="-2.9163468917881796E-2" maxValue="2530"/>
    </cacheField>
    <cacheField name="Mar-23" numFmtId="0">
      <sharedItems containsSemiMixedTypes="0" containsString="0" containsNumber="1" minValue="-6.9169960474308345E-2" maxValue="2355"/>
    </cacheField>
    <cacheField name="Apr-23" numFmtId="0">
      <sharedItems containsSemiMixedTypes="0" containsString="0" containsNumber="1" minValue="5.3078556263269627E-2" maxValue="2480"/>
    </cacheField>
    <cacheField name="May-23" numFmtId="0">
      <sharedItems containsSemiMixedTypes="0" containsString="0" containsNumber="1" minValue="-0.12298387096774188" maxValue="2175"/>
    </cacheField>
    <cacheField name="Jun-23" numFmtId="0">
      <sharedItems containsSemiMixedTypes="0" containsString="0" containsNumber="1" minValue="0.17931034482758612" maxValue="2565"/>
    </cacheField>
    <cacheField name="Jul-23" numFmtId="0">
      <sharedItems containsSemiMixedTypes="0" containsString="0" containsNumber="1" minValue="-1.9493177387914229E-2" maxValue="2515"/>
    </cacheField>
    <cacheField name="Aug-23" numFmtId="0">
      <sharedItems containsSemiMixedTypes="0" containsString="0" containsNumber="1" minValue="5.2087475149105389E-2" maxValue="2646"/>
    </cacheField>
    <cacheField name="Sep-23" numFmtId="0">
      <sharedItems containsSemiMixedTypes="0" containsString="0" containsNumber="1" minValue="0.10279667422524574" maxValue="2918"/>
    </cacheField>
    <cacheField name="Oct-23" numFmtId="0">
      <sharedItems containsSemiMixedTypes="0" containsString="0" containsNumber="1" minValue="-8.6703221384509921E-2" maxValue="2665"/>
    </cacheField>
    <cacheField name="Nov-23" numFmtId="0">
      <sharedItems containsSemiMixedTypes="0" containsString="0" containsNumber="1" minValue="-2.0637898686679201E-2" maxValue="2610"/>
    </cacheField>
    <cacheField name="Dec-23" numFmtId="0">
      <sharedItems containsSemiMixedTypes="0" containsString="0" containsNumber="1" minValue="-6.3984674329501945E-2" maxValue="2443"/>
    </cacheField>
    <cacheField name="Total Savings" numFmtId="0">
      <sharedItems containsString="0" containsBlank="1" containsNumber="1" containsInteger="1" minValue="30508" maxValue="30508"/>
    </cacheField>
  </cacheFields>
  <extLst>
    <ext xmlns:x14="http://schemas.microsoft.com/office/spreadsheetml/2009/9/main" uri="{725AE2AE-9491-48be-B2B4-4EB974FC3084}">
      <x14:pivotCacheDefinition pivotCacheId="655933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5000"/>
    <n v="5000"/>
    <n v="5000"/>
    <n v="5000"/>
    <n v="5000"/>
    <n v="5000"/>
    <n v="5000"/>
    <n v="5000"/>
    <n v="5000"/>
    <n v="5000"/>
    <n v="5000"/>
    <n v="5000"/>
    <n v="60000"/>
    <n v="5000"/>
  </r>
  <r>
    <x v="1"/>
    <n v="250"/>
    <n v="300"/>
    <n v="320"/>
    <n v="310"/>
    <n v="240"/>
    <n v="195"/>
    <n v="200"/>
    <n v="180"/>
    <n v="310"/>
    <n v="215"/>
    <n v="170"/>
    <n v="190"/>
    <n v="2880"/>
    <n v="240"/>
  </r>
  <r>
    <x v="2"/>
    <n v="5250"/>
    <n v="5300"/>
    <n v="5320"/>
    <n v="5310"/>
    <n v="5240"/>
    <n v="5195"/>
    <n v="5200"/>
    <n v="5180"/>
    <n v="5310"/>
    <n v="5215"/>
    <n v="5170"/>
    <n v="5190"/>
    <n v="62880"/>
    <n v="26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n v="1100"/>
    <n v="1100"/>
    <n v="1100"/>
    <n v="1100"/>
    <n v="1100"/>
    <n v="1100"/>
    <n v="1100"/>
    <n v="1100"/>
    <n v="1100"/>
    <n v="1100"/>
    <n v="1100"/>
    <n v="1100"/>
    <n v="13200"/>
    <n v="2030.7692307692307"/>
  </r>
  <r>
    <x v="1"/>
    <n v="20"/>
    <n v="20"/>
    <n v="20"/>
    <n v="20"/>
    <n v="20"/>
    <n v="20"/>
    <n v="20"/>
    <n v="20"/>
    <n v="20"/>
    <n v="20"/>
    <n v="20"/>
    <n v="20"/>
    <n v="240"/>
    <n v="36.92307692307692"/>
  </r>
  <r>
    <x v="2"/>
    <n v="300"/>
    <n v="250"/>
    <n v="400"/>
    <n v="200"/>
    <n v="350"/>
    <n v="200"/>
    <n v="210"/>
    <n v="220"/>
    <n v="120"/>
    <n v="150"/>
    <n v="170"/>
    <n v="200"/>
    <n v="2770"/>
    <n v="426.15384615384613"/>
  </r>
  <r>
    <x v="3"/>
    <n v="100"/>
    <n v="250"/>
    <n v="300"/>
    <n v="410"/>
    <n v="520"/>
    <n v="210"/>
    <n v="330"/>
    <n v="150"/>
    <n v="120"/>
    <n v="220"/>
    <n v="230"/>
    <n v="315"/>
    <n v="3155"/>
    <n v="485.38461538461536"/>
  </r>
  <r>
    <x v="4"/>
    <n v="150"/>
    <n v="200"/>
    <n v="210"/>
    <n v="150"/>
    <n v="120"/>
    <n v="130"/>
    <n v="90"/>
    <n v="120"/>
    <n v="110"/>
    <n v="100"/>
    <n v="90"/>
    <n v="170"/>
    <n v="1640"/>
    <n v="252.30769230769232"/>
  </r>
  <r>
    <x v="5"/>
    <n v="14"/>
    <n v="20"/>
    <n v="25"/>
    <n v="30"/>
    <n v="25"/>
    <n v="20"/>
    <n v="15"/>
    <n v="24"/>
    <n v="32"/>
    <n v="35"/>
    <n v="30"/>
    <n v="27"/>
    <n v="297"/>
    <n v="45.692307692307693"/>
  </r>
  <r>
    <x v="6"/>
    <n v="130"/>
    <n v="130"/>
    <n v="130"/>
    <n v="130"/>
    <n v="130"/>
    <n v="130"/>
    <n v="130"/>
    <n v="130"/>
    <n v="130"/>
    <n v="130"/>
    <n v="130"/>
    <n v="130"/>
    <n v="1560"/>
    <n v="240"/>
  </r>
  <r>
    <x v="7"/>
    <n v="80"/>
    <n v="80"/>
    <n v="80"/>
    <n v="80"/>
    <n v="80"/>
    <n v="80"/>
    <n v="80"/>
    <n v="80"/>
    <n v="80"/>
    <n v="80"/>
    <n v="80"/>
    <n v="80"/>
    <n v="960"/>
    <n v="147.69230769230768"/>
  </r>
  <r>
    <x v="8"/>
    <n v="250"/>
    <n v="250"/>
    <n v="250"/>
    <n v="250"/>
    <n v="250"/>
    <n v="250"/>
    <n v="250"/>
    <n v="250"/>
    <n v="250"/>
    <n v="250"/>
    <n v="250"/>
    <n v="250"/>
    <n v="3000"/>
    <n v="461.53846153846155"/>
  </r>
  <r>
    <x v="9"/>
    <n v="150"/>
    <n v="120"/>
    <n v="100"/>
    <n v="110"/>
    <n v="120"/>
    <n v="140"/>
    <n v="110"/>
    <n v="90"/>
    <n v="80"/>
    <n v="115"/>
    <n v="110"/>
    <n v="105"/>
    <n v="1350"/>
    <n v="207.69230769230768"/>
  </r>
  <r>
    <x v="10"/>
    <n v="50"/>
    <n v="50"/>
    <n v="50"/>
    <n v="50"/>
    <n v="50"/>
    <n v="50"/>
    <n v="50"/>
    <n v="50"/>
    <n v="50"/>
    <n v="50"/>
    <n v="50"/>
    <n v="50"/>
    <n v="600"/>
    <n v="92.307692307692307"/>
  </r>
  <r>
    <x v="11"/>
    <n v="300"/>
    <n v="300"/>
    <n v="300"/>
    <n v="300"/>
    <n v="300"/>
    <n v="300"/>
    <n v="300"/>
    <n v="300"/>
    <n v="300"/>
    <n v="300"/>
    <n v="300"/>
    <n v="300"/>
    <n v="3600"/>
    <n v="553.84615384615381"/>
  </r>
  <r>
    <x v="12"/>
    <n v="2644"/>
    <n v="2770"/>
    <n v="2965"/>
    <n v="2830"/>
    <n v="3065"/>
    <n v="2630"/>
    <n v="2685"/>
    <n v="2534"/>
    <n v="2392"/>
    <n v="2550"/>
    <n v="2560"/>
    <n v="2747"/>
    <n v="32372"/>
    <n v="415.0256410256409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2606"/>
    <n v="2530"/>
    <n v="2355"/>
    <n v="2480"/>
    <n v="2175"/>
    <n v="2565"/>
    <n v="2515"/>
    <n v="2646"/>
    <n v="2918"/>
    <n v="2665"/>
    <n v="2610"/>
    <n v="2443"/>
    <n v="30508"/>
  </r>
  <r>
    <x v="1"/>
    <m/>
    <n v="-2.9163468917881796E-2"/>
    <n v="-6.9169960474308345E-2"/>
    <n v="5.3078556263269627E-2"/>
    <n v="-0.12298387096774188"/>
    <n v="0.17931034482758612"/>
    <n v="-1.9493177387914229E-2"/>
    <n v="5.2087475149105389E-2"/>
    <n v="0.10279667422524574"/>
    <n v="-8.6703221384509921E-2"/>
    <n v="-2.0637898686679201E-2"/>
    <n v="-6.3984674329501945E-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4D36DF-2F94-4302-BF9D-7421B8CD073B}"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M5" firstHeaderRow="0" firstDataRow="1" firstDataCol="1"/>
  <pivotFields count="15">
    <pivotField axis="axisRow" showAll="0">
      <items count="4">
        <item x="1"/>
        <item h="1" x="2"/>
        <item h="1"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s>
  <rowFields count="1">
    <field x="0"/>
  </rowFields>
  <rowItems count="2">
    <i>
      <x/>
    </i>
    <i t="grand">
      <x/>
    </i>
  </rowItems>
  <colFields count="1">
    <field x="-2"/>
  </colFields>
  <colItems count="12">
    <i>
      <x/>
    </i>
    <i i="1">
      <x v="1"/>
    </i>
    <i i="2">
      <x v="2"/>
    </i>
    <i i="3">
      <x v="3"/>
    </i>
    <i i="4">
      <x v="4"/>
    </i>
    <i i="5">
      <x v="5"/>
    </i>
    <i i="6">
      <x v="6"/>
    </i>
    <i i="7">
      <x v="7"/>
    </i>
    <i i="8">
      <x v="8"/>
    </i>
    <i i="9">
      <x v="9"/>
    </i>
    <i i="10">
      <x v="10"/>
    </i>
    <i i="11">
      <x v="11"/>
    </i>
  </colItems>
  <dataFields count="12">
    <dataField name="Jan" fld="1" baseField="0" baseItem="0"/>
    <dataField name="Feb" fld="2" baseField="0" baseItem="0"/>
    <dataField name="Mar" fld="3" baseField="0" baseItem="0"/>
    <dataField name="Apr" fld="4" baseField="0" baseItem="0"/>
    <dataField name="May" fld="5" baseField="0" baseItem="0"/>
    <dataField name="Jun" fld="6" baseField="0" baseItem="0"/>
    <dataField name="Jul" fld="7" baseField="0" baseItem="0"/>
    <dataField name="Aug" fld="8" baseField="0" baseItem="0"/>
    <dataField name="Sep" fld="9" baseField="0" baseItem="0"/>
    <dataField name="Oct" fld="10" baseField="0" baseItem="0"/>
    <dataField name="Nov" fld="11" baseField="0" baseItem="0"/>
    <dataField name="Dec" fld="12" baseField="0" baseItem="0"/>
  </dataFields>
  <chartFormats count="12">
    <chartFormat chart="1" format="13"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1"/>
          </reference>
        </references>
      </pivotArea>
    </chartFormat>
    <chartFormat chart="1" format="15" series="1">
      <pivotArea type="data" outline="0" fieldPosition="0">
        <references count="1">
          <reference field="4294967294" count="1" selected="0">
            <x v="2"/>
          </reference>
        </references>
      </pivotArea>
    </chartFormat>
    <chartFormat chart="1" format="16" series="1">
      <pivotArea type="data" outline="0" fieldPosition="0">
        <references count="1">
          <reference field="4294967294" count="1" selected="0">
            <x v="3"/>
          </reference>
        </references>
      </pivotArea>
    </chartFormat>
    <chartFormat chart="1" format="17" series="1">
      <pivotArea type="data" outline="0" fieldPosition="0">
        <references count="1">
          <reference field="4294967294" count="1" selected="0">
            <x v="4"/>
          </reference>
        </references>
      </pivotArea>
    </chartFormat>
    <chartFormat chart="1" format="18" series="1">
      <pivotArea type="data" outline="0" fieldPosition="0">
        <references count="1">
          <reference field="4294967294" count="1" selected="0">
            <x v="5"/>
          </reference>
        </references>
      </pivotArea>
    </chartFormat>
    <chartFormat chart="1" format="19" series="1">
      <pivotArea type="data" outline="0" fieldPosition="0">
        <references count="1">
          <reference field="4294967294" count="1" selected="0">
            <x v="6"/>
          </reference>
        </references>
      </pivotArea>
    </chartFormat>
    <chartFormat chart="1" format="20" series="1">
      <pivotArea type="data" outline="0" fieldPosition="0">
        <references count="1">
          <reference field="4294967294" count="1" selected="0">
            <x v="7"/>
          </reference>
        </references>
      </pivotArea>
    </chartFormat>
    <chartFormat chart="1" format="21" series="1">
      <pivotArea type="data" outline="0" fieldPosition="0">
        <references count="1">
          <reference field="4294967294" count="1" selected="0">
            <x v="8"/>
          </reference>
        </references>
      </pivotArea>
    </chartFormat>
    <chartFormat chart="1" format="22" series="1">
      <pivotArea type="data" outline="0" fieldPosition="0">
        <references count="1">
          <reference field="4294967294" count="1" selected="0">
            <x v="9"/>
          </reference>
        </references>
      </pivotArea>
    </chartFormat>
    <chartFormat chart="1" format="23" series="1">
      <pivotArea type="data" outline="0" fieldPosition="0">
        <references count="1">
          <reference field="4294967294" count="1" selected="0">
            <x v="10"/>
          </reference>
        </references>
      </pivotArea>
    </chartFormat>
    <chartFormat chart="1" format="24"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C66AD5-351B-4A32-B96C-F1781DF8D892}" name="PivotTable2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M5" firstHeaderRow="0" firstDataRow="1" firstDataCol="1"/>
  <pivotFields count="15">
    <pivotField axis="axisRow" showAll="0">
      <items count="14">
        <item h="1" x="11"/>
        <item h="1" x="7"/>
        <item h="1" x="8"/>
        <item h="1" x="4"/>
        <item h="1" x="9"/>
        <item h="1" x="2"/>
        <item h="1" x="6"/>
        <item h="1" x="10"/>
        <item x="12"/>
        <item h="1" x="0"/>
        <item h="1" x="1"/>
        <item h="1" x="3"/>
        <item h="1" x="5"/>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numFmtId="2" showAll="0"/>
  </pivotFields>
  <rowFields count="1">
    <field x="0"/>
  </rowFields>
  <rowItems count="2">
    <i>
      <x v="8"/>
    </i>
    <i t="grand">
      <x/>
    </i>
  </rowItems>
  <colFields count="1">
    <field x="-2"/>
  </colFields>
  <colItems count="12">
    <i>
      <x/>
    </i>
    <i i="1">
      <x v="1"/>
    </i>
    <i i="2">
      <x v="2"/>
    </i>
    <i i="3">
      <x v="3"/>
    </i>
    <i i="4">
      <x v="4"/>
    </i>
    <i i="5">
      <x v="5"/>
    </i>
    <i i="6">
      <x v="6"/>
    </i>
    <i i="7">
      <x v="7"/>
    </i>
    <i i="8">
      <x v="8"/>
    </i>
    <i i="9">
      <x v="9"/>
    </i>
    <i i="10">
      <x v="10"/>
    </i>
    <i i="11">
      <x v="11"/>
    </i>
  </colItems>
  <dataFields count="12">
    <dataField name="Jan" fld="1" baseField="0" baseItem="0"/>
    <dataField name="Feb" fld="2" baseField="0" baseItem="0"/>
    <dataField name="Mar" fld="3" baseField="0" baseItem="0"/>
    <dataField name="Apr" fld="4" baseField="0" baseItem="0"/>
    <dataField name="May" fld="5" baseField="0" baseItem="0"/>
    <dataField name="Jun" fld="6" baseField="0" baseItem="0"/>
    <dataField name="Jul" fld="7" baseField="0" baseItem="0"/>
    <dataField name="Aug" fld="8" baseField="0" baseItem="0"/>
    <dataField name="Sep" fld="9" baseField="0" baseItem="0"/>
    <dataField name="Oct" fld="10" baseField="0" baseItem="0"/>
    <dataField name="Nov" fld="11" baseField="0" baseItem="0"/>
    <dataField name="Dec" fld="12" baseField="0" baseItem="0"/>
  </dataFields>
  <chartFormats count="12">
    <chartFormat chart="1" format="13"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1"/>
          </reference>
        </references>
      </pivotArea>
    </chartFormat>
    <chartFormat chart="1" format="15" series="1">
      <pivotArea type="data" outline="0" fieldPosition="0">
        <references count="1">
          <reference field="4294967294" count="1" selected="0">
            <x v="2"/>
          </reference>
        </references>
      </pivotArea>
    </chartFormat>
    <chartFormat chart="1" format="16" series="1">
      <pivotArea type="data" outline="0" fieldPosition="0">
        <references count="1">
          <reference field="4294967294" count="1" selected="0">
            <x v="3"/>
          </reference>
        </references>
      </pivotArea>
    </chartFormat>
    <chartFormat chart="1" format="17" series="1">
      <pivotArea type="data" outline="0" fieldPosition="0">
        <references count="1">
          <reference field="4294967294" count="1" selected="0">
            <x v="4"/>
          </reference>
        </references>
      </pivotArea>
    </chartFormat>
    <chartFormat chart="1" format="18" series="1">
      <pivotArea type="data" outline="0" fieldPosition="0">
        <references count="1">
          <reference field="4294967294" count="1" selected="0">
            <x v="5"/>
          </reference>
        </references>
      </pivotArea>
    </chartFormat>
    <chartFormat chart="1" format="19" series="1">
      <pivotArea type="data" outline="0" fieldPosition="0">
        <references count="1">
          <reference field="4294967294" count="1" selected="0">
            <x v="6"/>
          </reference>
        </references>
      </pivotArea>
    </chartFormat>
    <chartFormat chart="1" format="20" series="1">
      <pivotArea type="data" outline="0" fieldPosition="0">
        <references count="1">
          <reference field="4294967294" count="1" selected="0">
            <x v="7"/>
          </reference>
        </references>
      </pivotArea>
    </chartFormat>
    <chartFormat chart="1" format="21" series="1">
      <pivotArea type="data" outline="0" fieldPosition="0">
        <references count="1">
          <reference field="4294967294" count="1" selected="0">
            <x v="8"/>
          </reference>
        </references>
      </pivotArea>
    </chartFormat>
    <chartFormat chart="1" format="22" series="1">
      <pivotArea type="data" outline="0" fieldPosition="0">
        <references count="1">
          <reference field="4294967294" count="1" selected="0">
            <x v="9"/>
          </reference>
        </references>
      </pivotArea>
    </chartFormat>
    <chartFormat chart="1" format="23" series="1">
      <pivotArea type="data" outline="0" fieldPosition="0">
        <references count="1">
          <reference field="4294967294" count="1" selected="0">
            <x v="10"/>
          </reference>
        </references>
      </pivotArea>
    </chartFormat>
    <chartFormat chart="1" format="24"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AFD7F8-7A38-4720-809A-86AC3DE3F2C7}" name="PivotTable2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M5" firstHeaderRow="0" firstDataRow="1" firstDataCol="1"/>
  <pivotFields count="14">
    <pivotField axis="axisRow" showAll="0">
      <items count="3">
        <item x="1"/>
        <item h="1"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0"/>
  </rowFields>
  <rowItems count="2">
    <i>
      <x/>
    </i>
    <i t="grand">
      <x/>
    </i>
  </rowItems>
  <colFields count="1">
    <field x="-2"/>
  </colFields>
  <colItems count="12">
    <i>
      <x/>
    </i>
    <i i="1">
      <x v="1"/>
    </i>
    <i i="2">
      <x v="2"/>
    </i>
    <i i="3">
      <x v="3"/>
    </i>
    <i i="4">
      <x v="4"/>
    </i>
    <i i="5">
      <x v="5"/>
    </i>
    <i i="6">
      <x v="6"/>
    </i>
    <i i="7">
      <x v="7"/>
    </i>
    <i i="8">
      <x v="8"/>
    </i>
    <i i="9">
      <x v="9"/>
    </i>
    <i i="10">
      <x v="10"/>
    </i>
    <i i="11">
      <x v="11"/>
    </i>
  </colItems>
  <dataFields count="12">
    <dataField name="Jan" fld="1" baseField="0" baseItem="0"/>
    <dataField name="Feb" fld="2" baseField="0" baseItem="0"/>
    <dataField name="Mar" fld="3" baseField="0" baseItem="0"/>
    <dataField name="Apr" fld="4" baseField="0" baseItem="0"/>
    <dataField name="May" fld="5" baseField="0" baseItem="0"/>
    <dataField name="Jun" fld="6" baseField="0" baseItem="0"/>
    <dataField name="Jul" fld="7" baseField="0" baseItem="0"/>
    <dataField name="Aug" fld="8" baseField="0" baseItem="0"/>
    <dataField name="Sep" fld="9" baseField="0" baseItem="0"/>
    <dataField name="Oct" fld="10" baseField="0" baseItem="0"/>
    <dataField name="Nov" fld="11" baseField="0" baseItem="0"/>
    <dataField name="Dec" fld="12" baseField="0" baseItem="0"/>
  </dataFields>
  <formats count="1">
    <format dxfId="5">
      <pivotArea collapsedLevelsAreSubtotals="1" fieldPosition="0">
        <references count="2">
          <reference field="4294967294" count="11" selected="0">
            <x v="1"/>
            <x v="2"/>
            <x v="3"/>
            <x v="4"/>
            <x v="5"/>
            <x v="6"/>
            <x v="7"/>
            <x v="8"/>
            <x v="9"/>
            <x v="10"/>
            <x v="11"/>
          </reference>
          <reference field="0" count="1">
            <x v="0"/>
          </reference>
        </references>
      </pivotArea>
    </format>
  </formats>
  <chartFormats count="12">
    <chartFormat chart="1" format="12" series="1">
      <pivotArea type="data" outline="0" fieldPosition="0">
        <references count="1">
          <reference field="4294967294" count="1" selected="0">
            <x v="0"/>
          </reference>
        </references>
      </pivotArea>
    </chartFormat>
    <chartFormat chart="1" format="13" series="1">
      <pivotArea type="data" outline="0" fieldPosition="0">
        <references count="1">
          <reference field="4294967294" count="1" selected="0">
            <x v="1"/>
          </reference>
        </references>
      </pivotArea>
    </chartFormat>
    <chartFormat chart="1" format="14" series="1">
      <pivotArea type="data" outline="0" fieldPosition="0">
        <references count="1">
          <reference field="4294967294" count="1" selected="0">
            <x v="2"/>
          </reference>
        </references>
      </pivotArea>
    </chartFormat>
    <chartFormat chart="1" format="15" series="1">
      <pivotArea type="data" outline="0" fieldPosition="0">
        <references count="1">
          <reference field="4294967294" count="1" selected="0">
            <x v="3"/>
          </reference>
        </references>
      </pivotArea>
    </chartFormat>
    <chartFormat chart="1" format="16" series="1">
      <pivotArea type="data" outline="0" fieldPosition="0">
        <references count="1">
          <reference field="4294967294" count="1" selected="0">
            <x v="4"/>
          </reference>
        </references>
      </pivotArea>
    </chartFormat>
    <chartFormat chart="1" format="17" series="1">
      <pivotArea type="data" outline="0" fieldPosition="0">
        <references count="1">
          <reference field="4294967294" count="1" selected="0">
            <x v="5"/>
          </reference>
        </references>
      </pivotArea>
    </chartFormat>
    <chartFormat chart="1" format="18" series="1">
      <pivotArea type="data" outline="0" fieldPosition="0">
        <references count="1">
          <reference field="4294967294" count="1" selected="0">
            <x v="6"/>
          </reference>
        </references>
      </pivotArea>
    </chartFormat>
    <chartFormat chart="1" format="19" series="1">
      <pivotArea type="data" outline="0" fieldPosition="0">
        <references count="1">
          <reference field="4294967294" count="1" selected="0">
            <x v="7"/>
          </reference>
        </references>
      </pivotArea>
    </chartFormat>
    <chartFormat chart="1" format="20" series="1">
      <pivotArea type="data" outline="0" fieldPosition="0">
        <references count="1">
          <reference field="4294967294" count="1" selected="0">
            <x v="8"/>
          </reference>
        </references>
      </pivotArea>
    </chartFormat>
    <chartFormat chart="1" format="21" series="1">
      <pivotArea type="data" outline="0" fieldPosition="0">
        <references count="1">
          <reference field="4294967294" count="1" selected="0">
            <x v="9"/>
          </reference>
        </references>
      </pivotArea>
    </chartFormat>
    <chartFormat chart="1" format="22" series="1">
      <pivotArea type="data" outline="0" fieldPosition="0">
        <references count="1">
          <reference field="4294967294" count="1" selected="0">
            <x v="10"/>
          </reference>
        </references>
      </pivotArea>
    </chartFormat>
    <chartFormat chart="1" format="23" series="1">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C4BDCCB9-3F2B-432D-806C-E671DFA4A3D5}" sourceName="INCOME">
  <pivotTables>
    <pivotTable tabId="7" name="PivotTable25"/>
  </pivotTables>
  <data>
    <tabular pivotCacheId="639517979">
      <items count="3">
        <i x="1" s="1"/>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NSE" xr10:uid="{76CFC697-329D-457F-B2E2-53E69602B8AF}" sourceName="EXPENSE">
  <pivotTables>
    <pivotTable tabId="8" name="PivotTable27"/>
  </pivotTables>
  <data>
    <tabular pivotCacheId="1128854491">
      <items count="13">
        <i x="11"/>
        <i x="7"/>
        <i x="8"/>
        <i x="4"/>
        <i x="9"/>
        <i x="2"/>
        <i x="6"/>
        <i x="10"/>
        <i x="12" s="1"/>
        <i x="0"/>
        <i x="1"/>
        <i x="3"/>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VINGS" xr10:uid="{A660EEA7-2D80-4432-9D3D-7F8CAB39A11A}" sourceName="SAVINGS">
  <pivotTables>
    <pivotTable tabId="9" name="PivotTable28"/>
  </pivotTables>
  <data>
    <tabular pivotCacheId="655933813">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7B3C4A9E-9532-42C4-9B8F-312410AF987C}" cache="Slicer_INCOME" caption="INCOME" rowHeight="234950"/>
  <slicer name="EXPENSE" xr10:uid="{852F494D-61CF-4D5A-BAD2-241FE998C916}" cache="Slicer_EXPENSE" caption="EXPENSE" rowHeight="234950"/>
  <slicer name="SAVINGS" xr10:uid="{18511C58-AEF6-42A4-A550-FA0DBD8E8A67}" cache="Slicer_SAVINGS" caption="SAVING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92AE6-8950-4C0F-A0CD-B6F5123DC0F5}">
  <dimension ref="A5:Q54"/>
  <sheetViews>
    <sheetView showGridLines="0" tabSelected="1" zoomScaleNormal="100" workbookViewId="0"/>
  </sheetViews>
  <sheetFormatPr defaultRowHeight="14.4" x14ac:dyDescent="0.3"/>
  <cols>
    <col min="1" max="1" width="26.88671875" customWidth="1"/>
    <col min="14" max="14" width="12.5546875" bestFit="1" customWidth="1"/>
    <col min="15" max="15" width="15.33203125" bestFit="1" customWidth="1"/>
  </cols>
  <sheetData>
    <row r="5" spans="1:15" x14ac:dyDescent="0.3">
      <c r="A5" s="4" t="s">
        <v>0</v>
      </c>
      <c r="B5" s="2">
        <v>44927</v>
      </c>
      <c r="C5" s="2">
        <v>44958</v>
      </c>
      <c r="D5" s="2">
        <v>44986</v>
      </c>
      <c r="E5" s="2">
        <v>45017</v>
      </c>
      <c r="F5" s="2">
        <v>45047</v>
      </c>
      <c r="G5" s="2">
        <v>45078</v>
      </c>
      <c r="H5" s="2">
        <v>45108</v>
      </c>
      <c r="I5" s="2">
        <v>45139</v>
      </c>
      <c r="J5" s="2">
        <v>45170</v>
      </c>
      <c r="K5" s="2">
        <v>45200</v>
      </c>
      <c r="L5" s="2">
        <v>45231</v>
      </c>
      <c r="M5" s="2">
        <v>45261</v>
      </c>
      <c r="N5" s="5" t="s">
        <v>4</v>
      </c>
      <c r="O5" s="6" t="s">
        <v>5</v>
      </c>
    </row>
    <row r="6" spans="1:15" x14ac:dyDescent="0.3">
      <c r="A6" s="3" t="s">
        <v>1</v>
      </c>
      <c r="B6" s="1">
        <v>5000</v>
      </c>
      <c r="C6" s="1">
        <v>5000</v>
      </c>
      <c r="D6" s="1">
        <v>5000</v>
      </c>
      <c r="E6" s="1">
        <v>5000</v>
      </c>
      <c r="F6" s="1">
        <v>5000</v>
      </c>
      <c r="G6" s="1">
        <v>5000</v>
      </c>
      <c r="H6" s="1">
        <v>5000</v>
      </c>
      <c r="I6" s="1">
        <v>5000</v>
      </c>
      <c r="J6" s="1">
        <v>5000</v>
      </c>
      <c r="K6" s="1">
        <v>5000</v>
      </c>
      <c r="L6" s="1">
        <v>5000</v>
      </c>
      <c r="M6" s="1">
        <v>5000</v>
      </c>
      <c r="N6" s="1">
        <f>SUM(B6:M6)</f>
        <v>60000</v>
      </c>
      <c r="O6" s="1">
        <f>AVERAGE(B6:M6)</f>
        <v>5000</v>
      </c>
    </row>
    <row r="7" spans="1:15" x14ac:dyDescent="0.3">
      <c r="A7" s="3" t="s">
        <v>2</v>
      </c>
      <c r="B7" s="1">
        <v>250</v>
      </c>
      <c r="C7" s="1">
        <v>300</v>
      </c>
      <c r="D7" s="1">
        <v>320</v>
      </c>
      <c r="E7" s="1">
        <v>310</v>
      </c>
      <c r="F7" s="1">
        <v>240</v>
      </c>
      <c r="G7" s="1">
        <v>195</v>
      </c>
      <c r="H7" s="1">
        <v>200</v>
      </c>
      <c r="I7" s="1">
        <v>180</v>
      </c>
      <c r="J7" s="1">
        <v>310</v>
      </c>
      <c r="K7" s="1">
        <v>215</v>
      </c>
      <c r="L7" s="1">
        <v>170</v>
      </c>
      <c r="M7" s="1">
        <v>190</v>
      </c>
      <c r="N7" s="1">
        <f>SUM(B7:M7)</f>
        <v>2880</v>
      </c>
      <c r="O7" s="1">
        <f>AVERAGE(B7:M7)</f>
        <v>240</v>
      </c>
    </row>
    <row r="8" spans="1:15" x14ac:dyDescent="0.3">
      <c r="A8" s="13" t="s">
        <v>3</v>
      </c>
      <c r="B8" s="14">
        <f t="shared" ref="B8:N8" si="0">SUM(B6:B7)</f>
        <v>5250</v>
      </c>
      <c r="C8" s="14">
        <f t="shared" si="0"/>
        <v>5300</v>
      </c>
      <c r="D8" s="14">
        <f t="shared" si="0"/>
        <v>5320</v>
      </c>
      <c r="E8" s="14">
        <f t="shared" si="0"/>
        <v>5310</v>
      </c>
      <c r="F8" s="14">
        <f t="shared" si="0"/>
        <v>5240</v>
      </c>
      <c r="G8" s="14">
        <f t="shared" si="0"/>
        <v>5195</v>
      </c>
      <c r="H8" s="14">
        <f t="shared" si="0"/>
        <v>5200</v>
      </c>
      <c r="I8" s="14">
        <f t="shared" si="0"/>
        <v>5180</v>
      </c>
      <c r="J8" s="14">
        <f t="shared" si="0"/>
        <v>5310</v>
      </c>
      <c r="K8" s="14">
        <f t="shared" si="0"/>
        <v>5215</v>
      </c>
      <c r="L8" s="14">
        <f t="shared" si="0"/>
        <v>5170</v>
      </c>
      <c r="M8" s="14">
        <f t="shared" si="0"/>
        <v>5190</v>
      </c>
      <c r="N8" s="14">
        <f t="shared" si="0"/>
        <v>62880</v>
      </c>
      <c r="O8" s="14">
        <f>AVERAGE(O6:O7)</f>
        <v>2620</v>
      </c>
    </row>
    <row r="11" spans="1:15" x14ac:dyDescent="0.3">
      <c r="A11" s="4" t="s">
        <v>8</v>
      </c>
      <c r="B11" s="2">
        <v>44927</v>
      </c>
      <c r="C11" s="2">
        <v>44958</v>
      </c>
      <c r="D11" s="2">
        <v>44986</v>
      </c>
      <c r="E11" s="2">
        <v>45017</v>
      </c>
      <c r="F11" s="2">
        <v>45047</v>
      </c>
      <c r="G11" s="2">
        <v>45078</v>
      </c>
      <c r="H11" s="2">
        <v>45108</v>
      </c>
      <c r="I11" s="2">
        <v>45139</v>
      </c>
      <c r="J11" s="2">
        <v>45170</v>
      </c>
      <c r="K11" s="2">
        <v>45200</v>
      </c>
      <c r="L11" s="2">
        <v>45231</v>
      </c>
      <c r="M11" s="2">
        <v>45261</v>
      </c>
      <c r="N11" s="5" t="s">
        <v>6</v>
      </c>
      <c r="O11" s="6" t="s">
        <v>7</v>
      </c>
    </row>
    <row r="12" spans="1:15" x14ac:dyDescent="0.3">
      <c r="A12" s="3" t="s">
        <v>9</v>
      </c>
      <c r="B12" s="1">
        <v>1100</v>
      </c>
      <c r="C12" s="1">
        <v>1100</v>
      </c>
      <c r="D12" s="1">
        <v>1100</v>
      </c>
      <c r="E12" s="1">
        <v>1100</v>
      </c>
      <c r="F12" s="1">
        <v>1100</v>
      </c>
      <c r="G12" s="1">
        <v>1100</v>
      </c>
      <c r="H12" s="1">
        <v>1100</v>
      </c>
      <c r="I12" s="1">
        <v>1100</v>
      </c>
      <c r="J12" s="1">
        <v>1100</v>
      </c>
      <c r="K12" s="1">
        <v>1100</v>
      </c>
      <c r="L12" s="1">
        <v>1100</v>
      </c>
      <c r="M12" s="1">
        <v>1100</v>
      </c>
      <c r="N12" s="1">
        <f>SUM(B12:M12)</f>
        <v>13200</v>
      </c>
      <c r="O12" s="8">
        <f>AVERAGE(B12:N12)</f>
        <v>2030.7692307692307</v>
      </c>
    </row>
    <row r="13" spans="1:15" x14ac:dyDescent="0.3">
      <c r="A13" s="3" t="s">
        <v>10</v>
      </c>
      <c r="B13" s="1">
        <v>20</v>
      </c>
      <c r="C13" s="1">
        <v>20</v>
      </c>
      <c r="D13" s="1">
        <v>20</v>
      </c>
      <c r="E13" s="1">
        <v>20</v>
      </c>
      <c r="F13" s="1">
        <v>20</v>
      </c>
      <c r="G13" s="1">
        <v>20</v>
      </c>
      <c r="H13" s="1">
        <v>20</v>
      </c>
      <c r="I13" s="1">
        <v>20</v>
      </c>
      <c r="J13" s="1">
        <v>20</v>
      </c>
      <c r="K13" s="1">
        <v>20</v>
      </c>
      <c r="L13" s="1">
        <v>20</v>
      </c>
      <c r="M13" s="1">
        <v>20</v>
      </c>
      <c r="N13" s="1">
        <f t="shared" ref="N13:N23" si="1">SUM(B13:M13)</f>
        <v>240</v>
      </c>
      <c r="O13" s="8">
        <f t="shared" ref="O13:O23" si="2">AVERAGE(B13:N13)</f>
        <v>36.92307692307692</v>
      </c>
    </row>
    <row r="14" spans="1:15" x14ac:dyDescent="0.3">
      <c r="A14" s="3" t="s">
        <v>41</v>
      </c>
      <c r="B14" s="1">
        <v>300</v>
      </c>
      <c r="C14" s="1">
        <v>250</v>
      </c>
      <c r="D14" s="1">
        <v>400</v>
      </c>
      <c r="E14" s="1">
        <v>200</v>
      </c>
      <c r="F14" s="1">
        <v>350</v>
      </c>
      <c r="G14" s="1">
        <v>200</v>
      </c>
      <c r="H14" s="1">
        <v>210</v>
      </c>
      <c r="I14" s="1">
        <v>220</v>
      </c>
      <c r="J14" s="1">
        <v>120</v>
      </c>
      <c r="K14" s="1">
        <v>150</v>
      </c>
      <c r="L14" s="1">
        <v>170</v>
      </c>
      <c r="M14" s="1">
        <v>200</v>
      </c>
      <c r="N14" s="1">
        <f t="shared" si="1"/>
        <v>2770</v>
      </c>
      <c r="O14" s="8">
        <f t="shared" si="2"/>
        <v>426.15384615384613</v>
      </c>
    </row>
    <row r="15" spans="1:15" x14ac:dyDescent="0.3">
      <c r="A15" s="3" t="s">
        <v>42</v>
      </c>
      <c r="B15" s="1">
        <v>100</v>
      </c>
      <c r="C15" s="1">
        <v>250</v>
      </c>
      <c r="D15" s="1">
        <v>300</v>
      </c>
      <c r="E15" s="1">
        <v>410</v>
      </c>
      <c r="F15" s="1">
        <v>520</v>
      </c>
      <c r="G15" s="1">
        <v>210</v>
      </c>
      <c r="H15" s="1">
        <v>330</v>
      </c>
      <c r="I15" s="1">
        <v>150</v>
      </c>
      <c r="J15" s="1">
        <v>120</v>
      </c>
      <c r="K15" s="1">
        <v>220</v>
      </c>
      <c r="L15" s="1">
        <v>230</v>
      </c>
      <c r="M15" s="1">
        <v>315</v>
      </c>
      <c r="N15" s="1">
        <f t="shared" si="1"/>
        <v>3155</v>
      </c>
      <c r="O15" s="8">
        <f t="shared" si="2"/>
        <v>485.38461538461536</v>
      </c>
    </row>
    <row r="16" spans="1:15" x14ac:dyDescent="0.3">
      <c r="A16" s="3" t="s">
        <v>18</v>
      </c>
      <c r="B16" s="1">
        <v>150</v>
      </c>
      <c r="C16" s="1">
        <v>200</v>
      </c>
      <c r="D16" s="1">
        <v>210</v>
      </c>
      <c r="E16" s="1">
        <v>150</v>
      </c>
      <c r="F16" s="1">
        <v>120</v>
      </c>
      <c r="G16" s="1">
        <v>130</v>
      </c>
      <c r="H16" s="1">
        <v>90</v>
      </c>
      <c r="I16" s="1">
        <v>120</v>
      </c>
      <c r="J16" s="1">
        <v>110</v>
      </c>
      <c r="K16" s="1">
        <v>100</v>
      </c>
      <c r="L16" s="1">
        <v>90</v>
      </c>
      <c r="M16" s="1">
        <v>170</v>
      </c>
      <c r="N16" s="1">
        <f t="shared" si="1"/>
        <v>1640</v>
      </c>
      <c r="O16" s="8">
        <f t="shared" si="2"/>
        <v>252.30769230769232</v>
      </c>
    </row>
    <row r="17" spans="1:15" x14ac:dyDescent="0.3">
      <c r="A17" s="3" t="s">
        <v>19</v>
      </c>
      <c r="B17" s="1">
        <v>14</v>
      </c>
      <c r="C17" s="1">
        <v>20</v>
      </c>
      <c r="D17" s="1">
        <v>25</v>
      </c>
      <c r="E17" s="1">
        <v>30</v>
      </c>
      <c r="F17" s="1">
        <v>25</v>
      </c>
      <c r="G17" s="1">
        <v>20</v>
      </c>
      <c r="H17" s="1">
        <v>15</v>
      </c>
      <c r="I17" s="1">
        <v>24</v>
      </c>
      <c r="J17" s="1">
        <v>32</v>
      </c>
      <c r="K17" s="1">
        <v>35</v>
      </c>
      <c r="L17" s="1">
        <v>30</v>
      </c>
      <c r="M17" s="1">
        <v>27</v>
      </c>
      <c r="N17" s="1">
        <f t="shared" si="1"/>
        <v>297</v>
      </c>
      <c r="O17" s="8">
        <f t="shared" si="2"/>
        <v>45.692307692307693</v>
      </c>
    </row>
    <row r="18" spans="1:15" x14ac:dyDescent="0.3">
      <c r="A18" s="3" t="s">
        <v>21</v>
      </c>
      <c r="B18" s="1">
        <v>130</v>
      </c>
      <c r="C18" s="1">
        <v>130</v>
      </c>
      <c r="D18" s="1">
        <v>130</v>
      </c>
      <c r="E18" s="1">
        <v>130</v>
      </c>
      <c r="F18" s="1">
        <v>130</v>
      </c>
      <c r="G18" s="1">
        <v>130</v>
      </c>
      <c r="H18" s="1">
        <v>130</v>
      </c>
      <c r="I18" s="1">
        <v>130</v>
      </c>
      <c r="J18" s="1">
        <v>130</v>
      </c>
      <c r="K18" s="1">
        <v>130</v>
      </c>
      <c r="L18" s="1">
        <v>130</v>
      </c>
      <c r="M18" s="1">
        <v>130</v>
      </c>
      <c r="N18" s="1">
        <f t="shared" si="1"/>
        <v>1560</v>
      </c>
      <c r="O18" s="8">
        <f t="shared" si="2"/>
        <v>240</v>
      </c>
    </row>
    <row r="19" spans="1:15" x14ac:dyDescent="0.3">
      <c r="A19" s="3" t="s">
        <v>11</v>
      </c>
      <c r="B19" s="1">
        <v>80</v>
      </c>
      <c r="C19" s="1">
        <v>80</v>
      </c>
      <c r="D19" s="1">
        <v>80</v>
      </c>
      <c r="E19" s="1">
        <v>80</v>
      </c>
      <c r="F19" s="1">
        <v>80</v>
      </c>
      <c r="G19" s="1">
        <v>80</v>
      </c>
      <c r="H19" s="1">
        <v>80</v>
      </c>
      <c r="I19" s="1">
        <v>80</v>
      </c>
      <c r="J19" s="1">
        <v>80</v>
      </c>
      <c r="K19" s="1">
        <v>80</v>
      </c>
      <c r="L19" s="1">
        <v>80</v>
      </c>
      <c r="M19" s="1">
        <v>80</v>
      </c>
      <c r="N19" s="1">
        <f t="shared" si="1"/>
        <v>960</v>
      </c>
      <c r="O19" s="8">
        <f t="shared" si="2"/>
        <v>147.69230769230768</v>
      </c>
    </row>
    <row r="20" spans="1:15" x14ac:dyDescent="0.3">
      <c r="A20" s="3" t="s">
        <v>20</v>
      </c>
      <c r="B20" s="1">
        <v>250</v>
      </c>
      <c r="C20" s="1">
        <v>250</v>
      </c>
      <c r="D20" s="1">
        <v>250</v>
      </c>
      <c r="E20" s="1">
        <v>250</v>
      </c>
      <c r="F20" s="1">
        <v>250</v>
      </c>
      <c r="G20" s="1">
        <v>250</v>
      </c>
      <c r="H20" s="1">
        <v>250</v>
      </c>
      <c r="I20" s="1">
        <v>250</v>
      </c>
      <c r="J20" s="1">
        <v>250</v>
      </c>
      <c r="K20" s="1">
        <v>250</v>
      </c>
      <c r="L20" s="1">
        <v>250</v>
      </c>
      <c r="M20" s="1">
        <v>250</v>
      </c>
      <c r="N20" s="1">
        <f t="shared" si="1"/>
        <v>3000</v>
      </c>
      <c r="O20" s="8">
        <f t="shared" si="2"/>
        <v>461.53846153846155</v>
      </c>
    </row>
    <row r="21" spans="1:15" x14ac:dyDescent="0.3">
      <c r="A21" s="3" t="s">
        <v>12</v>
      </c>
      <c r="B21" s="1">
        <v>150</v>
      </c>
      <c r="C21" s="1">
        <v>120</v>
      </c>
      <c r="D21" s="1">
        <v>100</v>
      </c>
      <c r="E21" s="1">
        <v>110</v>
      </c>
      <c r="F21" s="1">
        <v>120</v>
      </c>
      <c r="G21" s="1">
        <v>140</v>
      </c>
      <c r="H21" s="1">
        <v>110</v>
      </c>
      <c r="I21" s="1">
        <v>90</v>
      </c>
      <c r="J21" s="1">
        <v>80</v>
      </c>
      <c r="K21" s="1">
        <v>115</v>
      </c>
      <c r="L21" s="1">
        <v>110</v>
      </c>
      <c r="M21" s="1">
        <v>105</v>
      </c>
      <c r="N21" s="1">
        <f t="shared" si="1"/>
        <v>1350</v>
      </c>
      <c r="O21" s="8">
        <f t="shared" si="2"/>
        <v>207.69230769230768</v>
      </c>
    </row>
    <row r="22" spans="1:15" x14ac:dyDescent="0.3">
      <c r="A22" s="3" t="s">
        <v>13</v>
      </c>
      <c r="B22" s="1">
        <v>50</v>
      </c>
      <c r="C22" s="1">
        <v>50</v>
      </c>
      <c r="D22" s="1">
        <v>50</v>
      </c>
      <c r="E22" s="1">
        <v>50</v>
      </c>
      <c r="F22" s="1">
        <v>50</v>
      </c>
      <c r="G22" s="1">
        <v>50</v>
      </c>
      <c r="H22" s="1">
        <v>50</v>
      </c>
      <c r="I22" s="1">
        <v>50</v>
      </c>
      <c r="J22" s="1">
        <v>50</v>
      </c>
      <c r="K22" s="1">
        <v>50</v>
      </c>
      <c r="L22" s="1">
        <v>50</v>
      </c>
      <c r="M22" s="1">
        <v>50</v>
      </c>
      <c r="N22" s="1">
        <f t="shared" si="1"/>
        <v>600</v>
      </c>
      <c r="O22" s="8">
        <f t="shared" si="2"/>
        <v>92.307692307692307</v>
      </c>
    </row>
    <row r="23" spans="1:15" x14ac:dyDescent="0.3">
      <c r="A23" s="3" t="s">
        <v>14</v>
      </c>
      <c r="B23" s="1">
        <v>300</v>
      </c>
      <c r="C23" s="1">
        <v>300</v>
      </c>
      <c r="D23" s="1">
        <v>300</v>
      </c>
      <c r="E23" s="1">
        <v>300</v>
      </c>
      <c r="F23" s="1">
        <v>300</v>
      </c>
      <c r="G23" s="1">
        <v>300</v>
      </c>
      <c r="H23" s="1">
        <v>300</v>
      </c>
      <c r="I23" s="1">
        <v>300</v>
      </c>
      <c r="J23" s="1">
        <v>300</v>
      </c>
      <c r="K23" s="1">
        <v>300</v>
      </c>
      <c r="L23" s="1">
        <v>300</v>
      </c>
      <c r="M23" s="1">
        <v>300</v>
      </c>
      <c r="N23" s="1">
        <f t="shared" si="1"/>
        <v>3600</v>
      </c>
      <c r="O23" s="8">
        <f t="shared" si="2"/>
        <v>553.84615384615381</v>
      </c>
    </row>
    <row r="24" spans="1:15" x14ac:dyDescent="0.3">
      <c r="A24" s="13" t="s">
        <v>15</v>
      </c>
      <c r="B24" s="14">
        <f t="shared" ref="B24:N24" si="3">SUM(B12:B23)</f>
        <v>2644</v>
      </c>
      <c r="C24" s="14">
        <f t="shared" si="3"/>
        <v>2770</v>
      </c>
      <c r="D24" s="14">
        <f t="shared" si="3"/>
        <v>2965</v>
      </c>
      <c r="E24" s="14">
        <f t="shared" si="3"/>
        <v>2830</v>
      </c>
      <c r="F24" s="14">
        <f t="shared" si="3"/>
        <v>3065</v>
      </c>
      <c r="G24" s="14">
        <f t="shared" si="3"/>
        <v>2630</v>
      </c>
      <c r="H24" s="14">
        <f t="shared" si="3"/>
        <v>2685</v>
      </c>
      <c r="I24" s="14">
        <f t="shared" si="3"/>
        <v>2534</v>
      </c>
      <c r="J24" s="14">
        <f t="shared" si="3"/>
        <v>2392</v>
      </c>
      <c r="K24" s="14">
        <f t="shared" si="3"/>
        <v>2550</v>
      </c>
      <c r="L24" s="14">
        <f t="shared" si="3"/>
        <v>2560</v>
      </c>
      <c r="M24" s="14">
        <f t="shared" si="3"/>
        <v>2747</v>
      </c>
      <c r="N24" s="14">
        <f t="shared" si="3"/>
        <v>32372</v>
      </c>
      <c r="O24" s="15">
        <f>AVERAGE(O12:O23)</f>
        <v>415.02564102564094</v>
      </c>
    </row>
    <row r="27" spans="1:15" x14ac:dyDescent="0.3">
      <c r="A27" s="4" t="s">
        <v>16</v>
      </c>
      <c r="B27" s="2">
        <v>44927</v>
      </c>
      <c r="C27" s="2">
        <v>44958</v>
      </c>
      <c r="D27" s="2">
        <v>44986</v>
      </c>
      <c r="E27" s="2">
        <v>45017</v>
      </c>
      <c r="F27" s="2">
        <v>45047</v>
      </c>
      <c r="G27" s="2">
        <v>45078</v>
      </c>
      <c r="H27" s="2">
        <v>45108</v>
      </c>
      <c r="I27" s="2">
        <v>45139</v>
      </c>
      <c r="J27" s="2">
        <v>45170</v>
      </c>
      <c r="K27" s="2">
        <v>45200</v>
      </c>
      <c r="L27" s="2">
        <v>45231</v>
      </c>
      <c r="M27" s="2">
        <v>45261</v>
      </c>
      <c r="N27" s="5" t="s">
        <v>17</v>
      </c>
    </row>
    <row r="28" spans="1:15" x14ac:dyDescent="0.3">
      <c r="A28" s="13" t="s">
        <v>22</v>
      </c>
      <c r="B28" s="1">
        <f t="shared" ref="B28:N28" si="4">B8-B24</f>
        <v>2606</v>
      </c>
      <c r="C28" s="1">
        <f t="shared" si="4"/>
        <v>2530</v>
      </c>
      <c r="D28" s="1">
        <f t="shared" si="4"/>
        <v>2355</v>
      </c>
      <c r="E28" s="1">
        <f t="shared" si="4"/>
        <v>2480</v>
      </c>
      <c r="F28" s="1">
        <f t="shared" si="4"/>
        <v>2175</v>
      </c>
      <c r="G28" s="1">
        <f t="shared" si="4"/>
        <v>2565</v>
      </c>
      <c r="H28" s="1">
        <f t="shared" si="4"/>
        <v>2515</v>
      </c>
      <c r="I28" s="1">
        <f t="shared" si="4"/>
        <v>2646</v>
      </c>
      <c r="J28" s="1">
        <f t="shared" si="4"/>
        <v>2918</v>
      </c>
      <c r="K28" s="1">
        <f t="shared" si="4"/>
        <v>2665</v>
      </c>
      <c r="L28" s="1">
        <f t="shared" si="4"/>
        <v>2610</v>
      </c>
      <c r="M28" s="1">
        <f t="shared" si="4"/>
        <v>2443</v>
      </c>
      <c r="N28" s="1">
        <f t="shared" si="4"/>
        <v>30508</v>
      </c>
    </row>
    <row r="29" spans="1:15" x14ac:dyDescent="0.3">
      <c r="A29" s="7" t="s">
        <v>23</v>
      </c>
      <c r="B29" s="1"/>
      <c r="C29" s="10">
        <f>C28/B28-1</f>
        <v>-2.9163468917881796E-2</v>
      </c>
      <c r="D29" s="10">
        <f t="shared" ref="D29:M29" si="5">D28/C28-1</f>
        <v>-6.9169960474308345E-2</v>
      </c>
      <c r="E29" s="10">
        <f t="shared" si="5"/>
        <v>5.3078556263269627E-2</v>
      </c>
      <c r="F29" s="10">
        <f t="shared" si="5"/>
        <v>-0.12298387096774188</v>
      </c>
      <c r="G29" s="10">
        <f t="shared" si="5"/>
        <v>0.17931034482758612</v>
      </c>
      <c r="H29" s="10">
        <f t="shared" si="5"/>
        <v>-1.9493177387914229E-2</v>
      </c>
      <c r="I29" s="10">
        <f t="shared" si="5"/>
        <v>5.2087475149105389E-2</v>
      </c>
      <c r="J29" s="10">
        <f t="shared" si="5"/>
        <v>0.10279667422524574</v>
      </c>
      <c r="K29" s="10">
        <f t="shared" si="5"/>
        <v>-8.6703221384509921E-2</v>
      </c>
      <c r="L29" s="10">
        <f t="shared" si="5"/>
        <v>-2.0637898686679201E-2</v>
      </c>
      <c r="M29" s="10">
        <f t="shared" si="5"/>
        <v>-6.3984674329501945E-2</v>
      </c>
    </row>
    <row r="33" spans="2:17" ht="18" x14ac:dyDescent="0.35">
      <c r="B33" s="16" t="s">
        <v>38</v>
      </c>
      <c r="C33" s="16"/>
      <c r="D33" s="16"/>
      <c r="O33" s="16" t="s">
        <v>39</v>
      </c>
      <c r="P33" s="16"/>
      <c r="Q33" s="16"/>
    </row>
    <row r="54" spans="10:12" ht="18" x14ac:dyDescent="0.35">
      <c r="J54" s="16" t="s">
        <v>40</v>
      </c>
      <c r="K54" s="16"/>
      <c r="L54" s="16"/>
    </row>
  </sheetData>
  <mergeCells count="3">
    <mergeCell ref="B33:D33"/>
    <mergeCell ref="O33:Q33"/>
    <mergeCell ref="J54:L54"/>
  </mergeCells>
  <conditionalFormatting sqref="B28:L28">
    <cfRule type="cellIs" dxfId="4" priority="1" operator="greaterThan">
      <formula>2500</formula>
    </cfRule>
  </conditionalFormatting>
  <conditionalFormatting sqref="B28:M28">
    <cfRule type="cellIs" dxfId="3" priority="2" operator="lessThan">
      <formula>2500</formula>
    </cfRule>
  </conditionalFormatting>
  <conditionalFormatting sqref="C29:M29">
    <cfRule type="cellIs" dxfId="2" priority="5" operator="lessThan">
      <formula>0</formula>
    </cfRule>
    <cfRule type="cellIs" dxfId="1" priority="6" operator="greaterThan">
      <formula>0</formula>
    </cfRule>
  </conditionalFormatting>
  <conditionalFormatting sqref="N28">
    <cfRule type="cellIs" dxfId="0" priority="4" operator="lessThan">
      <formula>3000</formula>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3400-AE1B-4CDB-9232-863C213669CE}">
  <dimension ref="A3:M5"/>
  <sheetViews>
    <sheetView workbookViewId="0">
      <selection activeCell="B5" sqref="B5"/>
    </sheetView>
  </sheetViews>
  <sheetFormatPr defaultRowHeight="14.4" x14ac:dyDescent="0.3"/>
  <cols>
    <col min="1" max="1" width="12.5546875" bestFit="1" customWidth="1"/>
    <col min="2" max="3" width="4" bestFit="1" customWidth="1"/>
    <col min="4" max="4" width="4.44140625" bestFit="1" customWidth="1"/>
    <col min="5" max="5" width="4" bestFit="1" customWidth="1"/>
    <col min="6" max="6" width="4.77734375" bestFit="1" customWidth="1"/>
    <col min="7" max="8" width="4" bestFit="1" customWidth="1"/>
    <col min="9" max="9" width="4.33203125" bestFit="1" customWidth="1"/>
    <col min="10" max="10" width="4.109375" bestFit="1" customWidth="1"/>
    <col min="11" max="11" width="4" bestFit="1" customWidth="1"/>
    <col min="12" max="12" width="4.44140625" bestFit="1" customWidth="1"/>
    <col min="13" max="13" width="4.109375" bestFit="1" customWidth="1"/>
    <col min="14" max="14" width="7" bestFit="1" customWidth="1"/>
  </cols>
  <sheetData>
    <row r="3" spans="1:13" x14ac:dyDescent="0.3">
      <c r="A3" s="11" t="s">
        <v>24</v>
      </c>
      <c r="B3" t="s">
        <v>26</v>
      </c>
      <c r="C3" t="s">
        <v>27</v>
      </c>
      <c r="D3" t="s">
        <v>28</v>
      </c>
      <c r="E3" t="s">
        <v>29</v>
      </c>
      <c r="F3" t="s">
        <v>30</v>
      </c>
      <c r="G3" t="s">
        <v>36</v>
      </c>
      <c r="H3" t="s">
        <v>35</v>
      </c>
      <c r="I3" t="s">
        <v>34</v>
      </c>
      <c r="J3" t="s">
        <v>33</v>
      </c>
      <c r="K3" t="s">
        <v>37</v>
      </c>
      <c r="L3" t="s">
        <v>32</v>
      </c>
      <c r="M3" t="s">
        <v>31</v>
      </c>
    </row>
    <row r="4" spans="1:13" x14ac:dyDescent="0.3">
      <c r="A4" s="12" t="s">
        <v>2</v>
      </c>
      <c r="B4">
        <v>250</v>
      </c>
      <c r="C4">
        <v>300</v>
      </c>
      <c r="D4">
        <v>320</v>
      </c>
      <c r="E4">
        <v>310</v>
      </c>
      <c r="F4">
        <v>240</v>
      </c>
      <c r="G4">
        <v>195</v>
      </c>
      <c r="H4">
        <v>200</v>
      </c>
      <c r="I4">
        <v>180</v>
      </c>
      <c r="J4">
        <v>310</v>
      </c>
      <c r="K4">
        <v>215</v>
      </c>
      <c r="L4">
        <v>170</v>
      </c>
      <c r="M4">
        <v>190</v>
      </c>
    </row>
    <row r="5" spans="1:13" x14ac:dyDescent="0.3">
      <c r="A5" s="12" t="s">
        <v>25</v>
      </c>
      <c r="B5">
        <v>250</v>
      </c>
      <c r="C5">
        <v>300</v>
      </c>
      <c r="D5">
        <v>320</v>
      </c>
      <c r="E5">
        <v>310</v>
      </c>
      <c r="F5">
        <v>240</v>
      </c>
      <c r="G5">
        <v>195</v>
      </c>
      <c r="H5">
        <v>200</v>
      </c>
      <c r="I5">
        <v>180</v>
      </c>
      <c r="J5">
        <v>310</v>
      </c>
      <c r="K5">
        <v>215</v>
      </c>
      <c r="L5">
        <v>170</v>
      </c>
      <c r="M5">
        <v>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6F520-83EE-4CF2-9218-8B2CAB00149D}">
  <dimension ref="A3:M5"/>
  <sheetViews>
    <sheetView workbookViewId="0">
      <selection activeCell="A3" sqref="A3"/>
    </sheetView>
  </sheetViews>
  <sheetFormatPr defaultRowHeight="14.4" x14ac:dyDescent="0.3"/>
  <cols>
    <col min="1" max="1" width="15" bestFit="1" customWidth="1"/>
    <col min="2" max="13" width="5" bestFit="1" customWidth="1"/>
    <col min="14" max="14" width="6" bestFit="1" customWidth="1"/>
  </cols>
  <sheetData>
    <row r="3" spans="1:13" x14ac:dyDescent="0.3">
      <c r="A3" s="11" t="s">
        <v>24</v>
      </c>
      <c r="B3" t="s">
        <v>26</v>
      </c>
      <c r="C3" t="s">
        <v>27</v>
      </c>
      <c r="D3" t="s">
        <v>28</v>
      </c>
      <c r="E3" t="s">
        <v>29</v>
      </c>
      <c r="F3" t="s">
        <v>30</v>
      </c>
      <c r="G3" t="s">
        <v>36</v>
      </c>
      <c r="H3" t="s">
        <v>35</v>
      </c>
      <c r="I3" t="s">
        <v>34</v>
      </c>
      <c r="J3" t="s">
        <v>33</v>
      </c>
      <c r="K3" t="s">
        <v>37</v>
      </c>
      <c r="L3" t="s">
        <v>32</v>
      </c>
      <c r="M3" t="s">
        <v>31</v>
      </c>
    </row>
    <row r="4" spans="1:13" x14ac:dyDescent="0.3">
      <c r="A4" s="12" t="s">
        <v>15</v>
      </c>
      <c r="B4">
        <v>2644</v>
      </c>
      <c r="C4">
        <v>2770</v>
      </c>
      <c r="D4">
        <v>2965</v>
      </c>
      <c r="E4">
        <v>2830</v>
      </c>
      <c r="F4">
        <v>3065</v>
      </c>
      <c r="G4">
        <v>2630</v>
      </c>
      <c r="H4">
        <v>2685</v>
      </c>
      <c r="I4">
        <v>2534</v>
      </c>
      <c r="J4">
        <v>2392</v>
      </c>
      <c r="K4">
        <v>2550</v>
      </c>
      <c r="L4">
        <v>2560</v>
      </c>
      <c r="M4">
        <v>2747</v>
      </c>
    </row>
    <row r="5" spans="1:13" x14ac:dyDescent="0.3">
      <c r="A5" s="12" t="s">
        <v>25</v>
      </c>
      <c r="B5">
        <v>2644</v>
      </c>
      <c r="C5">
        <v>2770</v>
      </c>
      <c r="D5">
        <v>2965</v>
      </c>
      <c r="E5">
        <v>2830</v>
      </c>
      <c r="F5">
        <v>3065</v>
      </c>
      <c r="G5">
        <v>2630</v>
      </c>
      <c r="H5">
        <v>2685</v>
      </c>
      <c r="I5">
        <v>2534</v>
      </c>
      <c r="J5">
        <v>2392</v>
      </c>
      <c r="K5">
        <v>2550</v>
      </c>
      <c r="L5">
        <v>2560</v>
      </c>
      <c r="M5">
        <v>2747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90EF2-1952-46E9-9346-4A99B6412727}">
  <dimension ref="A3:M5"/>
  <sheetViews>
    <sheetView workbookViewId="0">
      <selection activeCell="A4" sqref="A4"/>
    </sheetView>
  </sheetViews>
  <sheetFormatPr defaultRowHeight="14.4" x14ac:dyDescent="0.3"/>
  <cols>
    <col min="1" max="1" width="12.5546875" bestFit="1" customWidth="1"/>
    <col min="2" max="2" width="3.77734375" bestFit="1" customWidth="1"/>
    <col min="3" max="3" width="12.6640625" bestFit="1" customWidth="1"/>
    <col min="4" max="4" width="11.6640625" bestFit="1" customWidth="1"/>
    <col min="5" max="5" width="12" bestFit="1" customWidth="1"/>
    <col min="6" max="6" width="12.6640625" bestFit="1" customWidth="1"/>
    <col min="7" max="7" width="12" bestFit="1" customWidth="1"/>
    <col min="8" max="8" width="12.6640625" bestFit="1" customWidth="1"/>
    <col min="9" max="10" width="12" bestFit="1" customWidth="1"/>
    <col min="11" max="13" width="12.6640625" bestFit="1" customWidth="1"/>
  </cols>
  <sheetData>
    <row r="3" spans="1:13" x14ac:dyDescent="0.3">
      <c r="A3" s="11" t="s">
        <v>24</v>
      </c>
      <c r="B3" t="s">
        <v>26</v>
      </c>
      <c r="C3" t="s">
        <v>27</v>
      </c>
      <c r="D3" t="s">
        <v>28</v>
      </c>
      <c r="E3" t="s">
        <v>29</v>
      </c>
      <c r="F3" t="s">
        <v>30</v>
      </c>
      <c r="G3" t="s">
        <v>36</v>
      </c>
      <c r="H3" t="s">
        <v>35</v>
      </c>
      <c r="I3" t="s">
        <v>34</v>
      </c>
      <c r="J3" t="s">
        <v>33</v>
      </c>
      <c r="K3" t="s">
        <v>37</v>
      </c>
      <c r="L3" t="s">
        <v>32</v>
      </c>
      <c r="M3" t="s">
        <v>31</v>
      </c>
    </row>
    <row r="4" spans="1:13" x14ac:dyDescent="0.3">
      <c r="A4" s="12" t="s">
        <v>23</v>
      </c>
      <c r="C4" s="9">
        <v>-2.9163468917881796E-2</v>
      </c>
      <c r="D4" s="9">
        <v>-6.9169960474308345E-2</v>
      </c>
      <c r="E4" s="9">
        <v>5.3078556263269627E-2</v>
      </c>
      <c r="F4" s="9">
        <v>-0.12298387096774188</v>
      </c>
      <c r="G4" s="9">
        <v>0.17931034482758612</v>
      </c>
      <c r="H4" s="9">
        <v>-1.9493177387914229E-2</v>
      </c>
      <c r="I4" s="9">
        <v>5.2087475149105389E-2</v>
      </c>
      <c r="J4" s="9">
        <v>0.10279667422524574</v>
      </c>
      <c r="K4" s="9">
        <v>-8.6703221384509921E-2</v>
      </c>
      <c r="L4" s="9">
        <v>-2.0637898686679201E-2</v>
      </c>
      <c r="M4" s="9">
        <v>-6.3984674329501945E-2</v>
      </c>
    </row>
    <row r="5" spans="1:13" x14ac:dyDescent="0.3">
      <c r="A5" s="12" t="s">
        <v>25</v>
      </c>
      <c r="C5">
        <v>-2.9163468917881796E-2</v>
      </c>
      <c r="D5">
        <v>-6.9169960474308345E-2</v>
      </c>
      <c r="E5">
        <v>5.3078556263269627E-2</v>
      </c>
      <c r="F5">
        <v>-0.12298387096774188</v>
      </c>
      <c r="G5">
        <v>0.17931034482758612</v>
      </c>
      <c r="H5">
        <v>-1.9493177387914229E-2</v>
      </c>
      <c r="I5">
        <v>5.2087475149105389E-2</v>
      </c>
      <c r="J5">
        <v>0.10279667422524574</v>
      </c>
      <c r="K5">
        <v>-8.6703221384509921E-2</v>
      </c>
      <c r="L5">
        <v>-2.0637898686679201E-2</v>
      </c>
      <c r="M5">
        <v>-6.3984674329501945E-2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Anirudh Rangesh</dc:creator>
  <cp:lastModifiedBy>Anirudh Rangesh</cp:lastModifiedBy>
  <cp:lastPrinted>2023-07-11T20:15:03Z</cp:lastPrinted>
  <dcterms:created xsi:type="dcterms:W3CDTF">2023-07-11T20:14:54Z</dcterms:created>
  <dcterms:modified xsi:type="dcterms:W3CDTF">2023-07-12T02:09:00Z</dcterms:modified>
</cp:coreProperties>
</file>