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da59be80a1f807/Documents/Stocks/YatharthHospitals/"/>
    </mc:Choice>
  </mc:AlternateContent>
  <xr:revisionPtr revIDLastSave="894" documentId="8_{5A3676D6-8ACE-4411-90CD-E996BE7A3D25}" xr6:coauthVersionLast="47" xr6:coauthVersionMax="47" xr10:uidLastSave="{01651BB8-6ADA-4C95-A65A-FDC4EFC4F77F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IQWBGuid" hidden="1">"ebe8dcea-5694-44cb-8cc7-0c009ad0e60c"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45320.6743402778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/>
  <c r="I31" i="1"/>
  <c r="J31" i="1"/>
  <c r="K31" i="1"/>
  <c r="L31" i="1"/>
  <c r="M31" i="1"/>
  <c r="N31" i="1"/>
  <c r="O31" i="1"/>
  <c r="F31" i="1"/>
  <c r="C91" i="1" l="1"/>
  <c r="C93" i="1" s="1"/>
  <c r="C92" i="1"/>
  <c r="C89" i="1"/>
  <c r="F118" i="1"/>
  <c r="G118" i="1"/>
  <c r="H118" i="1"/>
  <c r="I118" i="1"/>
  <c r="J118" i="1"/>
  <c r="K118" i="1"/>
  <c r="L118" i="1"/>
  <c r="M118" i="1"/>
  <c r="N118" i="1"/>
  <c r="O118" i="1"/>
  <c r="E31" i="1"/>
  <c r="E83" i="1"/>
  <c r="D83" i="1"/>
  <c r="E30" i="1"/>
  <c r="T38" i="1" l="1"/>
  <c r="J81" i="1"/>
  <c r="K81" i="1"/>
  <c r="L81" i="1"/>
  <c r="M81" i="1"/>
  <c r="N81" i="1"/>
  <c r="O81" i="1"/>
  <c r="I81" i="1"/>
  <c r="D77" i="1"/>
  <c r="E77" i="1"/>
  <c r="C77" i="1"/>
  <c r="T37" i="1"/>
  <c r="F44" i="1"/>
  <c r="F40" i="1"/>
  <c r="F39" i="1"/>
  <c r="I106" i="1"/>
  <c r="J106" i="1"/>
  <c r="K106" i="1"/>
  <c r="L106" i="1"/>
  <c r="M106" i="1"/>
  <c r="N106" i="1"/>
  <c r="O106" i="1"/>
  <c r="H106" i="1"/>
  <c r="H105" i="1"/>
  <c r="I105" i="1"/>
  <c r="J105" i="1"/>
  <c r="K105" i="1"/>
  <c r="L105" i="1"/>
  <c r="M105" i="1"/>
  <c r="N105" i="1"/>
  <c r="O105" i="1"/>
  <c r="G105" i="1"/>
  <c r="G104" i="1"/>
  <c r="H104" i="1"/>
  <c r="I104" i="1"/>
  <c r="J104" i="1"/>
  <c r="K104" i="1"/>
  <c r="L104" i="1"/>
  <c r="M104" i="1"/>
  <c r="N104" i="1"/>
  <c r="O104" i="1"/>
  <c r="F104" i="1"/>
  <c r="I30" i="1" l="1"/>
  <c r="G81" i="1"/>
  <c r="H81" i="1"/>
  <c r="F8" i="1"/>
  <c r="D82" i="1"/>
  <c r="E82" i="1"/>
  <c r="C82" i="1"/>
  <c r="E80" i="1"/>
  <c r="D80" i="1"/>
  <c r="C80" i="1"/>
  <c r="G8" i="1" l="1"/>
  <c r="G9" i="1" s="1"/>
  <c r="F15" i="1"/>
  <c r="O107" i="1"/>
  <c r="K107" i="1"/>
  <c r="L107" i="1"/>
  <c r="J107" i="1"/>
  <c r="M107" i="1"/>
  <c r="N107" i="1"/>
  <c r="I107" i="1"/>
  <c r="J30" i="1"/>
  <c r="F64" i="1"/>
  <c r="F14" i="1" s="1"/>
  <c r="F9" i="1"/>
  <c r="F22" i="1"/>
  <c r="H8" i="1" l="1"/>
  <c r="G22" i="1"/>
  <c r="G64" i="1"/>
  <c r="G14" i="1" s="1"/>
  <c r="G15" i="1"/>
  <c r="L108" i="1"/>
  <c r="O108" i="1"/>
  <c r="J108" i="1"/>
  <c r="K108" i="1"/>
  <c r="M108" i="1"/>
  <c r="K30" i="1"/>
  <c r="N108" i="1"/>
  <c r="H64" i="1" l="1"/>
  <c r="H14" i="1" s="1"/>
  <c r="H15" i="1"/>
  <c r="H9" i="1"/>
  <c r="H22" i="1"/>
  <c r="I8" i="1"/>
  <c r="I22" i="1" s="1"/>
  <c r="M109" i="1"/>
  <c r="N109" i="1"/>
  <c r="L109" i="1"/>
  <c r="O109" i="1"/>
  <c r="L30" i="1"/>
  <c r="K109" i="1"/>
  <c r="I15" i="1"/>
  <c r="I64" i="1" l="1"/>
  <c r="I14" i="1" s="1"/>
  <c r="J8" i="1"/>
  <c r="J15" i="1" s="1"/>
  <c r="I9" i="1"/>
  <c r="M30" i="1"/>
  <c r="L110" i="1"/>
  <c r="N110" i="1"/>
  <c r="O110" i="1"/>
  <c r="M110" i="1"/>
  <c r="K8" i="1" l="1"/>
  <c r="L8" i="1" s="1"/>
  <c r="J9" i="1"/>
  <c r="J22" i="1"/>
  <c r="J64" i="1"/>
  <c r="J14" i="1" s="1"/>
  <c r="N30" i="1"/>
  <c r="O111" i="1"/>
  <c r="N111" i="1"/>
  <c r="M111" i="1"/>
  <c r="K9" i="1" l="1"/>
  <c r="K64" i="1"/>
  <c r="K14" i="1" s="1"/>
  <c r="K15" i="1"/>
  <c r="K22" i="1"/>
  <c r="M8" i="1"/>
  <c r="L15" i="1"/>
  <c r="L22" i="1"/>
  <c r="L64" i="1"/>
  <c r="L14" i="1" s="1"/>
  <c r="L9" i="1"/>
  <c r="O30" i="1"/>
  <c r="O113" i="1" s="1"/>
  <c r="N112" i="1"/>
  <c r="O112" i="1"/>
  <c r="N8" i="1" l="1"/>
  <c r="M22" i="1"/>
  <c r="M64" i="1"/>
  <c r="M14" i="1" s="1"/>
  <c r="M15" i="1"/>
  <c r="M9" i="1"/>
  <c r="O8" i="1" l="1"/>
  <c r="N9" i="1"/>
  <c r="N64" i="1"/>
  <c r="N14" i="1" s="1"/>
  <c r="N22" i="1"/>
  <c r="N15" i="1"/>
  <c r="O9" i="1" l="1"/>
  <c r="O15" i="1"/>
  <c r="O64" i="1"/>
  <c r="O14" i="1" s="1"/>
  <c r="O22" i="1"/>
  <c r="D118" i="1" l="1"/>
  <c r="E118" i="1"/>
  <c r="D15" i="1"/>
  <c r="C15" i="1"/>
  <c r="E29" i="1" l="1"/>
  <c r="D29" i="1"/>
  <c r="D30" i="1" s="1"/>
  <c r="C29" i="1"/>
  <c r="D72" i="1"/>
  <c r="E72" i="1"/>
  <c r="C72" i="1"/>
  <c r="D64" i="1"/>
  <c r="E64" i="1"/>
  <c r="D65" i="1"/>
  <c r="E65" i="1"/>
  <c r="D66" i="1"/>
  <c r="E66" i="1"/>
  <c r="C66" i="1"/>
  <c r="C65" i="1"/>
  <c r="C64" i="1"/>
  <c r="E58" i="1"/>
  <c r="D58" i="1"/>
  <c r="E9" i="1"/>
  <c r="E75" i="1" s="1"/>
  <c r="D9" i="1"/>
  <c r="D75" i="1" s="1"/>
  <c r="C9" i="1"/>
  <c r="C75" i="1" s="1"/>
  <c r="F11" i="1"/>
  <c r="F61" i="1" s="1"/>
  <c r="G11" i="1"/>
  <c r="G61" i="1" s="1"/>
  <c r="H11" i="1"/>
  <c r="H61" i="1" s="1"/>
  <c r="I11" i="1"/>
  <c r="I61" i="1" s="1"/>
  <c r="J11" i="1"/>
  <c r="J61" i="1" s="1"/>
  <c r="K11" i="1"/>
  <c r="K61" i="1" s="1"/>
  <c r="L11" i="1"/>
  <c r="L61" i="1" s="1"/>
  <c r="M11" i="1"/>
  <c r="M61" i="1" s="1"/>
  <c r="N11" i="1"/>
  <c r="N61" i="1" s="1"/>
  <c r="O11" i="1"/>
  <c r="O61" i="1" s="1"/>
  <c r="T39" i="1"/>
  <c r="E11" i="1" l="1"/>
  <c r="E61" i="1" s="1"/>
  <c r="D11" i="1"/>
  <c r="D61" i="1" s="1"/>
  <c r="C59" i="1"/>
  <c r="E59" i="1"/>
  <c r="D59" i="1"/>
  <c r="E81" i="1"/>
  <c r="F81" i="1"/>
  <c r="C18" i="1"/>
  <c r="C68" i="1" s="1"/>
  <c r="E18" i="1"/>
  <c r="E68" i="1" s="1"/>
  <c r="C11" i="1"/>
  <c r="C61" i="1" s="1"/>
  <c r="D18" i="1"/>
  <c r="D68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F34" i="1"/>
  <c r="G34" i="1"/>
  <c r="H94" i="1"/>
  <c r="H34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C118" i="1"/>
  <c r="D101" i="1"/>
  <c r="E101" i="1" s="1"/>
  <c r="F101" i="1" s="1"/>
  <c r="G101" i="1" l="1"/>
  <c r="F103" i="1"/>
  <c r="F115" i="1" s="1"/>
  <c r="A104" i="1"/>
  <c r="I94" i="1"/>
  <c r="E20" i="1"/>
  <c r="C20" i="1"/>
  <c r="D20" i="1"/>
  <c r="H101" i="1" l="1"/>
  <c r="G103" i="1"/>
  <c r="G115" i="1" s="1"/>
  <c r="A105" i="1"/>
  <c r="J94" i="1"/>
  <c r="I34" i="1"/>
  <c r="E70" i="1"/>
  <c r="E24" i="1"/>
  <c r="E74" i="1" s="1"/>
  <c r="D70" i="1"/>
  <c r="D24" i="1"/>
  <c r="D74" i="1" s="1"/>
  <c r="C24" i="1"/>
  <c r="C74" i="1" s="1"/>
  <c r="C70" i="1"/>
  <c r="E27" i="1"/>
  <c r="G82" i="1" l="1"/>
  <c r="G29" i="1"/>
  <c r="G16" i="1"/>
  <c r="I101" i="1"/>
  <c r="H103" i="1"/>
  <c r="H115" i="1" s="1"/>
  <c r="A106" i="1"/>
  <c r="J34" i="1"/>
  <c r="K94" i="1"/>
  <c r="T40" i="1"/>
  <c r="C27" i="1"/>
  <c r="E33" i="1"/>
  <c r="D27" i="1"/>
  <c r="G18" i="1" l="1"/>
  <c r="G68" i="1" s="1"/>
  <c r="G66" i="1"/>
  <c r="H16" i="1"/>
  <c r="H29" i="1"/>
  <c r="H82" i="1"/>
  <c r="J101" i="1"/>
  <c r="I103" i="1"/>
  <c r="I115" i="1" s="1"/>
  <c r="A107" i="1"/>
  <c r="K34" i="1"/>
  <c r="L94" i="1"/>
  <c r="D33" i="1"/>
  <c r="C33" i="1"/>
  <c r="G20" i="1" l="1"/>
  <c r="G24" i="1" s="1"/>
  <c r="G25" i="1" s="1"/>
  <c r="G27" i="1" s="1"/>
  <c r="G77" i="1" s="1"/>
  <c r="H18" i="1"/>
  <c r="H68" i="1" s="1"/>
  <c r="H66" i="1"/>
  <c r="I16" i="1"/>
  <c r="I29" i="1"/>
  <c r="I82" i="1"/>
  <c r="K101" i="1"/>
  <c r="J103" i="1"/>
  <c r="J115" i="1" s="1"/>
  <c r="A108" i="1"/>
  <c r="L34" i="1"/>
  <c r="M94" i="1"/>
  <c r="H20" i="1" l="1"/>
  <c r="H24" i="1" s="1"/>
  <c r="H25" i="1" s="1"/>
  <c r="H27" i="1" s="1"/>
  <c r="H77" i="1" s="1"/>
  <c r="G74" i="1"/>
  <c r="G70" i="1"/>
  <c r="I18" i="1"/>
  <c r="I68" i="1" s="1"/>
  <c r="I66" i="1"/>
  <c r="J29" i="1"/>
  <c r="J82" i="1"/>
  <c r="J16" i="1"/>
  <c r="L101" i="1"/>
  <c r="K103" i="1"/>
  <c r="K115" i="1" s="1"/>
  <c r="A109" i="1"/>
  <c r="M34" i="1"/>
  <c r="N94" i="1"/>
  <c r="G33" i="1"/>
  <c r="G36" i="1" s="1"/>
  <c r="H74" i="1" l="1"/>
  <c r="H70" i="1"/>
  <c r="H33" i="1"/>
  <c r="H36" i="1" s="1"/>
  <c r="I20" i="1"/>
  <c r="I70" i="1" s="1"/>
  <c r="J18" i="1"/>
  <c r="J66" i="1"/>
  <c r="K29" i="1"/>
  <c r="K16" i="1"/>
  <c r="K82" i="1"/>
  <c r="M101" i="1"/>
  <c r="L103" i="1"/>
  <c r="L115" i="1" s="1"/>
  <c r="A110" i="1"/>
  <c r="N34" i="1"/>
  <c r="O94" i="1"/>
  <c r="I24" i="1" l="1"/>
  <c r="I74" i="1" s="1"/>
  <c r="K18" i="1"/>
  <c r="K68" i="1" s="1"/>
  <c r="K66" i="1"/>
  <c r="J68" i="1"/>
  <c r="J20" i="1"/>
  <c r="L29" i="1"/>
  <c r="L82" i="1"/>
  <c r="L16" i="1"/>
  <c r="N101" i="1"/>
  <c r="M103" i="1"/>
  <c r="M115" i="1" s="1"/>
  <c r="A111" i="1"/>
  <c r="O34" i="1"/>
  <c r="P94" i="1"/>
  <c r="P34" i="1" s="1"/>
  <c r="I25" i="1" l="1"/>
  <c r="I27" i="1" s="1"/>
  <c r="I77" i="1" s="1"/>
  <c r="K20" i="1"/>
  <c r="K24" i="1" s="1"/>
  <c r="K25" i="1" s="1"/>
  <c r="K27" i="1" s="1"/>
  <c r="K77" i="1" s="1"/>
  <c r="L18" i="1"/>
  <c r="L68" i="1" s="1"/>
  <c r="L66" i="1"/>
  <c r="J70" i="1"/>
  <c r="J24" i="1"/>
  <c r="M16" i="1"/>
  <c r="M82" i="1"/>
  <c r="M29" i="1"/>
  <c r="O101" i="1"/>
  <c r="N103" i="1"/>
  <c r="N115" i="1" s="1"/>
  <c r="A112" i="1"/>
  <c r="K74" i="1" l="1"/>
  <c r="I33" i="1"/>
  <c r="I36" i="1" s="1"/>
  <c r="K70" i="1"/>
  <c r="L20" i="1"/>
  <c r="L24" i="1" s="1"/>
  <c r="M18" i="1"/>
  <c r="M68" i="1" s="1"/>
  <c r="M66" i="1"/>
  <c r="J25" i="1"/>
  <c r="J27" i="1" s="1"/>
  <c r="J77" i="1" s="1"/>
  <c r="J74" i="1"/>
  <c r="N16" i="1"/>
  <c r="N82" i="1"/>
  <c r="N29" i="1"/>
  <c r="O103" i="1"/>
  <c r="O115" i="1" s="1"/>
  <c r="A113" i="1"/>
  <c r="K33" i="1"/>
  <c r="K36" i="1" s="1"/>
  <c r="M20" i="1" l="1"/>
  <c r="M70" i="1" s="1"/>
  <c r="L70" i="1"/>
  <c r="N18" i="1"/>
  <c r="N68" i="1" s="1"/>
  <c r="N66" i="1"/>
  <c r="J33" i="1"/>
  <c r="J36" i="1" s="1"/>
  <c r="L25" i="1"/>
  <c r="L27" i="1" s="1"/>
  <c r="L77" i="1" s="1"/>
  <c r="L74" i="1"/>
  <c r="O16" i="1"/>
  <c r="O29" i="1"/>
  <c r="O82" i="1"/>
  <c r="M24" i="1" l="1"/>
  <c r="M74" i="1" s="1"/>
  <c r="N20" i="1"/>
  <c r="N70" i="1" s="1"/>
  <c r="O18" i="1"/>
  <c r="O68" i="1" s="1"/>
  <c r="O66" i="1"/>
  <c r="L33" i="1"/>
  <c r="L36" i="1" s="1"/>
  <c r="M25" i="1" l="1"/>
  <c r="M27" i="1" s="1"/>
  <c r="M77" i="1" s="1"/>
  <c r="N24" i="1"/>
  <c r="N25" i="1" s="1"/>
  <c r="N27" i="1" s="1"/>
  <c r="N77" i="1" s="1"/>
  <c r="O20" i="1"/>
  <c r="O24" i="1" s="1"/>
  <c r="O25" i="1" s="1"/>
  <c r="O27" i="1" s="1"/>
  <c r="P33" i="1" s="1"/>
  <c r="M33" i="1" l="1"/>
  <c r="M36" i="1" s="1"/>
  <c r="P36" i="1"/>
  <c r="O77" i="1"/>
  <c r="O74" i="1"/>
  <c r="N74" i="1"/>
  <c r="O70" i="1"/>
  <c r="N33" i="1"/>
  <c r="N36" i="1" s="1"/>
  <c r="O33" i="1"/>
  <c r="O36" i="1" s="1"/>
  <c r="F16" i="1" l="1"/>
  <c r="F18" i="1" s="1"/>
  <c r="F82" i="1"/>
  <c r="F29" i="1"/>
  <c r="F79" i="1"/>
  <c r="G79" i="1" s="1"/>
  <c r="F20" i="1" l="1"/>
  <c r="F68" i="1"/>
  <c r="H79" i="1"/>
  <c r="G80" i="1"/>
  <c r="F80" i="1"/>
  <c r="F66" i="1"/>
  <c r="H80" i="1" l="1"/>
  <c r="I79" i="1"/>
  <c r="F24" i="1"/>
  <c r="F70" i="1"/>
  <c r="F74" i="1" l="1"/>
  <c r="F25" i="1"/>
  <c r="F27" i="1" s="1"/>
  <c r="I80" i="1"/>
  <c r="J79" i="1"/>
  <c r="J80" i="1" l="1"/>
  <c r="K79" i="1"/>
  <c r="F77" i="1"/>
  <c r="F33" i="1"/>
  <c r="F36" i="1" s="1"/>
  <c r="F38" i="1" s="1"/>
  <c r="J38" i="1" l="1"/>
  <c r="F43" i="1"/>
  <c r="F46" i="1" s="1"/>
  <c r="I47" i="1" s="1"/>
  <c r="L79" i="1"/>
  <c r="K80" i="1"/>
  <c r="M79" i="1" l="1"/>
  <c r="L80" i="1"/>
  <c r="M80" i="1" l="1"/>
  <c r="N79" i="1"/>
  <c r="N80" i="1" l="1"/>
  <c r="O79" i="1"/>
  <c r="O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Anirudh Kodali</author>
    <author>tc={DE1BA6CA-6F72-4698-BF47-56F307602EBC}</author>
  </authors>
  <commentList>
    <comment ref="B9" authorId="0" shapeId="0" xr:uid="{5097D5F3-171A-4F84-96E6-4D830C254F40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B15" authorId="0" shapeId="0" xr:uid="{5CFEE7C1-7FB3-4ECB-A541-EF93419FFFF1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Other Expense (Specilist + discounts + etc)
</t>
        </r>
      </text>
    </comment>
    <comment ref="E31" authorId="1" shapeId="0" xr:uid="{DE1BA6CA-6F72-4698-BF47-56F307602E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Ignore operating lease liabilities from 10k
</t>
      </text>
    </comment>
  </commentList>
</comments>
</file>

<file path=xl/sharedStrings.xml><?xml version="1.0" encoding="utf-8"?>
<sst xmlns="http://schemas.openxmlformats.org/spreadsheetml/2006/main" count="316" uniqueCount="64">
  <si>
    <t>Discounted Cash Flow Analysis</t>
  </si>
  <si>
    <t>For the Years Ended March 31</t>
  </si>
  <si>
    <t>Terminal</t>
  </si>
  <si>
    <t>Value</t>
  </si>
  <si>
    <t>--------------</t>
  </si>
  <si>
    <t>Revenue</t>
  </si>
  <si>
    <t>Cost of Goods Sold</t>
  </si>
  <si>
    <t>Gross Margin</t>
  </si>
  <si>
    <t>Operating Expenses:</t>
  </si>
  <si>
    <t>Advertising &amp; Promotion</t>
  </si>
  <si>
    <t>General &amp; Administrative</t>
  </si>
  <si>
    <t>Depreciation &amp; Amortization</t>
  </si>
  <si>
    <t>Total Operating Expenses</t>
  </si>
  <si>
    <t>Operating Income</t>
  </si>
  <si>
    <t>Other Income/(Expense)</t>
  </si>
  <si>
    <t>Pretax Income</t>
  </si>
  <si>
    <t>Income Taxes</t>
  </si>
  <si>
    <t>Net Income</t>
  </si>
  <si>
    <t>+  Depreciation &amp; Amortization</t>
  </si>
  <si>
    <t>-   Capital Expenditures</t>
  </si>
  <si>
    <t>-   Working Capital Additions</t>
  </si>
  <si>
    <t>Free Cash Flow</t>
  </si>
  <si>
    <t>Present Value Factor</t>
  </si>
  <si>
    <t>PV Free Cash Flow</t>
  </si>
  <si>
    <t>Value of Firm</t>
  </si>
  <si>
    <t>Less:  Debt Outstanding</t>
  </si>
  <si>
    <t>Plus:  Cash</t>
  </si>
  <si>
    <t>Equity Value</t>
  </si>
  <si>
    <t>Shares Outstanding</t>
  </si>
  <si>
    <t>Value Per Share</t>
  </si>
  <si>
    <t>Revenue Growth</t>
  </si>
  <si>
    <t>Net PP&amp;E</t>
  </si>
  <si>
    <t>Revenue/Net PP&amp;E</t>
  </si>
  <si>
    <t>Capital Expenditure Growth</t>
  </si>
  <si>
    <t>Depreciation/Revenue</t>
  </si>
  <si>
    <t>Working Capital/Revenue</t>
  </si>
  <si>
    <t>Discount Rate:</t>
  </si>
  <si>
    <t>Risk-Free Rate</t>
  </si>
  <si>
    <t>Risk Premium</t>
  </si>
  <si>
    <t>Beta</t>
  </si>
  <si>
    <t>K(e)</t>
  </si>
  <si>
    <t>K(d)</t>
  </si>
  <si>
    <t>Tax Rate</t>
  </si>
  <si>
    <t>Debt/Capital</t>
  </si>
  <si>
    <t>WACC</t>
  </si>
  <si>
    <t>Depreciation Schedule</t>
  </si>
  <si>
    <t>Total Depreciation Schedule</t>
  </si>
  <si>
    <t>Intangible Amortization</t>
  </si>
  <si>
    <t>Total Depreciation &amp; Amortization</t>
  </si>
  <si>
    <t>=========</t>
  </si>
  <si>
    <t>Plus:  PV of Goodwill Tax Shield</t>
  </si>
  <si>
    <t>========</t>
  </si>
  <si>
    <t>2024 Net PP&amp;E</t>
  </si>
  <si>
    <t>Invested Capital 2023</t>
  </si>
  <si>
    <t>Invested Capital 2024</t>
  </si>
  <si>
    <t>Average IC</t>
  </si>
  <si>
    <t>ROIC</t>
  </si>
  <si>
    <t xml:space="preserve">premium </t>
  </si>
  <si>
    <t>Yatharth Hospitals</t>
  </si>
  <si>
    <t>Crores of rupees</t>
  </si>
  <si>
    <t>-</t>
  </si>
  <si>
    <t>Share Price (7/2/24)</t>
  </si>
  <si>
    <t>Terminal Growth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</si>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</sst>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00"/>
    <numFmt numFmtId="167" formatCode="_([$INR]\ * #,##0.00_);_([$INR]\ * \(#,##0.00\);_([$INR]\ * &quot;-&quot;??_);_(@_)"/>
    <numFmt numFmtId="168" formatCode="0.0"/>
    <numFmt numFmtId="169" formatCode="0.000%"/>
    <numFmt numFmtId="170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0" fontId="2" fillId="0" borderId="0" xfId="0" quotePrefix="1" applyFont="1" applyAlignment="1">
      <alignment horizontal="right"/>
    </xf>
    <xf numFmtId="43" fontId="2" fillId="0" borderId="0" xfId="1" applyFont="1"/>
    <xf numFmtId="164" fontId="2" fillId="0" borderId="0" xfId="1" applyNumberFormat="1" applyFont="1"/>
    <xf numFmtId="165" fontId="2" fillId="0" borderId="0" xfId="3" applyNumberFormat="1" applyFont="1"/>
    <xf numFmtId="164" fontId="2" fillId="0" borderId="0" xfId="1" quotePrefix="1" applyNumberFormat="1" applyFont="1" applyAlignment="1">
      <alignment horizontal="right"/>
    </xf>
    <xf numFmtId="166" fontId="2" fillId="0" borderId="0" xfId="0" applyNumberFormat="1" applyFont="1"/>
    <xf numFmtId="164" fontId="2" fillId="0" borderId="0" xfId="1" quotePrefix="1" applyNumberFormat="1" applyFont="1"/>
    <xf numFmtId="3" fontId="0" fillId="0" borderId="0" xfId="0" applyNumberFormat="1"/>
    <xf numFmtId="167" fontId="2" fillId="0" borderId="0" xfId="2" applyNumberFormat="1" applyFont="1"/>
    <xf numFmtId="10" fontId="0" fillId="0" borderId="0" xfId="0" applyNumberFormat="1"/>
    <xf numFmtId="10" fontId="2" fillId="0" borderId="0" xfId="1" applyNumberFormat="1" applyFont="1"/>
    <xf numFmtId="165" fontId="2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irudh Kodali" id="{28D45CAF-66E6-4E95-9BD1-ECFF0318376D}" userId="bdda59be80a1f8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4-02-08T14:56:29.88" personId="{28D45CAF-66E6-4E95-9BD1-ECFF0318376D}" id="{DE1BA6CA-6F72-4698-BF47-56F307602EBC}">
    <text xml:space="preserve">Ignore operating lease liabilities from 10k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444"/>
  <sheetViews>
    <sheetView showGridLines="0" tabSelected="1" topLeftCell="A34" workbookViewId="0">
      <selection activeCell="F84" sqref="F84"/>
    </sheetView>
  </sheetViews>
  <sheetFormatPr defaultRowHeight="14.25" x14ac:dyDescent="0.45"/>
  <cols>
    <col min="1" max="1" width="6.3984375" customWidth="1"/>
    <col min="2" max="2" width="25.73046875" customWidth="1"/>
    <col min="3" max="5" width="10.73046875" customWidth="1"/>
    <col min="6" max="6" width="11.6640625" customWidth="1"/>
    <col min="7" max="104" width="10.73046875" customWidth="1"/>
  </cols>
  <sheetData>
    <row r="1" spans="1:110" ht="15.75" x14ac:dyDescent="0.5">
      <c r="A1" s="23" t="s">
        <v>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</row>
    <row r="2" spans="1:110" x14ac:dyDescent="0.4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45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45">
      <c r="A4" s="22" t="s">
        <v>59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45">
      <c r="A5" s="1"/>
      <c r="B5" s="1"/>
      <c r="C5" s="1"/>
      <c r="D5" s="1"/>
      <c r="E5" s="1"/>
      <c r="P5" s="2" t="s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x14ac:dyDescent="0.45">
      <c r="A6" s="1"/>
      <c r="B6" s="1"/>
      <c r="C6" s="1">
        <v>2022</v>
      </c>
      <c r="D6" s="1">
        <f t="shared" ref="D6:O6" si="0">+C6+1</f>
        <v>2023</v>
      </c>
      <c r="E6" s="1">
        <f t="shared" si="0"/>
        <v>2024</v>
      </c>
      <c r="F6" s="1">
        <f t="shared" si="0"/>
        <v>2025</v>
      </c>
      <c r="G6" s="1">
        <f t="shared" si="0"/>
        <v>2026</v>
      </c>
      <c r="H6" s="1">
        <f t="shared" si="0"/>
        <v>2027</v>
      </c>
      <c r="I6" s="1">
        <f t="shared" si="0"/>
        <v>2028</v>
      </c>
      <c r="J6" s="1">
        <f t="shared" si="0"/>
        <v>2029</v>
      </c>
      <c r="K6" s="1">
        <f t="shared" si="0"/>
        <v>2030</v>
      </c>
      <c r="L6" s="1">
        <f t="shared" si="0"/>
        <v>2031</v>
      </c>
      <c r="M6" s="1">
        <f t="shared" si="0"/>
        <v>2032</v>
      </c>
      <c r="N6" s="1">
        <f t="shared" si="0"/>
        <v>2033</v>
      </c>
      <c r="O6" s="1">
        <f t="shared" si="0"/>
        <v>2034</v>
      </c>
      <c r="P6" s="2" t="s">
        <v>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</row>
    <row r="7" spans="1:110" x14ac:dyDescent="0.45">
      <c r="A7" s="1"/>
      <c r="B7" s="1"/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</row>
    <row r="8" spans="1:110" x14ac:dyDescent="0.45">
      <c r="A8" s="1" t="s">
        <v>5</v>
      </c>
      <c r="B8" s="1"/>
      <c r="C8" s="16">
        <v>400.9</v>
      </c>
      <c r="D8" s="16">
        <v>520.29999999999995</v>
      </c>
      <c r="E8" s="16">
        <v>670.5</v>
      </c>
      <c r="F8" s="17">
        <f>E8*(1+F58)</f>
        <v>871.65</v>
      </c>
      <c r="G8" s="17">
        <f t="shared" ref="G8:O8" si="1">F8*(1+G58)</f>
        <v>1098.279</v>
      </c>
      <c r="H8" s="17">
        <f t="shared" si="1"/>
        <v>1372.8487500000001</v>
      </c>
      <c r="I8" s="17">
        <f t="shared" si="1"/>
        <v>1688.6039625000001</v>
      </c>
      <c r="J8" s="17">
        <f t="shared" si="1"/>
        <v>2043.2107946250001</v>
      </c>
      <c r="K8" s="17">
        <f t="shared" si="1"/>
        <v>2410.9887376574998</v>
      </c>
      <c r="L8" s="17">
        <f t="shared" si="1"/>
        <v>2772.6370483061246</v>
      </c>
      <c r="M8" s="17">
        <f t="shared" si="1"/>
        <v>3160.8062350689825</v>
      </c>
      <c r="N8" s="17">
        <f t="shared" si="1"/>
        <v>3603.3191079786402</v>
      </c>
      <c r="O8" s="17">
        <f t="shared" si="1"/>
        <v>4071.7505920158628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</row>
    <row r="9" spans="1:110" x14ac:dyDescent="0.45">
      <c r="A9" s="1" t="s">
        <v>6</v>
      </c>
      <c r="B9" s="1"/>
      <c r="C9" s="17">
        <f>81.3+80.4</f>
        <v>161.69999999999999</v>
      </c>
      <c r="D9" s="16">
        <f>92.9+91.9</f>
        <v>184.8</v>
      </c>
      <c r="E9" s="16">
        <f>133.3+117.02</f>
        <v>250.32</v>
      </c>
      <c r="F9" s="17">
        <f>F8*F59</f>
        <v>305.07749999999999</v>
      </c>
      <c r="G9" s="17">
        <f t="shared" ref="G9:O9" si="2">G8*G59</f>
        <v>384.39765</v>
      </c>
      <c r="H9" s="17">
        <f t="shared" si="2"/>
        <v>480.49706250000003</v>
      </c>
      <c r="I9" s="17">
        <f t="shared" si="2"/>
        <v>591.01138687499997</v>
      </c>
      <c r="J9" s="17">
        <f t="shared" si="2"/>
        <v>715.12377811875001</v>
      </c>
      <c r="K9" s="17">
        <f t="shared" si="2"/>
        <v>843.84605818012483</v>
      </c>
      <c r="L9" s="17">
        <f t="shared" si="2"/>
        <v>970.42296690714352</v>
      </c>
      <c r="M9" s="17">
        <f t="shared" si="2"/>
        <v>1106.2821822741437</v>
      </c>
      <c r="N9" s="17">
        <f t="shared" si="2"/>
        <v>1261.1616877925239</v>
      </c>
      <c r="O9" s="17">
        <f t="shared" si="2"/>
        <v>1425.1127072055519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</row>
    <row r="10" spans="1:110" x14ac:dyDescent="0.45">
      <c r="A10" s="1"/>
      <c r="B10" s="1"/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spans="1:110" x14ac:dyDescent="0.45">
      <c r="A11" s="1" t="s">
        <v>7</v>
      </c>
      <c r="B11" s="1"/>
      <c r="C11" s="6">
        <f>+C8-C9</f>
        <v>239.2</v>
      </c>
      <c r="D11" s="6">
        <f>+D8-D9</f>
        <v>335.49999999999994</v>
      </c>
      <c r="E11" s="6">
        <f>E8-E9</f>
        <v>420.18</v>
      </c>
      <c r="F11" s="6">
        <f t="shared" ref="F11:O11" si="3">F8-F9</f>
        <v>566.57249999999999</v>
      </c>
      <c r="G11" s="6">
        <f t="shared" si="3"/>
        <v>713.88135</v>
      </c>
      <c r="H11" s="6">
        <f t="shared" si="3"/>
        <v>892.35168750000003</v>
      </c>
      <c r="I11" s="6">
        <f t="shared" si="3"/>
        <v>1097.5925756250001</v>
      </c>
      <c r="J11" s="6">
        <f t="shared" si="3"/>
        <v>1328.0870165062502</v>
      </c>
      <c r="K11" s="6">
        <f t="shared" si="3"/>
        <v>1567.1426794773749</v>
      </c>
      <c r="L11" s="6">
        <f t="shared" si="3"/>
        <v>1802.2140813989811</v>
      </c>
      <c r="M11" s="6">
        <f t="shared" si="3"/>
        <v>2054.524052794839</v>
      </c>
      <c r="N11" s="6">
        <f t="shared" si="3"/>
        <v>2342.1574201861163</v>
      </c>
      <c r="O11" s="6">
        <f t="shared" si="3"/>
        <v>2646.6378848103109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</row>
    <row r="12" spans="1:110" x14ac:dyDescent="0.45">
      <c r="A12" s="1"/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10" x14ac:dyDescent="0.45">
      <c r="A13" s="1" t="s">
        <v>8</v>
      </c>
      <c r="B13" s="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:110" x14ac:dyDescent="0.45">
      <c r="A14" s="1"/>
      <c r="B14" s="1" t="s">
        <v>9</v>
      </c>
      <c r="C14">
        <v>1.0900000000000001</v>
      </c>
      <c r="D14">
        <v>4.4000000000000004</v>
      </c>
      <c r="E14">
        <v>0</v>
      </c>
      <c r="F14" s="6">
        <f>F64*F8</f>
        <v>0</v>
      </c>
      <c r="G14" s="6">
        <f t="shared" ref="G14:O14" si="4">G64*G8</f>
        <v>0</v>
      </c>
      <c r="H14" s="6">
        <f t="shared" si="4"/>
        <v>0</v>
      </c>
      <c r="I14" s="6">
        <f t="shared" si="4"/>
        <v>0</v>
      </c>
      <c r="J14" s="6">
        <f t="shared" si="4"/>
        <v>0</v>
      </c>
      <c r="K14" s="6">
        <f t="shared" si="4"/>
        <v>0</v>
      </c>
      <c r="L14" s="6">
        <f t="shared" si="4"/>
        <v>0</v>
      </c>
      <c r="M14" s="6">
        <f t="shared" si="4"/>
        <v>0</v>
      </c>
      <c r="N14" s="6">
        <f t="shared" si="4"/>
        <v>0</v>
      </c>
      <c r="O14" s="6">
        <f t="shared" si="4"/>
        <v>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10" x14ac:dyDescent="0.45">
      <c r="A15" s="1"/>
      <c r="B15" s="1" t="s">
        <v>10</v>
      </c>
      <c r="C15" s="6">
        <f>128.3-C14</f>
        <v>127.21000000000001</v>
      </c>
      <c r="D15" s="6">
        <f>201.7-D14</f>
        <v>197.29999999999998</v>
      </c>
      <c r="E15" s="6">
        <v>240.3</v>
      </c>
      <c r="F15" s="6">
        <f>F65*F8</f>
        <v>287.64449999999999</v>
      </c>
      <c r="G15" s="6">
        <f t="shared" ref="G15:O15" si="5">G65*G8</f>
        <v>362.43207000000001</v>
      </c>
      <c r="H15" s="6">
        <f t="shared" si="5"/>
        <v>453.04008750000008</v>
      </c>
      <c r="I15" s="6">
        <f t="shared" si="5"/>
        <v>557.23930762500004</v>
      </c>
      <c r="J15" s="6">
        <f t="shared" si="5"/>
        <v>674.25956222625007</v>
      </c>
      <c r="K15" s="6">
        <f t="shared" si="5"/>
        <v>795.62628342697496</v>
      </c>
      <c r="L15" s="6">
        <f t="shared" si="5"/>
        <v>914.97022594102111</v>
      </c>
      <c r="M15" s="6">
        <f t="shared" si="5"/>
        <v>1043.0660575727643</v>
      </c>
      <c r="N15" s="6">
        <f t="shared" si="5"/>
        <v>1189.0953056329513</v>
      </c>
      <c r="O15" s="6">
        <f t="shared" si="5"/>
        <v>1343.6776953652347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10" x14ac:dyDescent="0.45">
      <c r="A16" s="1"/>
      <c r="B16" s="1" t="s">
        <v>11</v>
      </c>
      <c r="C16" s="6">
        <v>27.9</v>
      </c>
      <c r="D16">
        <v>27.5</v>
      </c>
      <c r="E16" s="11">
        <v>29.3</v>
      </c>
      <c r="F16" s="6">
        <f>F118</f>
        <v>99.218181818181819</v>
      </c>
      <c r="G16" s="6">
        <f t="shared" ref="G16:O16" si="6">G118</f>
        <v>117.29636363636362</v>
      </c>
      <c r="H16" s="6">
        <f t="shared" si="6"/>
        <v>135.37454545454545</v>
      </c>
      <c r="I16" s="6">
        <f t="shared" si="6"/>
        <v>159.20272727272726</v>
      </c>
      <c r="J16" s="6">
        <f t="shared" si="6"/>
        <v>189.4884090909091</v>
      </c>
      <c r="K16" s="6">
        <f t="shared" si="6"/>
        <v>226.47144090909092</v>
      </c>
      <c r="L16" s="6">
        <f t="shared" si="6"/>
        <v>270.04020022727269</v>
      </c>
      <c r="M16" s="6">
        <f t="shared" si="6"/>
        <v>320.67764039545449</v>
      </c>
      <c r="N16" s="6">
        <f t="shared" si="6"/>
        <v>379.37337673263636</v>
      </c>
      <c r="O16" s="6">
        <f t="shared" si="6"/>
        <v>446.5993951572882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x14ac:dyDescent="0.45">
      <c r="A17" s="1"/>
      <c r="B17" s="1"/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x14ac:dyDescent="0.45">
      <c r="A18" s="1"/>
      <c r="B18" s="1" t="s">
        <v>12</v>
      </c>
      <c r="C18" s="6">
        <f>SUM(C14:C17)</f>
        <v>156.20000000000002</v>
      </c>
      <c r="D18" s="6">
        <f>SUM(D14:D17)</f>
        <v>229.2</v>
      </c>
      <c r="E18" s="6">
        <f>SUM(E14:E17)</f>
        <v>269.60000000000002</v>
      </c>
      <c r="F18" s="6">
        <f t="shared" ref="F18:O18" si="7">SUM(F14:F17)</f>
        <v>386.86268181818184</v>
      </c>
      <c r="G18" s="6">
        <f t="shared" si="7"/>
        <v>479.72843363636366</v>
      </c>
      <c r="H18" s="6">
        <f t="shared" si="7"/>
        <v>588.4146329545456</v>
      </c>
      <c r="I18" s="6">
        <f t="shared" si="7"/>
        <v>716.44203489772735</v>
      </c>
      <c r="J18" s="6">
        <f t="shared" si="7"/>
        <v>863.74797131715923</v>
      </c>
      <c r="K18" s="6">
        <f t="shared" si="7"/>
        <v>1022.0977243360659</v>
      </c>
      <c r="L18" s="6">
        <f t="shared" si="7"/>
        <v>1185.0104261682939</v>
      </c>
      <c r="M18" s="6">
        <f t="shared" si="7"/>
        <v>1363.7436979682188</v>
      </c>
      <c r="N18" s="6">
        <f t="shared" si="7"/>
        <v>1568.4686823655877</v>
      </c>
      <c r="O18" s="6">
        <f t="shared" si="7"/>
        <v>1790.2770905225229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x14ac:dyDescent="0.45">
      <c r="A19" s="1"/>
      <c r="B19" s="1"/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x14ac:dyDescent="0.45">
      <c r="A20" s="1"/>
      <c r="B20" s="1" t="s">
        <v>13</v>
      </c>
      <c r="C20" s="6">
        <f>+C11-C18</f>
        <v>82.999999999999972</v>
      </c>
      <c r="D20" s="6">
        <f>+D11-D18</f>
        <v>106.29999999999995</v>
      </c>
      <c r="E20" s="6">
        <f>+E11-E18</f>
        <v>150.57999999999998</v>
      </c>
      <c r="F20" s="6">
        <f t="shared" ref="F20:O20" si="8">+F11-F18</f>
        <v>179.70981818181815</v>
      </c>
      <c r="G20" s="6">
        <f t="shared" si="8"/>
        <v>234.15291636363634</v>
      </c>
      <c r="H20" s="6">
        <f t="shared" si="8"/>
        <v>303.93705454545443</v>
      </c>
      <c r="I20" s="6">
        <f t="shared" si="8"/>
        <v>381.15054072727276</v>
      </c>
      <c r="J20" s="6">
        <f t="shared" si="8"/>
        <v>464.33904518909094</v>
      </c>
      <c r="K20" s="6">
        <f t="shared" si="8"/>
        <v>545.04495514130906</v>
      </c>
      <c r="L20" s="6">
        <f t="shared" si="8"/>
        <v>617.20365523068722</v>
      </c>
      <c r="M20" s="6">
        <f t="shared" si="8"/>
        <v>690.78035482662017</v>
      </c>
      <c r="N20" s="6">
        <f t="shared" si="8"/>
        <v>773.68873782052856</v>
      </c>
      <c r="O20" s="6">
        <f t="shared" si="8"/>
        <v>856.36079428778794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x14ac:dyDescent="0.45">
      <c r="A21" s="1"/>
      <c r="B21" s="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x14ac:dyDescent="0.45">
      <c r="A22" s="1" t="s">
        <v>14</v>
      </c>
      <c r="B22" s="1"/>
      <c r="C22" s="16">
        <v>1.6</v>
      </c>
      <c r="D22" s="16">
        <v>2.8</v>
      </c>
      <c r="E22" s="16">
        <v>15.6</v>
      </c>
      <c r="F22" s="17">
        <f>F8*F72</f>
        <v>17.433</v>
      </c>
      <c r="G22" s="17">
        <f t="shared" ref="G22:O22" si="9">G8*G72</f>
        <v>21.965579999999999</v>
      </c>
      <c r="H22" s="17">
        <f t="shared" si="9"/>
        <v>27.456975000000003</v>
      </c>
      <c r="I22" s="17">
        <f t="shared" si="9"/>
        <v>33.772079250000004</v>
      </c>
      <c r="J22" s="17">
        <f t="shared" si="9"/>
        <v>40.864215892499999</v>
      </c>
      <c r="K22" s="17">
        <f t="shared" si="9"/>
        <v>48.219774753149999</v>
      </c>
      <c r="L22" s="17">
        <f t="shared" si="9"/>
        <v>55.452740966122491</v>
      </c>
      <c r="M22" s="17">
        <f t="shared" si="9"/>
        <v>63.216124701379648</v>
      </c>
      <c r="N22" s="17">
        <f t="shared" si="9"/>
        <v>72.066382159572811</v>
      </c>
      <c r="O22" s="17">
        <f t="shared" si="9"/>
        <v>81.435011840317259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x14ac:dyDescent="0.45">
      <c r="A23" s="1"/>
      <c r="B23" s="1"/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x14ac:dyDescent="0.45">
      <c r="A24" s="1" t="s">
        <v>15</v>
      </c>
      <c r="B24" s="1"/>
      <c r="C24" s="6">
        <f>C20+C22</f>
        <v>84.599999999999966</v>
      </c>
      <c r="D24" s="6">
        <f t="shared" ref="D24:O24" si="10">D20+D22</f>
        <v>109.09999999999995</v>
      </c>
      <c r="E24" s="6">
        <f t="shared" si="10"/>
        <v>166.17999999999998</v>
      </c>
      <c r="F24" s="6">
        <f t="shared" si="10"/>
        <v>197.14281818181814</v>
      </c>
      <c r="G24" s="6">
        <f t="shared" si="10"/>
        <v>256.11849636363632</v>
      </c>
      <c r="H24" s="6">
        <f t="shared" si="10"/>
        <v>331.39402954545443</v>
      </c>
      <c r="I24" s="6">
        <f t="shared" si="10"/>
        <v>414.92261997727275</v>
      </c>
      <c r="J24" s="6">
        <f t="shared" si="10"/>
        <v>505.20326108159094</v>
      </c>
      <c r="K24" s="6">
        <f t="shared" si="10"/>
        <v>593.26472989445904</v>
      </c>
      <c r="L24" s="6">
        <f t="shared" si="10"/>
        <v>672.65639619680974</v>
      </c>
      <c r="M24" s="6">
        <f t="shared" si="10"/>
        <v>753.99647952799978</v>
      </c>
      <c r="N24" s="6">
        <f t="shared" si="10"/>
        <v>845.75511998010143</v>
      </c>
      <c r="O24" s="6">
        <f t="shared" si="10"/>
        <v>937.79580612810514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x14ac:dyDescent="0.45">
      <c r="A25" s="1" t="s">
        <v>16</v>
      </c>
      <c r="B25" s="1"/>
      <c r="C25" s="6">
        <v>18.899999999999999</v>
      </c>
      <c r="D25" s="6">
        <v>21.9</v>
      </c>
      <c r="E25" s="6">
        <v>42.4</v>
      </c>
      <c r="F25" s="6">
        <f>F24*$F$75</f>
        <v>39.428563636363634</v>
      </c>
      <c r="G25" s="6">
        <f t="shared" ref="G25:O25" si="11">G24*$F$75</f>
        <v>51.223699272727266</v>
      </c>
      <c r="H25" s="6">
        <f t="shared" si="11"/>
        <v>66.278805909090892</v>
      </c>
      <c r="I25" s="6">
        <f t="shared" si="11"/>
        <v>82.984523995454552</v>
      </c>
      <c r="J25" s="6">
        <f t="shared" si="11"/>
        <v>101.04065221631819</v>
      </c>
      <c r="K25" s="6">
        <f t="shared" si="11"/>
        <v>118.65294597889181</v>
      </c>
      <c r="L25" s="6">
        <f t="shared" si="11"/>
        <v>134.53127923936196</v>
      </c>
      <c r="M25" s="6">
        <f t="shared" si="11"/>
        <v>150.79929590559996</v>
      </c>
      <c r="N25" s="6">
        <f t="shared" si="11"/>
        <v>169.15102399602029</v>
      </c>
      <c r="O25" s="6">
        <f t="shared" si="11"/>
        <v>187.55916122562104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x14ac:dyDescent="0.45">
      <c r="A26" s="1"/>
      <c r="B26" s="1"/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x14ac:dyDescent="0.45">
      <c r="A27" s="1" t="s">
        <v>17</v>
      </c>
      <c r="B27" s="1"/>
      <c r="C27" s="6">
        <f>+C24-C25</f>
        <v>65.69999999999996</v>
      </c>
      <c r="D27" s="6">
        <f>+D24-D25</f>
        <v>87.19999999999996</v>
      </c>
      <c r="E27" s="6">
        <f>E24-E25</f>
        <v>123.77999999999997</v>
      </c>
      <c r="F27" s="6">
        <f t="shared" ref="F27:O27" si="12">F24-F25</f>
        <v>157.71425454545451</v>
      </c>
      <c r="G27" s="6">
        <f t="shared" si="12"/>
        <v>204.89479709090907</v>
      </c>
      <c r="H27" s="6">
        <f t="shared" si="12"/>
        <v>265.11522363636357</v>
      </c>
      <c r="I27" s="6">
        <f t="shared" si="12"/>
        <v>331.93809598181821</v>
      </c>
      <c r="J27" s="6">
        <f t="shared" si="12"/>
        <v>404.16260886527277</v>
      </c>
      <c r="K27" s="6">
        <f t="shared" si="12"/>
        <v>474.61178391556723</v>
      </c>
      <c r="L27" s="6">
        <f t="shared" si="12"/>
        <v>538.12511695744774</v>
      </c>
      <c r="M27" s="6">
        <f t="shared" si="12"/>
        <v>603.19718362239985</v>
      </c>
      <c r="N27" s="6">
        <f t="shared" si="12"/>
        <v>676.60409598408114</v>
      </c>
      <c r="O27" s="6">
        <f t="shared" si="12"/>
        <v>750.23664490248416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x14ac:dyDescent="0.45">
      <c r="A28" s="1"/>
      <c r="B28" s="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x14ac:dyDescent="0.45">
      <c r="A29" s="3" t="s">
        <v>18</v>
      </c>
      <c r="B29" s="1"/>
      <c r="C29" s="6">
        <f>C16</f>
        <v>27.9</v>
      </c>
      <c r="D29" s="6">
        <f>D16</f>
        <v>27.5</v>
      </c>
      <c r="E29" s="6">
        <f>E16</f>
        <v>29.3</v>
      </c>
      <c r="F29" s="6">
        <f>F118</f>
        <v>99.218181818181819</v>
      </c>
      <c r="G29" s="6">
        <f t="shared" ref="G29:O29" si="13">G118</f>
        <v>117.29636363636362</v>
      </c>
      <c r="H29" s="6">
        <f t="shared" si="13"/>
        <v>135.37454545454545</v>
      </c>
      <c r="I29" s="6">
        <f t="shared" si="13"/>
        <v>159.20272727272726</v>
      </c>
      <c r="J29" s="6">
        <f t="shared" si="13"/>
        <v>189.4884090909091</v>
      </c>
      <c r="K29" s="6">
        <f t="shared" si="13"/>
        <v>226.47144090909092</v>
      </c>
      <c r="L29" s="6">
        <f t="shared" si="13"/>
        <v>270.04020022727269</v>
      </c>
      <c r="M29" s="6">
        <f t="shared" si="13"/>
        <v>320.67764039545449</v>
      </c>
      <c r="N29" s="6">
        <f t="shared" si="13"/>
        <v>379.37337673263636</v>
      </c>
      <c r="O29" s="6">
        <f t="shared" si="13"/>
        <v>446.5993951572882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x14ac:dyDescent="0.45">
      <c r="A30" s="3" t="s">
        <v>19</v>
      </c>
      <c r="B30" s="1"/>
      <c r="C30" s="6">
        <v>0</v>
      </c>
      <c r="D30" s="6">
        <f>-(255.3-257.8+D29)</f>
        <v>-25</v>
      </c>
      <c r="E30" s="6">
        <f>-93.3</f>
        <v>-93.3</v>
      </c>
      <c r="F30" s="6">
        <v>-300</v>
      </c>
      <c r="G30" s="6">
        <v>-250</v>
      </c>
      <c r="H30" s="6">
        <v>-250</v>
      </c>
      <c r="I30" s="6">
        <f>H30*(1+I81)</f>
        <v>-307.5</v>
      </c>
      <c r="J30" s="6">
        <f t="shared" ref="J30:O30" si="14">I30*(1+J81)</f>
        <v>-372.07499999999999</v>
      </c>
      <c r="K30" s="6">
        <f t="shared" si="14"/>
        <v>-439.04849999999999</v>
      </c>
      <c r="L30" s="6">
        <f t="shared" si="14"/>
        <v>-504.90577499999995</v>
      </c>
      <c r="M30" s="6">
        <f t="shared" si="14"/>
        <v>-575.59258350000005</v>
      </c>
      <c r="N30" s="6">
        <f t="shared" si="14"/>
        <v>-656.17554519000009</v>
      </c>
      <c r="O30" s="6">
        <f t="shared" si="14"/>
        <v>-741.47836606470003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x14ac:dyDescent="0.45">
      <c r="A31" s="3" t="s">
        <v>20</v>
      </c>
      <c r="B31" s="1"/>
      <c r="C31" s="6">
        <v>0</v>
      </c>
      <c r="D31" s="6">
        <v>0</v>
      </c>
      <c r="E31" s="6">
        <f>-(E8*E83-D8*D83)</f>
        <v>-107.10000000000001</v>
      </c>
      <c r="F31" s="6">
        <f>$F$83*(E8-F8)</f>
        <v>-20.114999999999998</v>
      </c>
      <c r="G31" s="6">
        <f t="shared" ref="G31:O31" si="15">$F$83*(F8-G8)</f>
        <v>-22.662900000000004</v>
      </c>
      <c r="H31" s="6">
        <f t="shared" si="15"/>
        <v>-27.456975000000014</v>
      </c>
      <c r="I31" s="6">
        <f t="shared" si="15"/>
        <v>-31.575521249999998</v>
      </c>
      <c r="J31" s="6">
        <f t="shared" si="15"/>
        <v>-35.460683212500001</v>
      </c>
      <c r="K31" s="6">
        <f t="shared" si="15"/>
        <v>-36.777794303249969</v>
      </c>
      <c r="L31" s="6">
        <f t="shared" si="15"/>
        <v>-36.164831064862483</v>
      </c>
      <c r="M31" s="6">
        <f t="shared" si="15"/>
        <v>-38.816918676285788</v>
      </c>
      <c r="N31" s="6">
        <f t="shared" si="15"/>
        <v>-44.251287290965777</v>
      </c>
      <c r="O31" s="6">
        <f t="shared" si="15"/>
        <v>-46.843148403722267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x14ac:dyDescent="0.45">
      <c r="A32" s="1"/>
      <c r="B32" s="1"/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x14ac:dyDescent="0.45">
      <c r="A33" s="1" t="s">
        <v>21</v>
      </c>
      <c r="B33" s="1"/>
      <c r="C33" s="6">
        <f>+C27+SUM(C29:C32)</f>
        <v>93.599999999999966</v>
      </c>
      <c r="D33" s="6">
        <f>+D27+SUM(D29:D32)</f>
        <v>89.69999999999996</v>
      </c>
      <c r="E33" s="6">
        <f>+E27+SUM(E29:E31)</f>
        <v>-47.32000000000005</v>
      </c>
      <c r="F33" s="6">
        <f t="shared" ref="F33:O33" si="16">+F27+SUM(F29:F31)</f>
        <v>-63.182563636363682</v>
      </c>
      <c r="G33" s="6">
        <f t="shared" si="16"/>
        <v>49.528260727272681</v>
      </c>
      <c r="H33" s="6">
        <f t="shared" si="16"/>
        <v>123.03279409090902</v>
      </c>
      <c r="I33" s="6">
        <f t="shared" si="16"/>
        <v>152.06530200454546</v>
      </c>
      <c r="J33" s="6">
        <f t="shared" si="16"/>
        <v>186.1153347436819</v>
      </c>
      <c r="K33" s="6">
        <f t="shared" si="16"/>
        <v>225.25693052140818</v>
      </c>
      <c r="L33" s="6">
        <f t="shared" si="16"/>
        <v>267.094711119858</v>
      </c>
      <c r="M33" s="6">
        <f t="shared" si="16"/>
        <v>309.46532184156848</v>
      </c>
      <c r="N33" s="6">
        <f t="shared" si="16"/>
        <v>355.55064023575164</v>
      </c>
      <c r="O33" s="6">
        <f t="shared" si="16"/>
        <v>408.51452559135009</v>
      </c>
      <c r="P33" s="6">
        <f>O27*(1-$T$33/$T$40)/(E93-$T$33)</f>
        <v>9396.6462956898085</v>
      </c>
      <c r="Q33" s="6"/>
      <c r="R33" s="6" t="s">
        <v>62</v>
      </c>
      <c r="S33" s="6"/>
      <c r="T33" s="15">
        <v>0.05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x14ac:dyDescent="0.45">
      <c r="A34" s="1" t="s">
        <v>22</v>
      </c>
      <c r="B34" s="1"/>
      <c r="C34" s="9"/>
      <c r="D34" s="9"/>
      <c r="E34" s="9"/>
      <c r="F34" s="9">
        <f t="shared" ref="F34:P34" si="17">1/(1+$E$93)^(F94/12)</f>
        <v>0.94915799575249904</v>
      </c>
      <c r="G34" s="9">
        <f t="shared" si="17"/>
        <v>0.85509729347071961</v>
      </c>
      <c r="H34" s="9">
        <f t="shared" si="17"/>
        <v>0.77035792204569342</v>
      </c>
      <c r="I34" s="9">
        <f t="shared" si="17"/>
        <v>0.69401614598711103</v>
      </c>
      <c r="J34" s="9">
        <f t="shared" si="17"/>
        <v>0.62523977115955953</v>
      </c>
      <c r="K34" s="9">
        <f t="shared" si="17"/>
        <v>0.56327907311672021</v>
      </c>
      <c r="L34" s="9">
        <f t="shared" si="17"/>
        <v>0.50745862442947753</v>
      </c>
      <c r="M34" s="9">
        <f t="shared" si="17"/>
        <v>0.45716993191844818</v>
      </c>
      <c r="N34" s="9">
        <f t="shared" si="17"/>
        <v>0.41186480353013355</v>
      </c>
      <c r="O34" s="9">
        <f t="shared" si="17"/>
        <v>0.37104937254966985</v>
      </c>
      <c r="P34" s="9">
        <f t="shared" si="17"/>
        <v>0.3521844787744669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x14ac:dyDescent="0.45">
      <c r="A35" s="1"/>
      <c r="B35" s="1"/>
      <c r="C35" s="4"/>
      <c r="D35" s="4"/>
      <c r="E35" s="4"/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x14ac:dyDescent="0.45">
      <c r="A36" s="1" t="s">
        <v>23</v>
      </c>
      <c r="B36" s="1"/>
      <c r="C36" s="6"/>
      <c r="D36" s="6"/>
      <c r="E36" s="6"/>
      <c r="F36" s="6">
        <f>F33*F34</f>
        <v>-59.970235467595678</v>
      </c>
      <c r="G36" s="6">
        <f t="shared" ref="G36:P36" si="18">G33*G34</f>
        <v>42.351481698203003</v>
      </c>
      <c r="H36" s="6">
        <f t="shared" si="18"/>
        <v>94.779287599348336</v>
      </c>
      <c r="I36" s="6">
        <f t="shared" si="18"/>
        <v>105.53577483556074</v>
      </c>
      <c r="J36" s="6">
        <f t="shared" si="18"/>
        <v>116.36670930442449</v>
      </c>
      <c r="K36" s="6">
        <f t="shared" si="18"/>
        <v>126.88251503721624</v>
      </c>
      <c r="L36" s="6">
        <f t="shared" si="18"/>
        <v>135.53951469727181</v>
      </c>
      <c r="M36" s="6">
        <f t="shared" si="18"/>
        <v>141.47824011743052</v>
      </c>
      <c r="N36" s="6">
        <f t="shared" si="18"/>
        <v>146.43879458571104</v>
      </c>
      <c r="O36" s="6">
        <f t="shared" si="18"/>
        <v>151.57905839809649</v>
      </c>
      <c r="P36" s="6">
        <f t="shared" si="18"/>
        <v>3309.3529778755405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x14ac:dyDescent="0.45">
      <c r="A37" s="1"/>
      <c r="B37" s="1"/>
      <c r="F37" s="4" t="s">
        <v>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 t="s">
        <v>53</v>
      </c>
      <c r="S37" s="6"/>
      <c r="T37" s="6">
        <f>176.3-(99.5-63.2)+309.7</f>
        <v>449.7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x14ac:dyDescent="0.45">
      <c r="A38" s="1" t="s">
        <v>24</v>
      </c>
      <c r="B38" s="1"/>
      <c r="F38" s="6">
        <f>SUM((F36:P36))</f>
        <v>4310.3341186812077</v>
      </c>
      <c r="G38" s="15"/>
      <c r="H38" s="6" t="s">
        <v>63</v>
      </c>
      <c r="I38" s="6"/>
      <c r="J38" s="15">
        <f>P36/F38</f>
        <v>0.76777179837002341</v>
      </c>
      <c r="K38" s="6"/>
      <c r="L38" s="6"/>
      <c r="M38" s="6"/>
      <c r="N38" s="6"/>
      <c r="O38" s="6"/>
      <c r="P38" s="6"/>
      <c r="Q38" s="6"/>
      <c r="R38" s="6" t="s">
        <v>54</v>
      </c>
      <c r="S38" s="6"/>
      <c r="T38" s="6">
        <f>(510.2-(112.7+125.9))+509.1</f>
        <v>780.7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x14ac:dyDescent="0.45">
      <c r="A39" s="1" t="s">
        <v>25</v>
      </c>
      <c r="B39" s="1"/>
      <c r="F39" s="6">
        <f>-(75.2+7.8)</f>
        <v>-83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55</v>
      </c>
      <c r="S39" s="6"/>
      <c r="T39" s="6">
        <f>AVERAGE(T37:T38)</f>
        <v>615.20000000000005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x14ac:dyDescent="0.45">
      <c r="A40" s="1" t="s">
        <v>26</v>
      </c>
      <c r="B40" s="1"/>
      <c r="F40" s="6">
        <f>112.6+125.9</f>
        <v>238.5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 t="s">
        <v>56</v>
      </c>
      <c r="S40" s="6"/>
      <c r="T40" s="14">
        <f>E27/T39</f>
        <v>0.20120286085825742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x14ac:dyDescent="0.45">
      <c r="A41" s="1" t="s">
        <v>50</v>
      </c>
      <c r="B41" s="1"/>
      <c r="F41" s="6"/>
      <c r="G41" s="1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x14ac:dyDescent="0.45">
      <c r="A42" s="1"/>
      <c r="B42" s="1"/>
      <c r="F42" s="4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x14ac:dyDescent="0.45">
      <c r="A43" s="1" t="s">
        <v>27</v>
      </c>
      <c r="B43" s="1"/>
      <c r="F43" s="6">
        <f>F38-F39+F40+F41</f>
        <v>4631.8341186812077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x14ac:dyDescent="0.45">
      <c r="A44" s="1" t="s">
        <v>28</v>
      </c>
      <c r="B44" s="1"/>
      <c r="F44">
        <f>(65516900+16333333)/10^7</f>
        <v>8.1850232999999992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x14ac:dyDescent="0.45">
      <c r="A45" s="1"/>
      <c r="B45" s="1"/>
      <c r="F45" s="4" t="s">
        <v>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x14ac:dyDescent="0.45">
      <c r="A46" s="1" t="s">
        <v>29</v>
      </c>
      <c r="B46" s="1"/>
      <c r="F46" s="12">
        <f>F43/F44</f>
        <v>565.89137854759781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x14ac:dyDescent="0.45">
      <c r="A47" s="1"/>
      <c r="B47" s="1"/>
      <c r="F47" s="8" t="s">
        <v>51</v>
      </c>
      <c r="G47" s="6"/>
      <c r="H47" s="6" t="s">
        <v>57</v>
      </c>
      <c r="I47" s="15">
        <f>F46/F49-1</f>
        <v>0.35380712571195638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x14ac:dyDescent="0.45">
      <c r="A48" s="1"/>
      <c r="B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x14ac:dyDescent="0.45">
      <c r="A49" s="1" t="s">
        <v>61</v>
      </c>
      <c r="B49" s="1"/>
      <c r="F49" s="12">
        <v>418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x14ac:dyDescent="0.45">
      <c r="A50" s="1"/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ht="15.75" x14ac:dyDescent="0.5">
      <c r="A51" s="23" t="s">
        <v>58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x14ac:dyDescent="0.45">
      <c r="A52" s="22" t="s">
        <v>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x14ac:dyDescent="0.45">
      <c r="A53" s="22" t="s">
        <v>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x14ac:dyDescent="0.45">
      <c r="A54" s="22" t="s">
        <v>59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1:110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spans="1:110" x14ac:dyDescent="0.45">
      <c r="A56" s="1"/>
      <c r="B56" s="1"/>
      <c r="C56" s="1">
        <v>2022</v>
      </c>
      <c r="D56" s="1">
        <f t="shared" ref="D56:O56" si="19">+C56+1</f>
        <v>2023</v>
      </c>
      <c r="E56" s="1">
        <f t="shared" si="19"/>
        <v>2024</v>
      </c>
      <c r="F56" s="1">
        <f t="shared" si="19"/>
        <v>2025</v>
      </c>
      <c r="G56" s="1">
        <f t="shared" si="19"/>
        <v>2026</v>
      </c>
      <c r="H56" s="1">
        <f t="shared" si="19"/>
        <v>2027</v>
      </c>
      <c r="I56" s="1">
        <f t="shared" si="19"/>
        <v>2028</v>
      </c>
      <c r="J56" s="1">
        <f t="shared" si="19"/>
        <v>2029</v>
      </c>
      <c r="K56" s="1">
        <f t="shared" si="19"/>
        <v>2030</v>
      </c>
      <c r="L56" s="1">
        <f t="shared" si="19"/>
        <v>2031</v>
      </c>
      <c r="M56" s="1">
        <f t="shared" si="19"/>
        <v>2032</v>
      </c>
      <c r="N56" s="1">
        <f t="shared" si="19"/>
        <v>2033</v>
      </c>
      <c r="O56" s="1">
        <f t="shared" si="19"/>
        <v>2034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spans="1:110" x14ac:dyDescent="0.45">
      <c r="A57" s="1"/>
      <c r="B57" s="1"/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spans="1:110" x14ac:dyDescent="0.45">
      <c r="A58" s="1" t="s">
        <v>30</v>
      </c>
      <c r="B58" s="1"/>
      <c r="C58" s="7" t="s">
        <v>60</v>
      </c>
      <c r="D58" s="7">
        <f>D8/C8-1</f>
        <v>0.29782988276378153</v>
      </c>
      <c r="E58" s="7">
        <f>E8/D8-1</f>
        <v>0.28867960791850877</v>
      </c>
      <c r="F58" s="7">
        <v>0.3</v>
      </c>
      <c r="G58" s="7">
        <v>0.26</v>
      </c>
      <c r="H58" s="7">
        <v>0.25</v>
      </c>
      <c r="I58" s="7">
        <v>0.23</v>
      </c>
      <c r="J58" s="7">
        <v>0.21</v>
      </c>
      <c r="K58" s="7">
        <v>0.18</v>
      </c>
      <c r="L58" s="7">
        <v>0.15</v>
      </c>
      <c r="M58" s="7">
        <v>0.14000000000000001</v>
      </c>
      <c r="N58" s="7">
        <v>0.14000000000000001</v>
      </c>
      <c r="O58" s="7">
        <v>0.13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spans="1:110" x14ac:dyDescent="0.45">
      <c r="A59" s="1" t="s">
        <v>6</v>
      </c>
      <c r="B59" s="1"/>
      <c r="C59" s="7">
        <f>C9/C8</f>
        <v>0.40334247942130208</v>
      </c>
      <c r="D59" s="7">
        <f t="shared" ref="D59:E59" si="20">D9/D8</f>
        <v>0.35517970401691334</v>
      </c>
      <c r="E59" s="7">
        <f t="shared" si="20"/>
        <v>0.37333333333333335</v>
      </c>
      <c r="F59" s="7">
        <v>0.35</v>
      </c>
      <c r="G59" s="7">
        <v>0.35</v>
      </c>
      <c r="H59" s="7">
        <v>0.35</v>
      </c>
      <c r="I59" s="7">
        <v>0.35</v>
      </c>
      <c r="J59" s="7">
        <v>0.35</v>
      </c>
      <c r="K59" s="7">
        <v>0.35</v>
      </c>
      <c r="L59" s="7">
        <v>0.35</v>
      </c>
      <c r="M59" s="7">
        <v>0.35</v>
      </c>
      <c r="N59" s="7">
        <v>0.35</v>
      </c>
      <c r="O59" s="7">
        <v>0.35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spans="1:110" x14ac:dyDescent="0.45">
      <c r="A60" s="1"/>
      <c r="B60" s="1"/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spans="1:110" x14ac:dyDescent="0.45">
      <c r="A61" s="1" t="s">
        <v>7</v>
      </c>
      <c r="B61" s="1"/>
      <c r="C61" s="7">
        <f>C11/C8</f>
        <v>0.59665752057869792</v>
      </c>
      <c r="D61" s="7">
        <f t="shared" ref="D61:O61" si="21">D11/D8</f>
        <v>0.64482029598308666</v>
      </c>
      <c r="E61" s="7">
        <f t="shared" si="21"/>
        <v>0.62666666666666671</v>
      </c>
      <c r="F61" s="7">
        <f t="shared" si="21"/>
        <v>0.65</v>
      </c>
      <c r="G61" s="7">
        <f t="shared" si="21"/>
        <v>0.65</v>
      </c>
      <c r="H61" s="7">
        <f t="shared" si="21"/>
        <v>0.65</v>
      </c>
      <c r="I61" s="7">
        <f t="shared" si="21"/>
        <v>0.65</v>
      </c>
      <c r="J61" s="7">
        <f t="shared" si="21"/>
        <v>0.65</v>
      </c>
      <c r="K61" s="7">
        <f t="shared" si="21"/>
        <v>0.65</v>
      </c>
      <c r="L61" s="7">
        <f t="shared" si="21"/>
        <v>0.65</v>
      </c>
      <c r="M61" s="7">
        <f t="shared" si="21"/>
        <v>0.65000000000000013</v>
      </c>
      <c r="N61" s="7">
        <f t="shared" si="21"/>
        <v>0.65</v>
      </c>
      <c r="O61" s="7">
        <f t="shared" si="21"/>
        <v>0.65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spans="1:110" x14ac:dyDescent="0.45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spans="1:110" x14ac:dyDescent="0.45">
      <c r="A63" s="1" t="s">
        <v>8</v>
      </c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spans="1:110" x14ac:dyDescent="0.45">
      <c r="A64" s="1"/>
      <c r="B64" s="1" t="s">
        <v>9</v>
      </c>
      <c r="C64" s="7">
        <f>C13/C8</f>
        <v>0</v>
      </c>
      <c r="D64" s="7">
        <f t="shared" ref="D64:O64" si="22">D13/D8</f>
        <v>0</v>
      </c>
      <c r="E64" s="7">
        <f t="shared" si="22"/>
        <v>0</v>
      </c>
      <c r="F64" s="7">
        <f t="shared" si="22"/>
        <v>0</v>
      </c>
      <c r="G64" s="7">
        <f t="shared" si="22"/>
        <v>0</v>
      </c>
      <c r="H64" s="7">
        <f t="shared" si="22"/>
        <v>0</v>
      </c>
      <c r="I64" s="7">
        <f t="shared" si="22"/>
        <v>0</v>
      </c>
      <c r="J64" s="7">
        <f t="shared" si="22"/>
        <v>0</v>
      </c>
      <c r="K64" s="7">
        <f t="shared" si="22"/>
        <v>0</v>
      </c>
      <c r="L64" s="7">
        <f t="shared" si="22"/>
        <v>0</v>
      </c>
      <c r="M64" s="7">
        <f t="shared" si="22"/>
        <v>0</v>
      </c>
      <c r="N64" s="7">
        <f t="shared" si="22"/>
        <v>0</v>
      </c>
      <c r="O64" s="7">
        <f t="shared" si="22"/>
        <v>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spans="1:110" x14ac:dyDescent="0.45">
      <c r="A65" s="1"/>
      <c r="B65" s="1" t="s">
        <v>10</v>
      </c>
      <c r="C65" s="7">
        <f>C15/C8</f>
        <v>0.31731105013719135</v>
      </c>
      <c r="D65" s="7">
        <f t="shared" ref="D65:E65" si="23">D15/D8</f>
        <v>0.37920430520853354</v>
      </c>
      <c r="E65" s="7">
        <f t="shared" si="23"/>
        <v>0.35838926174496644</v>
      </c>
      <c r="F65" s="7">
        <v>0.33</v>
      </c>
      <c r="G65" s="7">
        <v>0.33</v>
      </c>
      <c r="H65" s="7">
        <v>0.33</v>
      </c>
      <c r="I65" s="7">
        <v>0.33</v>
      </c>
      <c r="J65" s="7">
        <v>0.33</v>
      </c>
      <c r="K65" s="7">
        <v>0.33</v>
      </c>
      <c r="L65" s="7">
        <v>0.33</v>
      </c>
      <c r="M65" s="7">
        <v>0.33</v>
      </c>
      <c r="N65" s="7">
        <v>0.33</v>
      </c>
      <c r="O65" s="7">
        <v>0.33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spans="1:110" x14ac:dyDescent="0.45">
      <c r="A66" s="1"/>
      <c r="B66" s="1" t="s">
        <v>11</v>
      </c>
      <c r="C66" s="7">
        <f>C16/C8</f>
        <v>6.9593414816662508E-2</v>
      </c>
      <c r="D66" s="7">
        <f t="shared" ref="D66:O66" si="24">D16/D8</f>
        <v>5.2854122621564484E-2</v>
      </c>
      <c r="E66" s="7">
        <f t="shared" si="24"/>
        <v>4.3698732289336316E-2</v>
      </c>
      <c r="F66" s="7">
        <f t="shared" si="24"/>
        <v>0.11382800644545611</v>
      </c>
      <c r="G66" s="7">
        <f t="shared" si="24"/>
        <v>0.10680015154288083</v>
      </c>
      <c r="H66" s="7">
        <f t="shared" si="24"/>
        <v>9.8608492344510232E-2</v>
      </c>
      <c r="I66" s="7">
        <f t="shared" si="24"/>
        <v>9.4280678482493649E-2</v>
      </c>
      <c r="J66" s="7">
        <f t="shared" si="24"/>
        <v>9.2740509001513372E-2</v>
      </c>
      <c r="K66" s="7">
        <f t="shared" si="24"/>
        <v>9.3933014854780714E-2</v>
      </c>
      <c r="L66" s="7">
        <f t="shared" si="24"/>
        <v>9.7394716842670481E-2</v>
      </c>
      <c r="M66" s="7">
        <f t="shared" si="24"/>
        <v>0.10145438111249989</v>
      </c>
      <c r="N66" s="7">
        <f t="shared" si="24"/>
        <v>0.10528442398915207</v>
      </c>
      <c r="O66" s="7">
        <f t="shared" si="24"/>
        <v>0.10968240442649105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spans="1:110" x14ac:dyDescent="0.45">
      <c r="A67" s="1"/>
      <c r="B67" s="1"/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spans="1:110" x14ac:dyDescent="0.45">
      <c r="A68" s="1"/>
      <c r="B68" s="1" t="s">
        <v>12</v>
      </c>
      <c r="C68" s="7">
        <f>C18/C8</f>
        <v>0.3896233474681966</v>
      </c>
      <c r="D68" s="7">
        <f t="shared" ref="D68:O68" si="25">D18/D8</f>
        <v>0.44051508744954837</v>
      </c>
      <c r="E68" s="7">
        <f t="shared" si="25"/>
        <v>0.40208799403430279</v>
      </c>
      <c r="F68" s="7">
        <f t="shared" si="25"/>
        <v>0.44382800644545617</v>
      </c>
      <c r="G68" s="7">
        <f t="shared" si="25"/>
        <v>0.43680015154288088</v>
      </c>
      <c r="H68" s="7">
        <f t="shared" si="25"/>
        <v>0.42860849234451032</v>
      </c>
      <c r="I68" s="7">
        <f t="shared" si="25"/>
        <v>0.42428067848249368</v>
      </c>
      <c r="J68" s="7">
        <f t="shared" si="25"/>
        <v>0.42274050900151344</v>
      </c>
      <c r="K68" s="7">
        <f t="shared" si="25"/>
        <v>0.42393301485478074</v>
      </c>
      <c r="L68" s="7">
        <f t="shared" si="25"/>
        <v>0.4273947168426705</v>
      </c>
      <c r="M68" s="7">
        <f t="shared" si="25"/>
        <v>0.43145438111249995</v>
      </c>
      <c r="N68" s="7">
        <f t="shared" si="25"/>
        <v>0.43528442398915207</v>
      </c>
      <c r="O68" s="7">
        <f t="shared" si="25"/>
        <v>0.43968240442649104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spans="1:110" x14ac:dyDescent="0.45">
      <c r="A69" s="1"/>
      <c r="B69" s="1"/>
      <c r="C69" s="4" t="s">
        <v>4</v>
      </c>
      <c r="D69" s="4" t="s">
        <v>4</v>
      </c>
      <c r="E69" s="4" t="s">
        <v>4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spans="1:110" x14ac:dyDescent="0.45">
      <c r="A70" s="1"/>
      <c r="B70" s="1" t="s">
        <v>13</v>
      </c>
      <c r="C70" s="7">
        <f>C20/C8</f>
        <v>0.20703417311050132</v>
      </c>
      <c r="D70" s="7">
        <f t="shared" ref="D70:O70" si="26">D20/D8</f>
        <v>0.20430520853353829</v>
      </c>
      <c r="E70" s="7">
        <f t="shared" si="26"/>
        <v>0.22457867263236389</v>
      </c>
      <c r="F70" s="7">
        <f t="shared" si="26"/>
        <v>0.20617199355454385</v>
      </c>
      <c r="G70" s="7">
        <f t="shared" si="26"/>
        <v>0.21319984845711912</v>
      </c>
      <c r="H70" s="7">
        <f t="shared" si="26"/>
        <v>0.22139150765548965</v>
      </c>
      <c r="I70" s="7">
        <f t="shared" si="26"/>
        <v>0.22571932151750634</v>
      </c>
      <c r="J70" s="7">
        <f t="shared" si="26"/>
        <v>0.22725949099848664</v>
      </c>
      <c r="K70" s="7">
        <f t="shared" si="26"/>
        <v>0.22606698514521931</v>
      </c>
      <c r="L70" s="7">
        <f t="shared" si="26"/>
        <v>0.22260528315732953</v>
      </c>
      <c r="M70" s="7">
        <f t="shared" si="26"/>
        <v>0.21854561888750018</v>
      </c>
      <c r="N70" s="7">
        <f t="shared" si="26"/>
        <v>0.21471557601084795</v>
      </c>
      <c r="O70" s="7">
        <f t="shared" si="26"/>
        <v>0.21031759557350896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spans="1:110" x14ac:dyDescent="0.45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spans="1:110" x14ac:dyDescent="0.45">
      <c r="A72" s="1" t="s">
        <v>14</v>
      </c>
      <c r="B72" s="1"/>
      <c r="C72" s="7">
        <f>C22/C8</f>
        <v>3.9910202045397858E-3</v>
      </c>
      <c r="D72" s="7">
        <f t="shared" ref="D72:E72" si="27">D22/D8</f>
        <v>5.3815106669229291E-3</v>
      </c>
      <c r="E72" s="7">
        <f t="shared" si="27"/>
        <v>2.3266219239373602E-2</v>
      </c>
      <c r="F72" s="7">
        <v>0.02</v>
      </c>
      <c r="G72" s="7">
        <v>0.02</v>
      </c>
      <c r="H72" s="7">
        <v>0.02</v>
      </c>
      <c r="I72" s="7">
        <v>0.02</v>
      </c>
      <c r="J72" s="7">
        <v>0.02</v>
      </c>
      <c r="K72" s="7">
        <v>0.02</v>
      </c>
      <c r="L72" s="7">
        <v>0.02</v>
      </c>
      <c r="M72" s="7">
        <v>0.02</v>
      </c>
      <c r="N72" s="7">
        <v>0.02</v>
      </c>
      <c r="O72" s="7">
        <v>0.02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spans="1:110" x14ac:dyDescent="0.45">
      <c r="A73" s="1"/>
      <c r="B73" s="1"/>
      <c r="C73" s="4" t="s">
        <v>4</v>
      </c>
      <c r="D73" s="4" t="s">
        <v>4</v>
      </c>
      <c r="E73" s="4" t="s">
        <v>4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spans="1:110" x14ac:dyDescent="0.45">
      <c r="A74" s="1" t="s">
        <v>15</v>
      </c>
      <c r="B74" s="1"/>
      <c r="C74" s="7">
        <f>C24/C8</f>
        <v>0.21102519331504108</v>
      </c>
      <c r="D74" s="7">
        <f t="shared" ref="D74:O74" si="28">D24/D8</f>
        <v>0.2096867192004612</v>
      </c>
      <c r="E74" s="7">
        <f t="shared" si="28"/>
        <v>0.24784489187173747</v>
      </c>
      <c r="F74" s="7">
        <f t="shared" si="28"/>
        <v>0.22617199355454384</v>
      </c>
      <c r="G74" s="7">
        <f t="shared" si="28"/>
        <v>0.23319984845711911</v>
      </c>
      <c r="H74" s="7">
        <f t="shared" si="28"/>
        <v>0.24139150765548967</v>
      </c>
      <c r="I74" s="7">
        <f t="shared" si="28"/>
        <v>0.24571932151750633</v>
      </c>
      <c r="J74" s="7">
        <f t="shared" si="28"/>
        <v>0.24725949099848665</v>
      </c>
      <c r="K74" s="7">
        <f t="shared" si="28"/>
        <v>0.2460669851452193</v>
      </c>
      <c r="L74" s="7">
        <f t="shared" si="28"/>
        <v>0.24260528315732954</v>
      </c>
      <c r="M74" s="7">
        <f t="shared" si="28"/>
        <v>0.23854561888750017</v>
      </c>
      <c r="N74" s="7">
        <f t="shared" si="28"/>
        <v>0.23471557601084797</v>
      </c>
      <c r="O74" s="7">
        <f t="shared" si="28"/>
        <v>0.23031759557350895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spans="1:110" x14ac:dyDescent="0.45">
      <c r="A75" s="1" t="s">
        <v>16</v>
      </c>
      <c r="B75" s="1"/>
      <c r="C75" s="7">
        <f>C25/C9</f>
        <v>0.11688311688311688</v>
      </c>
      <c r="D75" s="7">
        <f t="shared" ref="D75:E75" si="29">D25/D9</f>
        <v>0.11850649350649349</v>
      </c>
      <c r="E75" s="7">
        <f t="shared" si="29"/>
        <v>0.16938318951741771</v>
      </c>
      <c r="F75" s="7">
        <v>0.2</v>
      </c>
      <c r="G75" s="7">
        <v>0.2</v>
      </c>
      <c r="H75" s="7">
        <v>0.2</v>
      </c>
      <c r="I75" s="7">
        <v>0.2</v>
      </c>
      <c r="J75" s="7">
        <v>0.2</v>
      </c>
      <c r="K75" s="7">
        <v>0.2</v>
      </c>
      <c r="L75" s="7">
        <v>0.2</v>
      </c>
      <c r="M75" s="7">
        <v>0.2</v>
      </c>
      <c r="N75" s="7">
        <v>0.2</v>
      </c>
      <c r="O75" s="7">
        <v>0.2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x14ac:dyDescent="0.45">
      <c r="A76" s="1"/>
      <c r="B76" s="1"/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x14ac:dyDescent="0.45">
      <c r="A77" s="1" t="s">
        <v>17</v>
      </c>
      <c r="B77" s="1"/>
      <c r="C77" s="7">
        <f>C27/C8</f>
        <v>0.16388126714891485</v>
      </c>
      <c r="D77" s="7">
        <f t="shared" ref="D77:O77" si="30">D27/D8</f>
        <v>0.16759561791274258</v>
      </c>
      <c r="E77" s="7">
        <f t="shared" si="30"/>
        <v>0.18460850111856819</v>
      </c>
      <c r="F77" s="7">
        <f t="shared" si="30"/>
        <v>0.18093759484363509</v>
      </c>
      <c r="G77" s="7">
        <f t="shared" si="30"/>
        <v>0.1865598787656953</v>
      </c>
      <c r="H77" s="7">
        <f t="shared" si="30"/>
        <v>0.19311320612439173</v>
      </c>
      <c r="I77" s="7">
        <f t="shared" si="30"/>
        <v>0.19657545721400507</v>
      </c>
      <c r="J77" s="7">
        <f t="shared" si="30"/>
        <v>0.19780759279878932</v>
      </c>
      <c r="K77" s="7">
        <f t="shared" si="30"/>
        <v>0.19685358811617545</v>
      </c>
      <c r="L77" s="7">
        <f t="shared" si="30"/>
        <v>0.1940842265258636</v>
      </c>
      <c r="M77" s="7">
        <f t="shared" si="30"/>
        <v>0.19083649511000014</v>
      </c>
      <c r="N77" s="7">
        <f t="shared" si="30"/>
        <v>0.18777246080867838</v>
      </c>
      <c r="O77" s="7">
        <f t="shared" si="30"/>
        <v>0.18425407645880718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x14ac:dyDescent="0.45">
      <c r="A79" s="1" t="s">
        <v>31</v>
      </c>
      <c r="B79" s="1"/>
      <c r="C79" s="6"/>
      <c r="D79" s="6"/>
      <c r="E79" s="5">
        <v>380.7</v>
      </c>
      <c r="F79" s="6">
        <f>E79-F30-F29</f>
        <v>581.4818181818182</v>
      </c>
      <c r="G79" s="6">
        <f t="shared" ref="G79:O79" si="31">F79-G30-G29</f>
        <v>714.1854545454546</v>
      </c>
      <c r="H79" s="6">
        <f t="shared" si="31"/>
        <v>828.81090909090915</v>
      </c>
      <c r="I79" s="6">
        <f t="shared" si="31"/>
        <v>977.10818181818195</v>
      </c>
      <c r="J79" s="6">
        <f t="shared" si="31"/>
        <v>1159.6947727272729</v>
      </c>
      <c r="K79" s="6">
        <f t="shared" si="31"/>
        <v>1372.2718318181821</v>
      </c>
      <c r="L79" s="6">
        <f t="shared" si="31"/>
        <v>1607.1374065909094</v>
      </c>
      <c r="M79" s="6">
        <f t="shared" si="31"/>
        <v>1862.0523496954547</v>
      </c>
      <c r="N79" s="6">
        <f t="shared" si="31"/>
        <v>2138.8545181528184</v>
      </c>
      <c r="O79" s="6">
        <f t="shared" si="31"/>
        <v>2433.7334890602301</v>
      </c>
      <c r="P79" s="6"/>
      <c r="Q79" s="6"/>
      <c r="R79" s="6"/>
      <c r="S79" s="6"/>
      <c r="T79" s="6"/>
      <c r="U79" s="6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x14ac:dyDescent="0.45">
      <c r="A80" s="1" t="s">
        <v>32</v>
      </c>
      <c r="B80" s="1"/>
      <c r="C80" s="5">
        <f>C8/257.7</f>
        <v>1.5556849049282111</v>
      </c>
      <c r="D80" s="5">
        <f>D8/255.3</f>
        <v>2.0379945162553854</v>
      </c>
      <c r="E80" s="5">
        <f>E8/E79</f>
        <v>1.7612293144208038</v>
      </c>
      <c r="F80" s="5">
        <f>F8/F79</f>
        <v>1.4990150555790065</v>
      </c>
      <c r="G80" s="5">
        <f t="shared" ref="G80:O80" si="32">G8/G79</f>
        <v>1.5378064521056409</v>
      </c>
      <c r="H80" s="5">
        <f t="shared" si="32"/>
        <v>1.6564076738635416</v>
      </c>
      <c r="I80" s="5">
        <f t="shared" si="32"/>
        <v>1.7281647968169522</v>
      </c>
      <c r="J80" s="5">
        <f t="shared" si="32"/>
        <v>1.7618522068698717</v>
      </c>
      <c r="K80" s="5">
        <f t="shared" si="32"/>
        <v>1.7569323232869081</v>
      </c>
      <c r="L80" s="5">
        <f t="shared" si="32"/>
        <v>1.7252022365576665</v>
      </c>
      <c r="M80" s="5">
        <f t="shared" si="32"/>
        <v>1.6974851623188487</v>
      </c>
      <c r="N80" s="5">
        <f t="shared" si="32"/>
        <v>1.6846957459690055</v>
      </c>
      <c r="O80" s="5">
        <f t="shared" si="32"/>
        <v>1.6730470326018081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x14ac:dyDescent="0.45">
      <c r="A81" s="1" t="s">
        <v>33</v>
      </c>
      <c r="B81" s="1"/>
      <c r="C81" s="7">
        <v>0</v>
      </c>
      <c r="D81" s="7">
        <v>0</v>
      </c>
      <c r="E81" s="7">
        <f>E30/D30-1</f>
        <v>2.7319999999999998</v>
      </c>
      <c r="F81" s="7">
        <f t="shared" ref="F81:H81" si="33">F30/E30-1</f>
        <v>2.2154340836012865</v>
      </c>
      <c r="G81" s="7">
        <f t="shared" si="33"/>
        <v>-0.16666666666666663</v>
      </c>
      <c r="H81" s="7">
        <f t="shared" si="33"/>
        <v>0</v>
      </c>
      <c r="I81" s="7">
        <f>I58</f>
        <v>0.23</v>
      </c>
      <c r="J81" s="7">
        <f t="shared" ref="J81:O81" si="34">J58</f>
        <v>0.21</v>
      </c>
      <c r="K81" s="7">
        <f t="shared" si="34"/>
        <v>0.18</v>
      </c>
      <c r="L81" s="7">
        <f t="shared" si="34"/>
        <v>0.15</v>
      </c>
      <c r="M81" s="7">
        <f t="shared" si="34"/>
        <v>0.14000000000000001</v>
      </c>
      <c r="N81" s="7">
        <f t="shared" si="34"/>
        <v>0.14000000000000001</v>
      </c>
      <c r="O81" s="7">
        <f t="shared" si="34"/>
        <v>0.13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x14ac:dyDescent="0.45">
      <c r="A82" s="1" t="s">
        <v>34</v>
      </c>
      <c r="B82" s="1"/>
      <c r="C82" s="7">
        <f>C16/C8</f>
        <v>6.9593414816662508E-2</v>
      </c>
      <c r="D82" s="7">
        <f t="shared" ref="D82:E82" si="35">D16/D8</f>
        <v>5.2854122621564484E-2</v>
      </c>
      <c r="E82" s="7">
        <f t="shared" si="35"/>
        <v>4.3698732289336316E-2</v>
      </c>
      <c r="F82" s="7">
        <f>F118/F8</f>
        <v>0.11382800644545611</v>
      </c>
      <c r="G82" s="7">
        <f t="shared" ref="G82:O82" si="36">G118/G8</f>
        <v>0.10680015154288083</v>
      </c>
      <c r="H82" s="7">
        <f t="shared" si="36"/>
        <v>9.8608492344510232E-2</v>
      </c>
      <c r="I82" s="7">
        <f t="shared" si="36"/>
        <v>9.4280678482493649E-2</v>
      </c>
      <c r="J82" s="7">
        <f t="shared" si="36"/>
        <v>9.2740509001513372E-2</v>
      </c>
      <c r="K82" s="7">
        <f t="shared" si="36"/>
        <v>9.3933014854780714E-2</v>
      </c>
      <c r="L82" s="7">
        <f t="shared" si="36"/>
        <v>9.7394716842670481E-2</v>
      </c>
      <c r="M82" s="7">
        <f t="shared" si="36"/>
        <v>0.10145438111249989</v>
      </c>
      <c r="N82" s="7">
        <f t="shared" si="36"/>
        <v>0.10528442398915207</v>
      </c>
      <c r="O82" s="7">
        <f t="shared" si="36"/>
        <v>0.10968240442649105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x14ac:dyDescent="0.45">
      <c r="A83" s="1" t="s">
        <v>35</v>
      </c>
      <c r="B83" s="1"/>
      <c r="C83" s="13"/>
      <c r="D83" s="13">
        <f>(136.4-101.2)/D8</f>
        <v>6.7653276955602554E-2</v>
      </c>
      <c r="E83" s="7">
        <f>(183-40.7)/E8</f>
        <v>0.21222967934377332</v>
      </c>
      <c r="F83" s="7">
        <v>0.1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x14ac:dyDescent="0.4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x14ac:dyDescent="0.45">
      <c r="A85" s="1" t="s">
        <v>36</v>
      </c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x14ac:dyDescent="0.45">
      <c r="A86" s="1"/>
      <c r="B86" s="1" t="s">
        <v>37</v>
      </c>
      <c r="C86" s="18">
        <v>7.0000000000000007E-2</v>
      </c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x14ac:dyDescent="0.45">
      <c r="A87" s="1"/>
      <c r="B87" s="1" t="s">
        <v>38</v>
      </c>
      <c r="C87" s="13">
        <v>4.4999999999999998E-2</v>
      </c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x14ac:dyDescent="0.45">
      <c r="A88" s="1"/>
      <c r="B88" s="1" t="s">
        <v>39</v>
      </c>
      <c r="C88">
        <v>0.88</v>
      </c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x14ac:dyDescent="0.45">
      <c r="A89" s="1"/>
      <c r="B89" s="1" t="s">
        <v>40</v>
      </c>
      <c r="C89" s="20">
        <f>C86+C88*C87</f>
        <v>0.1096</v>
      </c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x14ac:dyDescent="0.45">
      <c r="A90" s="1"/>
      <c r="B90" s="1" t="s">
        <v>41</v>
      </c>
      <c r="C90" s="18">
        <v>0</v>
      </c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x14ac:dyDescent="0.45">
      <c r="A91" s="1"/>
      <c r="B91" s="1" t="s">
        <v>42</v>
      </c>
      <c r="C91" s="21">
        <f>F75</f>
        <v>0.2</v>
      </c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x14ac:dyDescent="0.45">
      <c r="A92" s="1"/>
      <c r="B92" s="1" t="s">
        <v>43</v>
      </c>
      <c r="C92">
        <f>0</f>
        <v>0</v>
      </c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x14ac:dyDescent="0.45">
      <c r="A93" s="1"/>
      <c r="B93" s="1" t="s">
        <v>44</v>
      </c>
      <c r="C93" s="19">
        <f>C92*C90*(1-C91)+(1-C92)*C89</f>
        <v>0.1096</v>
      </c>
      <c r="E93" s="7">
        <v>0.11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x14ac:dyDescent="0.45">
      <c r="A94" s="1"/>
      <c r="B94" s="1"/>
      <c r="C94" s="1">
        <v>0</v>
      </c>
      <c r="D94" s="1">
        <v>0</v>
      </c>
      <c r="E94" s="1">
        <v>0</v>
      </c>
      <c r="F94" s="1">
        <v>6</v>
      </c>
      <c r="G94" s="1">
        <v>18</v>
      </c>
      <c r="H94" s="1">
        <f t="shared" ref="H94:O94" si="37">+G94+12</f>
        <v>30</v>
      </c>
      <c r="I94" s="1">
        <f t="shared" si="37"/>
        <v>42</v>
      </c>
      <c r="J94" s="1">
        <f t="shared" si="37"/>
        <v>54</v>
      </c>
      <c r="K94" s="1">
        <f t="shared" si="37"/>
        <v>66</v>
      </c>
      <c r="L94" s="1">
        <f t="shared" si="37"/>
        <v>78</v>
      </c>
      <c r="M94" s="1">
        <f t="shared" si="37"/>
        <v>90</v>
      </c>
      <c r="N94" s="1">
        <f t="shared" si="37"/>
        <v>102</v>
      </c>
      <c r="O94" s="1">
        <f t="shared" si="37"/>
        <v>114</v>
      </c>
      <c r="P94" s="1">
        <f>+O94+6</f>
        <v>120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spans="1:110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spans="1:110" ht="15.75" x14ac:dyDescent="0.5">
      <c r="A96" s="23" t="s">
        <v>58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spans="1:110" x14ac:dyDescent="0.45">
      <c r="A97" s="22" t="s">
        <v>0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spans="1:110" x14ac:dyDescent="0.45">
      <c r="A98" s="22" t="s">
        <v>1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spans="1:110" x14ac:dyDescent="0.45">
      <c r="A99" s="22" t="s">
        <v>45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spans="1:110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spans="1:110" x14ac:dyDescent="0.45">
      <c r="A101" s="1"/>
      <c r="B101" s="1"/>
      <c r="C101" s="1">
        <v>2022</v>
      </c>
      <c r="D101" s="1">
        <f t="shared" ref="D101:O101" si="38">+C101+1</f>
        <v>2023</v>
      </c>
      <c r="E101" s="1">
        <f t="shared" si="38"/>
        <v>2024</v>
      </c>
      <c r="F101" s="1">
        <f t="shared" si="38"/>
        <v>2025</v>
      </c>
      <c r="G101" s="1">
        <f t="shared" si="38"/>
        <v>2026</v>
      </c>
      <c r="H101" s="1">
        <f t="shared" si="38"/>
        <v>2027</v>
      </c>
      <c r="I101" s="1">
        <f t="shared" si="38"/>
        <v>2028</v>
      </c>
      <c r="J101" s="1">
        <f t="shared" si="38"/>
        <v>2029</v>
      </c>
      <c r="K101" s="1">
        <f t="shared" si="38"/>
        <v>2030</v>
      </c>
      <c r="L101" s="1">
        <f t="shared" si="38"/>
        <v>2031</v>
      </c>
      <c r="M101" s="1">
        <f t="shared" si="38"/>
        <v>2032</v>
      </c>
      <c r="N101" s="1">
        <f t="shared" si="38"/>
        <v>2033</v>
      </c>
      <c r="O101" s="1">
        <f t="shared" si="38"/>
        <v>2034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spans="1:110" x14ac:dyDescent="0.45">
      <c r="A102" s="1"/>
      <c r="B102" s="1"/>
      <c r="C102" s="4" t="s">
        <v>4</v>
      </c>
      <c r="D102" s="4" t="s">
        <v>4</v>
      </c>
      <c r="E102" s="4" t="s">
        <v>4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</row>
    <row r="103" spans="1:110" x14ac:dyDescent="0.45">
      <c r="A103" s="3" t="s">
        <v>52</v>
      </c>
      <c r="B103" s="1"/>
      <c r="C103" s="6"/>
      <c r="D103" s="6"/>
      <c r="F103" s="6">
        <f>$E$79*(2035-F101)/55</f>
        <v>69.218181818181819</v>
      </c>
      <c r="G103" s="6">
        <f t="shared" ref="G103:O103" si="39">$E$79*(2035-G101)/55</f>
        <v>62.29636363636363</v>
      </c>
      <c r="H103" s="6">
        <f t="shared" si="39"/>
        <v>55.374545454545455</v>
      </c>
      <c r="I103" s="6">
        <f t="shared" si="39"/>
        <v>48.452727272727273</v>
      </c>
      <c r="J103" s="6">
        <f t="shared" si="39"/>
        <v>41.530909090909084</v>
      </c>
      <c r="K103" s="6">
        <f t="shared" si="39"/>
        <v>34.609090909090909</v>
      </c>
      <c r="L103" s="6">
        <f t="shared" si="39"/>
        <v>27.687272727272727</v>
      </c>
      <c r="M103" s="6">
        <f t="shared" si="39"/>
        <v>20.765454545454542</v>
      </c>
      <c r="N103" s="6">
        <f t="shared" si="39"/>
        <v>13.843636363636364</v>
      </c>
      <c r="O103" s="6">
        <f t="shared" si="39"/>
        <v>6.9218181818181819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0" x14ac:dyDescent="0.45">
      <c r="A104" s="3" t="str">
        <f>TEXT(F$101,0)&amp;" Capital Expenditures"</f>
        <v>2025 Capital Expenditures</v>
      </c>
      <c r="B104" s="1"/>
      <c r="C104" s="6"/>
      <c r="D104" s="6"/>
      <c r="E104" s="6"/>
      <c r="F104" s="6">
        <f>-$F$30/10</f>
        <v>30</v>
      </c>
      <c r="G104" s="6">
        <f t="shared" ref="G104:O104" si="40">-$F$30/10</f>
        <v>30</v>
      </c>
      <c r="H104" s="6">
        <f t="shared" si="40"/>
        <v>30</v>
      </c>
      <c r="I104" s="6">
        <f t="shared" si="40"/>
        <v>30</v>
      </c>
      <c r="J104" s="6">
        <f t="shared" si="40"/>
        <v>30</v>
      </c>
      <c r="K104" s="6">
        <f t="shared" si="40"/>
        <v>30</v>
      </c>
      <c r="L104" s="6">
        <f t="shared" si="40"/>
        <v>30</v>
      </c>
      <c r="M104" s="6">
        <f t="shared" si="40"/>
        <v>30</v>
      </c>
      <c r="N104" s="6">
        <f t="shared" si="40"/>
        <v>30</v>
      </c>
      <c r="O104" s="6">
        <f t="shared" si="40"/>
        <v>30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0" x14ac:dyDescent="0.45">
      <c r="A105" s="3" t="str">
        <f>TEXT(G$101,0)&amp;" Capital Expenditures"</f>
        <v>2026 Capital Expenditures</v>
      </c>
      <c r="B105" s="1"/>
      <c r="C105" s="6"/>
      <c r="D105" s="6"/>
      <c r="E105" s="6"/>
      <c r="F105" s="6"/>
      <c r="G105" s="6">
        <f>-$G$30/10</f>
        <v>25</v>
      </c>
      <c r="H105" s="6">
        <f t="shared" ref="H105:O105" si="41">-$G$30/10</f>
        <v>25</v>
      </c>
      <c r="I105" s="6">
        <f t="shared" si="41"/>
        <v>25</v>
      </c>
      <c r="J105" s="6">
        <f t="shared" si="41"/>
        <v>25</v>
      </c>
      <c r="K105" s="6">
        <f t="shared" si="41"/>
        <v>25</v>
      </c>
      <c r="L105" s="6">
        <f t="shared" si="41"/>
        <v>25</v>
      </c>
      <c r="M105" s="6">
        <f t="shared" si="41"/>
        <v>25</v>
      </c>
      <c r="N105" s="6">
        <f t="shared" si="41"/>
        <v>25</v>
      </c>
      <c r="O105" s="6">
        <f t="shared" si="41"/>
        <v>25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</row>
    <row r="106" spans="1:110" x14ac:dyDescent="0.45">
      <c r="A106" s="3" t="str">
        <f>TEXT(H$101,0)&amp;" Capital Expenditures"</f>
        <v>2027 Capital Expenditures</v>
      </c>
      <c r="B106" s="1"/>
      <c r="C106" s="6"/>
      <c r="D106" s="6"/>
      <c r="E106" s="6"/>
      <c r="F106" s="6"/>
      <c r="G106" s="6"/>
      <c r="H106" s="6">
        <f>-$H$30/10</f>
        <v>25</v>
      </c>
      <c r="I106" s="6">
        <f t="shared" ref="I106:O106" si="42">-$H$30/10</f>
        <v>25</v>
      </c>
      <c r="J106" s="6">
        <f t="shared" si="42"/>
        <v>25</v>
      </c>
      <c r="K106" s="6">
        <f t="shared" si="42"/>
        <v>25</v>
      </c>
      <c r="L106" s="6">
        <f t="shared" si="42"/>
        <v>25</v>
      </c>
      <c r="M106" s="6">
        <f t="shared" si="42"/>
        <v>25</v>
      </c>
      <c r="N106" s="6">
        <f t="shared" si="42"/>
        <v>25</v>
      </c>
      <c r="O106" s="6">
        <f t="shared" si="42"/>
        <v>25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0" x14ac:dyDescent="0.45">
      <c r="A107" s="3" t="str">
        <f>TEXT(I$101,0)&amp;" Capital Expenditures"</f>
        <v>2028 Capital Expenditures</v>
      </c>
      <c r="B107" s="1"/>
      <c r="C107" s="6"/>
      <c r="D107" s="6"/>
      <c r="E107" s="6"/>
      <c r="F107" s="6"/>
      <c r="G107" s="6"/>
      <c r="H107" s="6"/>
      <c r="I107" s="6">
        <f>-$I$30/10</f>
        <v>30.75</v>
      </c>
      <c r="J107" s="6">
        <f t="shared" ref="J107:O107" si="43">-$I$30/10</f>
        <v>30.75</v>
      </c>
      <c r="K107" s="6">
        <f t="shared" si="43"/>
        <v>30.75</v>
      </c>
      <c r="L107" s="6">
        <f t="shared" si="43"/>
        <v>30.75</v>
      </c>
      <c r="M107" s="6">
        <f t="shared" si="43"/>
        <v>30.75</v>
      </c>
      <c r="N107" s="6">
        <f t="shared" si="43"/>
        <v>30.75</v>
      </c>
      <c r="O107" s="6">
        <f t="shared" si="43"/>
        <v>30.75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0" x14ac:dyDescent="0.45">
      <c r="A108" s="3" t="str">
        <f>TEXT(J$101,0)&amp;" Capital Expenditures"</f>
        <v>2029 Capital Expenditures</v>
      </c>
      <c r="B108" s="1"/>
      <c r="C108" s="6"/>
      <c r="D108" s="6"/>
      <c r="E108" s="6"/>
      <c r="F108" s="6"/>
      <c r="G108" s="6"/>
      <c r="H108" s="6"/>
      <c r="I108" s="6"/>
      <c r="J108" s="6">
        <f>-$J$30/10</f>
        <v>37.207499999999996</v>
      </c>
      <c r="K108" s="6">
        <f t="shared" ref="K108:O108" si="44">-$J$30/10</f>
        <v>37.207499999999996</v>
      </c>
      <c r="L108" s="6">
        <f t="shared" si="44"/>
        <v>37.207499999999996</v>
      </c>
      <c r="M108" s="6">
        <f t="shared" si="44"/>
        <v>37.207499999999996</v>
      </c>
      <c r="N108" s="6">
        <f t="shared" si="44"/>
        <v>37.207499999999996</v>
      </c>
      <c r="O108" s="6">
        <f t="shared" si="44"/>
        <v>37.207499999999996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0" x14ac:dyDescent="0.45">
      <c r="A109" s="3" t="str">
        <f>TEXT(K$101,0)&amp;" Capital Expenditures"</f>
        <v>2030 Capital Expenditures</v>
      </c>
      <c r="B109" s="1"/>
      <c r="C109" s="6"/>
      <c r="D109" s="6"/>
      <c r="E109" s="6"/>
      <c r="F109" s="6"/>
      <c r="G109" s="6"/>
      <c r="H109" s="6"/>
      <c r="I109" s="6"/>
      <c r="J109" s="6"/>
      <c r="K109" s="6">
        <f>-$K$30/10</f>
        <v>43.904849999999996</v>
      </c>
      <c r="L109" s="6">
        <f t="shared" ref="L109:O109" si="45">-$K$30/10</f>
        <v>43.904849999999996</v>
      </c>
      <c r="M109" s="6">
        <f t="shared" si="45"/>
        <v>43.904849999999996</v>
      </c>
      <c r="N109" s="6">
        <f t="shared" si="45"/>
        <v>43.904849999999996</v>
      </c>
      <c r="O109" s="6">
        <f t="shared" si="45"/>
        <v>43.904849999999996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0" x14ac:dyDescent="0.45">
      <c r="A110" s="3" t="str">
        <f>TEXT(L$101,0)&amp;" Capital Expenditures"</f>
        <v>2031 Capital Expenditures</v>
      </c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>
        <f>-$L$30/10</f>
        <v>50.490577499999993</v>
      </c>
      <c r="M110" s="6">
        <f t="shared" ref="M110:O110" si="46">-$L$30/10</f>
        <v>50.490577499999993</v>
      </c>
      <c r="N110" s="6">
        <f t="shared" si="46"/>
        <v>50.490577499999993</v>
      </c>
      <c r="O110" s="6">
        <f t="shared" si="46"/>
        <v>50.490577499999993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0" x14ac:dyDescent="0.45">
      <c r="A111" s="3" t="str">
        <f>TEXT(M$101,0)&amp;" Capital Expenditures"</f>
        <v>2032 Capital Expenditures</v>
      </c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>
        <f>-$M$30/10</f>
        <v>57.559258350000007</v>
      </c>
      <c r="N111" s="6">
        <f t="shared" ref="N111:O111" si="47">-$M$30/10</f>
        <v>57.559258350000007</v>
      </c>
      <c r="O111" s="6">
        <f t="shared" si="47"/>
        <v>57.559258350000007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0" x14ac:dyDescent="0.45">
      <c r="A112" s="3" t="str">
        <f>TEXT(N$101,0)&amp;" Capital Expenditures"</f>
        <v>2033 Capital Expenditures</v>
      </c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>
        <f>-$N$30/10</f>
        <v>65.617554519000009</v>
      </c>
      <c r="O112" s="6">
        <f>-$N$30/10</f>
        <v>65.617554519000009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0" x14ac:dyDescent="0.45">
      <c r="A113" s="3" t="str">
        <f>TEXT(O$101,0)&amp;" Capital Expenditures"</f>
        <v>2034 Capital Expenditures</v>
      </c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f>-$O$30/10</f>
        <v>74.147836606470008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0" x14ac:dyDescent="0.45">
      <c r="A114" s="1"/>
      <c r="B114" s="1"/>
      <c r="C114" s="4"/>
      <c r="D114" s="4" t="s">
        <v>4</v>
      </c>
      <c r="E114" s="4" t="s">
        <v>4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0" x14ac:dyDescent="0.45">
      <c r="A115" s="1" t="s">
        <v>46</v>
      </c>
      <c r="B115" s="1"/>
      <c r="C115" s="6"/>
      <c r="D115" s="6"/>
      <c r="E115" s="6"/>
      <c r="F115" s="6">
        <f>SUM(F103:F113)</f>
        <v>99.218181818181819</v>
      </c>
      <c r="G115" s="6">
        <f t="shared" ref="G115:O115" si="48">SUM(G103:G113)</f>
        <v>117.29636363636362</v>
      </c>
      <c r="H115" s="6">
        <f t="shared" si="48"/>
        <v>135.37454545454545</v>
      </c>
      <c r="I115" s="6">
        <f t="shared" si="48"/>
        <v>159.20272727272726</v>
      </c>
      <c r="J115" s="6">
        <f t="shared" si="48"/>
        <v>189.4884090909091</v>
      </c>
      <c r="K115" s="6">
        <f t="shared" si="48"/>
        <v>226.47144090909092</v>
      </c>
      <c r="L115" s="6">
        <f t="shared" si="48"/>
        <v>270.04020022727269</v>
      </c>
      <c r="M115" s="6">
        <f t="shared" si="48"/>
        <v>320.67764039545449</v>
      </c>
      <c r="N115" s="6">
        <f t="shared" si="48"/>
        <v>379.37337673263636</v>
      </c>
      <c r="O115" s="6">
        <f t="shared" si="48"/>
        <v>446.5993951572882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0" x14ac:dyDescent="0.45">
      <c r="A116" s="1" t="s">
        <v>47</v>
      </c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0" x14ac:dyDescent="0.45">
      <c r="A117" s="1"/>
      <c r="B117" s="1"/>
      <c r="C117" s="4" t="s">
        <v>4</v>
      </c>
      <c r="D117" s="4" t="s">
        <v>4</v>
      </c>
      <c r="E117" s="4" t="s">
        <v>4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0" x14ac:dyDescent="0.45">
      <c r="A118" s="1" t="s">
        <v>48</v>
      </c>
      <c r="B118" s="1"/>
      <c r="C118" s="6">
        <f>+C16</f>
        <v>27.9</v>
      </c>
      <c r="D118" s="6">
        <f t="shared" ref="D118:E118" si="49">+D16</f>
        <v>27.5</v>
      </c>
      <c r="E118" s="6">
        <f t="shared" si="49"/>
        <v>29.3</v>
      </c>
      <c r="F118" s="6">
        <f>F115+F116</f>
        <v>99.218181818181819</v>
      </c>
      <c r="G118" s="6">
        <f t="shared" ref="G118:O118" si="50">G115+G116</f>
        <v>117.29636363636362</v>
      </c>
      <c r="H118" s="6">
        <f t="shared" si="50"/>
        <v>135.37454545454545</v>
      </c>
      <c r="I118" s="6">
        <f t="shared" si="50"/>
        <v>159.20272727272726</v>
      </c>
      <c r="J118" s="6">
        <f t="shared" si="50"/>
        <v>189.4884090909091</v>
      </c>
      <c r="K118" s="6">
        <f t="shared" si="50"/>
        <v>226.47144090909092</v>
      </c>
      <c r="L118" s="6">
        <f t="shared" si="50"/>
        <v>270.04020022727269</v>
      </c>
      <c r="M118" s="6">
        <f t="shared" si="50"/>
        <v>320.67764039545449</v>
      </c>
      <c r="N118" s="6">
        <f t="shared" si="50"/>
        <v>379.37337673263636</v>
      </c>
      <c r="O118" s="6">
        <f t="shared" si="50"/>
        <v>446.5993951572882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</row>
    <row r="119" spans="1:110" x14ac:dyDescent="0.45">
      <c r="A119" s="1"/>
      <c r="B119" s="1"/>
      <c r="C119" s="8" t="s">
        <v>49</v>
      </c>
      <c r="D119" s="8" t="s">
        <v>49</v>
      </c>
      <c r="E119" s="8" t="s">
        <v>49</v>
      </c>
      <c r="F119" s="8" t="s">
        <v>49</v>
      </c>
      <c r="G119" s="8" t="s">
        <v>49</v>
      </c>
      <c r="H119" s="8" t="s">
        <v>49</v>
      </c>
      <c r="I119" s="8" t="s">
        <v>49</v>
      </c>
      <c r="J119" s="8" t="s">
        <v>49</v>
      </c>
      <c r="K119" s="8" t="s">
        <v>49</v>
      </c>
      <c r="L119" s="8" t="s">
        <v>49</v>
      </c>
      <c r="M119" s="8" t="s">
        <v>49</v>
      </c>
      <c r="N119" s="8" t="s">
        <v>49</v>
      </c>
      <c r="O119" s="8" t="s">
        <v>49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</row>
    <row r="120" spans="1:110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</row>
    <row r="121" spans="1:110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</row>
    <row r="122" spans="1:110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</row>
    <row r="123" spans="1:110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</row>
    <row r="124" spans="1:110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</row>
    <row r="125" spans="1:110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</row>
    <row r="126" spans="1:110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</row>
    <row r="127" spans="1:110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</row>
    <row r="128" spans="1:110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</row>
    <row r="129" spans="1:110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</row>
    <row r="130" spans="1:110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</row>
    <row r="131" spans="1:110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</row>
    <row r="132" spans="1:110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</row>
    <row r="133" spans="1:110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</row>
    <row r="134" spans="1:110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</row>
    <row r="135" spans="1:110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</row>
    <row r="136" spans="1:110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</row>
    <row r="137" spans="1:110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</row>
    <row r="138" spans="1:110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</row>
    <row r="139" spans="1:110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</row>
    <row r="140" spans="1:110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</row>
    <row r="141" spans="1:110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</row>
    <row r="142" spans="1:110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</row>
    <row r="143" spans="1:110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</row>
    <row r="144" spans="1:110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</row>
    <row r="145" spans="1:110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</row>
    <row r="146" spans="1:110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</row>
    <row r="147" spans="1:110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</row>
    <row r="148" spans="1:110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</row>
    <row r="149" spans="1:110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</row>
    <row r="150" spans="1:110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</row>
    <row r="151" spans="1:110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</row>
    <row r="152" spans="1:110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</row>
    <row r="153" spans="1:110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</row>
    <row r="154" spans="1:110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</row>
    <row r="155" spans="1:110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</row>
    <row r="157" spans="1:110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</row>
    <row r="158" spans="1:110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</row>
    <row r="159" spans="1:110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</row>
    <row r="160" spans="1:110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</row>
    <row r="161" spans="1:110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</row>
    <row r="162" spans="1:110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</row>
    <row r="163" spans="1:110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</row>
    <row r="164" spans="1:110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</row>
    <row r="165" spans="1:110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</row>
    <row r="166" spans="1:110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</row>
    <row r="167" spans="1:110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</row>
    <row r="168" spans="1:110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</row>
    <row r="169" spans="1:110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</row>
    <row r="170" spans="1:110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</row>
    <row r="171" spans="1:110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</row>
    <row r="172" spans="1:110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</row>
    <row r="173" spans="1:110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</row>
    <row r="174" spans="1:110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</row>
    <row r="175" spans="1:110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</row>
    <row r="176" spans="1:110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</row>
    <row r="177" spans="1:110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</row>
    <row r="178" spans="1:110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</row>
    <row r="179" spans="1:110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</row>
    <row r="180" spans="1:110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</row>
    <row r="181" spans="1:110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</row>
    <row r="182" spans="1:110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</row>
    <row r="183" spans="1:110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</row>
    <row r="184" spans="1:110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</row>
    <row r="185" spans="1:110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</row>
    <row r="186" spans="1:110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</row>
    <row r="187" spans="1:110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</row>
    <row r="188" spans="1:110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</row>
    <row r="189" spans="1:110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</row>
    <row r="190" spans="1:110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</row>
    <row r="191" spans="1:110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</row>
    <row r="192" spans="1:110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</row>
    <row r="193" spans="1:110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</row>
    <row r="194" spans="1:110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</row>
    <row r="195" spans="1:110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</row>
    <row r="196" spans="1:110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</row>
    <row r="197" spans="1:110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</row>
    <row r="198" spans="1:110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</row>
    <row r="199" spans="1:110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</row>
    <row r="200" spans="1:110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</row>
    <row r="201" spans="1:110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</row>
    <row r="202" spans="1:110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</row>
    <row r="203" spans="1:110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</row>
    <row r="204" spans="1:110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</row>
    <row r="205" spans="1:110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</row>
    <row r="206" spans="1:110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</row>
    <row r="207" spans="1:110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</row>
    <row r="208" spans="1:110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</row>
    <row r="209" spans="1:110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</row>
    <row r="210" spans="1:110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</row>
    <row r="211" spans="1:110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</row>
    <row r="212" spans="1:110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</row>
    <row r="213" spans="1:110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</row>
    <row r="214" spans="1:110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</row>
    <row r="215" spans="1:110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</row>
    <row r="216" spans="1:110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</row>
    <row r="217" spans="1:110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</row>
    <row r="218" spans="1:110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</row>
    <row r="219" spans="1:110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</row>
    <row r="220" spans="1:110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</row>
    <row r="221" spans="1:110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</row>
    <row r="222" spans="1:110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</row>
    <row r="223" spans="1:110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</row>
    <row r="224" spans="1:110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</row>
    <row r="225" spans="1:110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</row>
    <row r="226" spans="1:110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</row>
    <row r="227" spans="1:110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</row>
    <row r="228" spans="1:110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</row>
    <row r="229" spans="1:110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</row>
    <row r="230" spans="1:110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</row>
    <row r="231" spans="1:110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</row>
    <row r="232" spans="1:110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</row>
    <row r="233" spans="1:110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</row>
    <row r="234" spans="1:110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</row>
    <row r="235" spans="1:110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</row>
    <row r="236" spans="1:110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</row>
    <row r="237" spans="1:110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</row>
    <row r="238" spans="1:110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</row>
    <row r="239" spans="1:110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</row>
    <row r="240" spans="1:110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</row>
    <row r="241" spans="1:110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</row>
    <row r="242" spans="1:110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</row>
    <row r="243" spans="1:110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</row>
    <row r="244" spans="1:110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</row>
    <row r="245" spans="1:110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</row>
    <row r="246" spans="1:110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</row>
    <row r="247" spans="1:110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</row>
    <row r="248" spans="1:110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</row>
    <row r="249" spans="1:110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</row>
    <row r="250" spans="1:110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</row>
    <row r="251" spans="1:110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</row>
    <row r="252" spans="1:110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</row>
    <row r="253" spans="1:110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</row>
    <row r="254" spans="1:110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</row>
    <row r="255" spans="1:110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</row>
    <row r="256" spans="1:110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</row>
    <row r="257" spans="1:110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</row>
    <row r="258" spans="1:110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</row>
    <row r="259" spans="1:110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</row>
    <row r="260" spans="1:110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</row>
    <row r="261" spans="1:110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</row>
    <row r="262" spans="1:110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</row>
    <row r="263" spans="1:110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</row>
    <row r="264" spans="1:110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</row>
    <row r="265" spans="1:110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</row>
    <row r="266" spans="1:110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</row>
    <row r="267" spans="1:110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</row>
    <row r="268" spans="1:110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</row>
    <row r="269" spans="1:110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</row>
    <row r="270" spans="1:110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</row>
    <row r="271" spans="1:110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</row>
    <row r="272" spans="1:110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</row>
    <row r="273" spans="1:110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</row>
    <row r="274" spans="1:110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</row>
    <row r="275" spans="1:110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</row>
    <row r="276" spans="1:110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</row>
    <row r="277" spans="1:110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</row>
    <row r="278" spans="1:110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</row>
    <row r="279" spans="1:110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</row>
    <row r="280" spans="1:110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</row>
    <row r="281" spans="1:110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</row>
    <row r="282" spans="1:110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</row>
    <row r="283" spans="1:110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</row>
    <row r="284" spans="1:110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</row>
    <row r="285" spans="1:110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</row>
    <row r="286" spans="1:110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</row>
    <row r="287" spans="1:110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</row>
    <row r="288" spans="1:110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</row>
    <row r="289" spans="1:110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</row>
    <row r="290" spans="1:110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</row>
    <row r="291" spans="1:110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</row>
    <row r="292" spans="1:110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</row>
    <row r="293" spans="1:110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</row>
    <row r="294" spans="1:110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</row>
    <row r="295" spans="1:110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</row>
    <row r="296" spans="1:110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</row>
    <row r="297" spans="1:110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</row>
    <row r="298" spans="1:110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</row>
    <row r="299" spans="1:110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</row>
    <row r="300" spans="1:110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</row>
    <row r="301" spans="1:110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</row>
    <row r="302" spans="1:110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</row>
    <row r="303" spans="1:110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</row>
    <row r="304" spans="1:110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</row>
    <row r="305" spans="1:110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</row>
    <row r="306" spans="1:110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</row>
    <row r="307" spans="1:110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</row>
    <row r="308" spans="1:110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</row>
    <row r="309" spans="1:110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</row>
    <row r="310" spans="1:110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</row>
    <row r="311" spans="1:110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</row>
    <row r="312" spans="1:110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</row>
    <row r="313" spans="1:110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</row>
    <row r="314" spans="1:110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</row>
    <row r="315" spans="1:110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</row>
    <row r="316" spans="1:110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</row>
    <row r="317" spans="1:110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</row>
    <row r="318" spans="1:110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</row>
    <row r="319" spans="1:110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</row>
    <row r="320" spans="1:110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</row>
    <row r="321" spans="1:110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</row>
    <row r="322" spans="1:110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</row>
    <row r="323" spans="1:110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</row>
    <row r="324" spans="1:110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</row>
    <row r="325" spans="1:110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</row>
    <row r="326" spans="1:110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</row>
    <row r="327" spans="1:110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</row>
    <row r="328" spans="1:110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</row>
    <row r="329" spans="1:110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</row>
    <row r="330" spans="1:110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</row>
    <row r="331" spans="1:110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</row>
    <row r="332" spans="1:110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</row>
    <row r="333" spans="1:110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</row>
    <row r="334" spans="1:110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</row>
    <row r="335" spans="1:110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</row>
    <row r="336" spans="1:110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</row>
    <row r="337" spans="1:110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</row>
    <row r="338" spans="1:110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</row>
    <row r="339" spans="1:110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</row>
    <row r="340" spans="1:110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</row>
    <row r="341" spans="1:110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</row>
    <row r="342" spans="1:110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</row>
    <row r="343" spans="1:110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</row>
    <row r="344" spans="1:110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</row>
    <row r="345" spans="1:110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</row>
    <row r="346" spans="1:110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</row>
    <row r="347" spans="1:110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</row>
    <row r="348" spans="1:110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</row>
    <row r="349" spans="1:110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</row>
    <row r="350" spans="1:110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</row>
    <row r="351" spans="1:110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</row>
    <row r="352" spans="1:110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</row>
    <row r="353" spans="1:110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</row>
    <row r="354" spans="1:110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</row>
    <row r="355" spans="1:110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</row>
    <row r="356" spans="1:110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</row>
    <row r="357" spans="1:110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</row>
    <row r="358" spans="1:110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</row>
    <row r="359" spans="1:110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</row>
    <row r="360" spans="1:110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</row>
    <row r="361" spans="1:110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</row>
    <row r="362" spans="1:110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</row>
    <row r="363" spans="1:110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</row>
    <row r="364" spans="1:110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</row>
    <row r="365" spans="1:110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</row>
    <row r="366" spans="1:110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</row>
    <row r="367" spans="1:110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</row>
    <row r="368" spans="1:110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</row>
    <row r="369" spans="1:110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</row>
    <row r="370" spans="1:110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</row>
    <row r="371" spans="1:110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</row>
    <row r="372" spans="1:110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</row>
    <row r="373" spans="1:110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</row>
    <row r="374" spans="1:110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</row>
    <row r="375" spans="1:110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</row>
    <row r="376" spans="1:110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</row>
    <row r="377" spans="1:110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</row>
    <row r="378" spans="1:110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</row>
    <row r="379" spans="1:110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</row>
    <row r="380" spans="1:110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</row>
    <row r="381" spans="1:110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</row>
    <row r="382" spans="1:110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</row>
    <row r="383" spans="1:110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</row>
    <row r="384" spans="1:110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</row>
    <row r="385" spans="1:110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</row>
    <row r="386" spans="1:110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</row>
    <row r="387" spans="1:110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</row>
    <row r="388" spans="1:110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</row>
    <row r="389" spans="1:110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</row>
    <row r="390" spans="1:110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</row>
    <row r="391" spans="1:110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</row>
    <row r="392" spans="1:110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</row>
    <row r="393" spans="1:110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</row>
    <row r="394" spans="1:110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</row>
    <row r="395" spans="1:110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</row>
    <row r="396" spans="1:110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</row>
    <row r="397" spans="1:110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</row>
    <row r="398" spans="1:110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</row>
    <row r="399" spans="1:110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</row>
    <row r="400" spans="1:110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</row>
    <row r="401" spans="1:110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</row>
    <row r="402" spans="1:110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</row>
    <row r="403" spans="1:110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</row>
    <row r="404" spans="1:110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</row>
    <row r="405" spans="1:110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</row>
    <row r="406" spans="1:110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</row>
    <row r="407" spans="1:110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</row>
    <row r="408" spans="1:110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</row>
    <row r="409" spans="1:110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</row>
    <row r="410" spans="1:110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</row>
    <row r="411" spans="1:110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</row>
    <row r="412" spans="1:110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</row>
    <row r="413" spans="1:110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</row>
    <row r="414" spans="1:110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</row>
    <row r="415" spans="1:110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</row>
    <row r="416" spans="1:110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</row>
    <row r="417" spans="1:110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</row>
    <row r="418" spans="1:110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</row>
    <row r="419" spans="1:110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</row>
    <row r="420" spans="1:110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</row>
    <row r="421" spans="1:110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</row>
    <row r="422" spans="1:110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</row>
    <row r="423" spans="1:110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</row>
    <row r="424" spans="1:110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</row>
    <row r="425" spans="1:110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</row>
    <row r="426" spans="1:110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</row>
    <row r="427" spans="1:110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</row>
    <row r="428" spans="1:110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</row>
    <row r="429" spans="1:110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</row>
    <row r="430" spans="1:110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</row>
    <row r="431" spans="1:110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</row>
    <row r="432" spans="1:110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</row>
    <row r="433" spans="1:110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</row>
    <row r="434" spans="1:110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</row>
    <row r="435" spans="1:110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</row>
    <row r="436" spans="1:110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</row>
    <row r="437" spans="1:110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</row>
    <row r="438" spans="1:110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</row>
    <row r="439" spans="1:110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</row>
    <row r="440" spans="1:110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</row>
    <row r="441" spans="1:110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</row>
    <row r="442" spans="1:110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</row>
    <row r="443" spans="1:110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</row>
    <row r="444" spans="1:110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</row>
    <row r="445" spans="1:110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</row>
    <row r="446" spans="1:110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</row>
    <row r="447" spans="1:110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</row>
    <row r="448" spans="1:110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</row>
    <row r="449" spans="1:110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</row>
    <row r="450" spans="1:110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</row>
    <row r="451" spans="1:110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</row>
    <row r="452" spans="1:110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</row>
    <row r="453" spans="1:110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</row>
    <row r="454" spans="1:110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</row>
    <row r="455" spans="1:110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</row>
    <row r="456" spans="1:110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</row>
    <row r="457" spans="1:110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</row>
    <row r="458" spans="1:110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</row>
    <row r="459" spans="1:110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</row>
    <row r="460" spans="1:110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</row>
    <row r="461" spans="1:110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</row>
    <row r="462" spans="1:110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</row>
    <row r="463" spans="1:110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</row>
    <row r="464" spans="1:110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</row>
    <row r="465" spans="1:110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</row>
    <row r="466" spans="1:110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</row>
    <row r="467" spans="1:110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</row>
    <row r="468" spans="1:110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</row>
    <row r="469" spans="1:110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</row>
    <row r="470" spans="1:110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</row>
    <row r="471" spans="1:110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</row>
    <row r="472" spans="1:110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</row>
    <row r="473" spans="1:110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</row>
    <row r="474" spans="1:110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</row>
    <row r="475" spans="1:110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</row>
    <row r="476" spans="1:110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</row>
    <row r="477" spans="1:110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</row>
    <row r="478" spans="1:110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</row>
    <row r="479" spans="1:110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</row>
    <row r="480" spans="1:110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</row>
    <row r="481" spans="1:110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</row>
    <row r="482" spans="1:110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</row>
    <row r="483" spans="1:110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</row>
    <row r="484" spans="1:110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</row>
    <row r="485" spans="1:110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</row>
    <row r="486" spans="1:110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</row>
    <row r="487" spans="1:110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</row>
    <row r="488" spans="1:110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</row>
    <row r="489" spans="1:110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</row>
    <row r="490" spans="1:110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</row>
    <row r="491" spans="1:110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</row>
    <row r="492" spans="1:110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</row>
    <row r="493" spans="1:110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</row>
    <row r="494" spans="1:110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</row>
    <row r="495" spans="1:110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</row>
    <row r="496" spans="1:110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</row>
    <row r="497" spans="1:110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</row>
    <row r="498" spans="1:110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</row>
    <row r="499" spans="1:110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</row>
    <row r="500" spans="1:110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</row>
    <row r="501" spans="1:110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</row>
    <row r="502" spans="1:110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</row>
    <row r="503" spans="1:110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</row>
    <row r="504" spans="1:110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</row>
    <row r="505" spans="1:110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</row>
    <row r="506" spans="1:110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</row>
    <row r="507" spans="1:110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</row>
    <row r="508" spans="1:110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</row>
    <row r="509" spans="1:110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</row>
    <row r="510" spans="1:110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</row>
    <row r="511" spans="1:110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</row>
    <row r="512" spans="1:110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</row>
    <row r="513" spans="1:110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</row>
    <row r="514" spans="1:110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</row>
    <row r="515" spans="1:110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</row>
    <row r="516" spans="1:110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</row>
    <row r="517" spans="1:110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</row>
    <row r="518" spans="1:110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</row>
    <row r="519" spans="1:110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</row>
    <row r="520" spans="1:110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</row>
    <row r="521" spans="1:110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</row>
    <row r="522" spans="1:110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</row>
    <row r="523" spans="1:110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</row>
    <row r="524" spans="1:110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</row>
    <row r="525" spans="1:110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</row>
    <row r="526" spans="1:110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</row>
    <row r="527" spans="1:110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</row>
    <row r="528" spans="1:110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</row>
    <row r="529" spans="1:110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</row>
    <row r="530" spans="1:110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</row>
    <row r="531" spans="1:110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</row>
    <row r="532" spans="1:110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</row>
    <row r="533" spans="1:110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</row>
    <row r="534" spans="1:110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</row>
    <row r="535" spans="1:110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</row>
    <row r="536" spans="1:110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</row>
    <row r="537" spans="1:110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</row>
    <row r="538" spans="1:110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</row>
    <row r="539" spans="1:110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</row>
    <row r="540" spans="1:110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</row>
    <row r="541" spans="1:110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</row>
    <row r="542" spans="1:110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</row>
    <row r="543" spans="1:110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</row>
    <row r="544" spans="1:110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</row>
    <row r="545" spans="1:110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</row>
    <row r="546" spans="1:110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</row>
    <row r="547" spans="1:110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</row>
    <row r="548" spans="1:110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</row>
    <row r="549" spans="1:110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</row>
    <row r="550" spans="1:110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</row>
    <row r="551" spans="1:110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</row>
    <row r="552" spans="1:110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</row>
    <row r="553" spans="1:110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</row>
    <row r="554" spans="1:110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</row>
    <row r="555" spans="1:110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</row>
    <row r="556" spans="1:110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</row>
    <row r="557" spans="1:110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</row>
    <row r="558" spans="1:110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</row>
    <row r="559" spans="1:110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</row>
    <row r="560" spans="1:110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</row>
    <row r="561" spans="1:110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</row>
    <row r="562" spans="1:110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</row>
    <row r="563" spans="1:110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</row>
    <row r="564" spans="1:110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</row>
    <row r="565" spans="1:110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</row>
    <row r="566" spans="1:110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</row>
    <row r="567" spans="1:110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</row>
    <row r="568" spans="1:110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</row>
    <row r="569" spans="1:110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</row>
    <row r="570" spans="1:110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</row>
    <row r="571" spans="1:110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</row>
    <row r="572" spans="1:110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</row>
    <row r="573" spans="1:110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</row>
    <row r="574" spans="1:110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</row>
    <row r="575" spans="1:110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</row>
    <row r="576" spans="1:110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</row>
    <row r="577" spans="1:110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</row>
    <row r="578" spans="1:110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</row>
    <row r="579" spans="1:110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</row>
    <row r="580" spans="1:110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</row>
    <row r="581" spans="1:110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</row>
    <row r="582" spans="1:110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</row>
    <row r="583" spans="1:110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</row>
    <row r="584" spans="1:110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</row>
    <row r="585" spans="1:110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</row>
    <row r="586" spans="1:110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</row>
    <row r="587" spans="1:110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</row>
    <row r="588" spans="1:110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</row>
    <row r="589" spans="1:110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</row>
    <row r="590" spans="1:110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</row>
    <row r="591" spans="1:110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</row>
    <row r="592" spans="1:110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</row>
    <row r="593" spans="1:110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</row>
    <row r="594" spans="1:110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</row>
    <row r="595" spans="1:110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</row>
    <row r="596" spans="1:110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</row>
    <row r="597" spans="1:110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</row>
    <row r="598" spans="1:110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</row>
    <row r="599" spans="1:110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</row>
    <row r="600" spans="1:110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</row>
    <row r="601" spans="1:110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</row>
    <row r="602" spans="1:110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</row>
    <row r="603" spans="1:110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</row>
    <row r="604" spans="1:110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</row>
    <row r="605" spans="1:110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</row>
    <row r="606" spans="1:110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</row>
    <row r="607" spans="1:110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</row>
    <row r="608" spans="1:110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</row>
    <row r="609" spans="1:110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</row>
    <row r="610" spans="1:110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</row>
    <row r="611" spans="1:110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</row>
    <row r="612" spans="1:110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</row>
    <row r="613" spans="1:110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</row>
    <row r="614" spans="1:110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</row>
    <row r="615" spans="1:110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</row>
    <row r="616" spans="1:110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</row>
    <row r="617" spans="1:110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</row>
    <row r="618" spans="1:110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</row>
    <row r="619" spans="1:110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</row>
    <row r="620" spans="1:110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</row>
    <row r="621" spans="1:110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</row>
    <row r="622" spans="1:110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</row>
    <row r="623" spans="1:110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</row>
    <row r="624" spans="1:110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</row>
    <row r="625" spans="1:110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</row>
    <row r="626" spans="1:110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</row>
    <row r="627" spans="1:110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</row>
    <row r="628" spans="1:110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</row>
    <row r="629" spans="1:110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</row>
    <row r="630" spans="1:110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</row>
    <row r="631" spans="1:110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</row>
    <row r="632" spans="1:110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</row>
    <row r="633" spans="1:110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</row>
    <row r="634" spans="1:110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</row>
    <row r="635" spans="1:110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</row>
    <row r="636" spans="1:110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</row>
    <row r="637" spans="1:110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</row>
    <row r="638" spans="1:110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</row>
    <row r="639" spans="1:110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</row>
    <row r="640" spans="1:110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</row>
    <row r="641" spans="1:110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</row>
    <row r="642" spans="1:110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</row>
    <row r="643" spans="1:110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</row>
    <row r="644" spans="1:110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</row>
    <row r="645" spans="1:110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</row>
    <row r="646" spans="1:110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</row>
    <row r="647" spans="1:110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</row>
    <row r="648" spans="1:110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</row>
    <row r="649" spans="1:110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</row>
    <row r="650" spans="1:110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</row>
    <row r="651" spans="1:110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</row>
    <row r="652" spans="1:110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</row>
    <row r="653" spans="1:110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</row>
    <row r="654" spans="1:110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</row>
    <row r="655" spans="1:110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</row>
    <row r="656" spans="1:110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</row>
    <row r="657" spans="1:110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</row>
    <row r="658" spans="1:110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</row>
    <row r="659" spans="1:110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</row>
    <row r="660" spans="1:110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</row>
    <row r="661" spans="1:110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</row>
    <row r="662" spans="1:110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</row>
    <row r="663" spans="1:110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</row>
    <row r="664" spans="1:110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</row>
    <row r="665" spans="1:110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</row>
    <row r="666" spans="1:110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</row>
    <row r="667" spans="1:110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</row>
    <row r="668" spans="1:110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</row>
    <row r="669" spans="1:110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</row>
    <row r="670" spans="1:110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</row>
    <row r="671" spans="1:110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</row>
    <row r="672" spans="1:110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</row>
    <row r="673" spans="1:110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</row>
    <row r="674" spans="1:110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</row>
    <row r="675" spans="1:110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</row>
    <row r="676" spans="1:110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</row>
    <row r="677" spans="1:110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</row>
    <row r="678" spans="1:110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</row>
    <row r="679" spans="1:110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</row>
    <row r="680" spans="1:110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</row>
    <row r="681" spans="1:110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</row>
    <row r="682" spans="1:110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</row>
    <row r="683" spans="1:110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</row>
    <row r="684" spans="1:110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</row>
    <row r="685" spans="1:110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</row>
    <row r="686" spans="1:110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</row>
    <row r="687" spans="1:110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</row>
    <row r="688" spans="1:110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</row>
    <row r="689" spans="1:110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</row>
    <row r="690" spans="1:110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</row>
    <row r="691" spans="1:110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</row>
    <row r="692" spans="1:110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</row>
    <row r="693" spans="1:110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</row>
    <row r="694" spans="1:110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</row>
    <row r="695" spans="1:110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</row>
    <row r="696" spans="1:110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</row>
    <row r="697" spans="1:110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</row>
    <row r="698" spans="1:110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</row>
    <row r="699" spans="1:110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</row>
    <row r="700" spans="1:110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</row>
    <row r="701" spans="1:110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</row>
    <row r="702" spans="1:110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</row>
    <row r="703" spans="1:110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</row>
    <row r="704" spans="1:110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</row>
    <row r="705" spans="1:110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</row>
    <row r="706" spans="1:110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</row>
    <row r="707" spans="1:110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</row>
    <row r="708" spans="1:110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</row>
    <row r="709" spans="1:110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</row>
    <row r="710" spans="1:110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</row>
    <row r="711" spans="1:110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</row>
    <row r="712" spans="1:110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</row>
    <row r="713" spans="1:110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</row>
    <row r="714" spans="1:110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</row>
    <row r="715" spans="1:110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</row>
    <row r="716" spans="1:110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</row>
    <row r="717" spans="1:110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</row>
    <row r="718" spans="1:110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</row>
    <row r="719" spans="1:110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</row>
    <row r="720" spans="1:110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</row>
    <row r="721" spans="1:110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</row>
    <row r="722" spans="1:110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</row>
    <row r="723" spans="1:110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</row>
    <row r="724" spans="1:110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</row>
    <row r="725" spans="1:110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</row>
    <row r="726" spans="1:110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</row>
    <row r="727" spans="1:110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</row>
    <row r="728" spans="1:110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</row>
    <row r="729" spans="1:110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</row>
    <row r="730" spans="1:110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</row>
    <row r="731" spans="1:110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</row>
    <row r="732" spans="1:110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</row>
    <row r="733" spans="1:110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</row>
    <row r="734" spans="1:110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</row>
    <row r="735" spans="1:110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</row>
    <row r="736" spans="1:110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</row>
    <row r="737" spans="1:110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</row>
    <row r="738" spans="1:110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</row>
    <row r="739" spans="1:110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</row>
    <row r="740" spans="1:110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</row>
    <row r="741" spans="1:110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</row>
    <row r="742" spans="1:110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</row>
    <row r="743" spans="1:110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</row>
    <row r="744" spans="1:110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</row>
    <row r="745" spans="1:110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</row>
    <row r="746" spans="1:110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</row>
    <row r="747" spans="1:110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</row>
    <row r="748" spans="1:110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</row>
    <row r="749" spans="1:110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</row>
    <row r="750" spans="1:110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</row>
    <row r="751" spans="1:110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</row>
    <row r="752" spans="1:110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</row>
    <row r="753" spans="1:110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</row>
    <row r="754" spans="1:110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</row>
    <row r="755" spans="1:110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</row>
    <row r="756" spans="1:110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</row>
    <row r="757" spans="1:110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</row>
    <row r="758" spans="1:110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</row>
    <row r="759" spans="1:110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</row>
    <row r="760" spans="1:110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</row>
    <row r="761" spans="1:110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</row>
    <row r="762" spans="1:110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</row>
    <row r="763" spans="1:110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</row>
    <row r="764" spans="1:110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</row>
    <row r="765" spans="1:110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</row>
    <row r="766" spans="1:110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</row>
    <row r="767" spans="1:110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</row>
    <row r="768" spans="1:110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</row>
    <row r="769" spans="1:110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</row>
    <row r="770" spans="1:110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</row>
    <row r="771" spans="1:110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</row>
    <row r="772" spans="1:110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</row>
    <row r="773" spans="1:110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</row>
    <row r="774" spans="1:110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</row>
    <row r="775" spans="1:110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</row>
    <row r="776" spans="1:110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</row>
    <row r="777" spans="1:110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</row>
    <row r="778" spans="1:110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</row>
    <row r="779" spans="1:110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</row>
    <row r="780" spans="1:110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</row>
    <row r="781" spans="1:110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</row>
    <row r="782" spans="1:110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</row>
    <row r="783" spans="1:110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</row>
    <row r="784" spans="1:110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</row>
    <row r="785" spans="1:110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</row>
    <row r="786" spans="1:110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</row>
    <row r="787" spans="1:110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</row>
    <row r="788" spans="1:110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</row>
    <row r="789" spans="1:110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</row>
    <row r="790" spans="1:110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</row>
    <row r="791" spans="1:110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</row>
    <row r="792" spans="1:110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</row>
    <row r="793" spans="1:110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</row>
    <row r="794" spans="1:110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</row>
    <row r="795" spans="1:110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</row>
    <row r="796" spans="1:110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</row>
    <row r="797" spans="1:110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</row>
    <row r="798" spans="1:110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</row>
    <row r="799" spans="1:110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</row>
    <row r="800" spans="1:110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</row>
    <row r="801" spans="1:110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</row>
    <row r="802" spans="1:110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</row>
    <row r="803" spans="1:110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</row>
    <row r="804" spans="1:110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</row>
    <row r="805" spans="1:110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</row>
    <row r="806" spans="1:110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</row>
    <row r="807" spans="1:110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</row>
    <row r="808" spans="1:110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</row>
    <row r="809" spans="1:110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</row>
    <row r="810" spans="1:110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</row>
    <row r="811" spans="1:110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</row>
    <row r="812" spans="1:110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</row>
    <row r="813" spans="1:110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</row>
    <row r="814" spans="1:110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</row>
    <row r="815" spans="1:110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</row>
    <row r="816" spans="1:110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</row>
    <row r="817" spans="1:110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</row>
    <row r="818" spans="1:110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</row>
    <row r="819" spans="1:110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</row>
    <row r="820" spans="1:110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</row>
    <row r="821" spans="1:110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</row>
    <row r="822" spans="1:110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</row>
    <row r="823" spans="1:110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</row>
    <row r="824" spans="1:110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</row>
    <row r="825" spans="1:110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</row>
    <row r="826" spans="1:110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</row>
    <row r="827" spans="1:110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</row>
    <row r="828" spans="1:110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</row>
    <row r="829" spans="1:110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</row>
    <row r="830" spans="1:110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</row>
    <row r="831" spans="1:110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</row>
    <row r="832" spans="1:110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</row>
    <row r="833" spans="1:110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</row>
    <row r="834" spans="1:110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</row>
    <row r="835" spans="1:110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</row>
    <row r="836" spans="1:110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</row>
    <row r="837" spans="1:110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</row>
    <row r="838" spans="1:110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</row>
    <row r="839" spans="1:110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</row>
    <row r="840" spans="1:110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</row>
    <row r="841" spans="1:110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</row>
    <row r="842" spans="1:110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</row>
    <row r="843" spans="1:110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</row>
    <row r="844" spans="1:110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</row>
    <row r="845" spans="1:110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</row>
    <row r="846" spans="1:110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</row>
    <row r="847" spans="1:110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</row>
    <row r="848" spans="1:110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</row>
    <row r="849" spans="1:110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</row>
    <row r="850" spans="1:110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</row>
    <row r="851" spans="1:110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</row>
    <row r="852" spans="1:110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</row>
    <row r="853" spans="1:110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</row>
    <row r="854" spans="1:110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</row>
    <row r="855" spans="1:110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</row>
    <row r="856" spans="1:110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</row>
    <row r="857" spans="1:110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</row>
    <row r="858" spans="1:110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</row>
    <row r="859" spans="1:110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</row>
    <row r="860" spans="1:110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</row>
    <row r="861" spans="1:110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</row>
    <row r="862" spans="1:110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</row>
    <row r="863" spans="1:110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</row>
    <row r="864" spans="1:110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</row>
    <row r="865" spans="1:110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</row>
    <row r="866" spans="1:110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</row>
    <row r="867" spans="1:110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</row>
    <row r="868" spans="1:110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</row>
    <row r="869" spans="1:110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</row>
    <row r="870" spans="1:110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</row>
    <row r="871" spans="1:110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</row>
    <row r="872" spans="1:110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</row>
    <row r="873" spans="1:110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</row>
    <row r="874" spans="1:110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</row>
    <row r="875" spans="1:110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</row>
    <row r="876" spans="1:110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</row>
    <row r="877" spans="1:110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</row>
    <row r="878" spans="1:110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</row>
    <row r="879" spans="1:110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</row>
    <row r="880" spans="1:110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</row>
    <row r="881" spans="1:110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</row>
    <row r="882" spans="1:110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</row>
    <row r="883" spans="1:110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</row>
    <row r="884" spans="1:110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</row>
    <row r="885" spans="1:110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</row>
    <row r="886" spans="1:110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</row>
    <row r="887" spans="1:110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</row>
    <row r="888" spans="1:110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</row>
    <row r="889" spans="1:110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</row>
    <row r="890" spans="1:110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</row>
    <row r="891" spans="1:110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</row>
    <row r="892" spans="1:110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</row>
    <row r="893" spans="1:110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</row>
    <row r="894" spans="1:110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</row>
    <row r="895" spans="1:110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</row>
    <row r="896" spans="1:110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</row>
    <row r="897" spans="1:110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</row>
    <row r="898" spans="1:110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</row>
    <row r="899" spans="1:110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</row>
    <row r="900" spans="1:110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</row>
    <row r="901" spans="1:110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</row>
    <row r="902" spans="1:110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</row>
    <row r="903" spans="1:110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</row>
    <row r="904" spans="1:110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</row>
    <row r="905" spans="1:110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</row>
    <row r="906" spans="1:110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</row>
    <row r="907" spans="1:110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</row>
    <row r="908" spans="1:110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</row>
    <row r="909" spans="1:110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</row>
    <row r="910" spans="1:110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</row>
    <row r="911" spans="1:110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</row>
    <row r="912" spans="1:110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</row>
    <row r="913" spans="1:110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</row>
    <row r="914" spans="1:110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</row>
    <row r="915" spans="1:110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</row>
    <row r="916" spans="1:110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</row>
    <row r="917" spans="1:110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</row>
    <row r="918" spans="1:110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</row>
    <row r="919" spans="1:110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</row>
    <row r="920" spans="1:110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</row>
    <row r="921" spans="1:110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</row>
    <row r="922" spans="1:110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</row>
    <row r="923" spans="1:110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</row>
    <row r="924" spans="1:110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</row>
    <row r="925" spans="1:110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</row>
    <row r="926" spans="1:110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</row>
    <row r="927" spans="1:110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</row>
    <row r="928" spans="1:110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</row>
    <row r="929" spans="1:110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</row>
    <row r="930" spans="1:110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</row>
    <row r="931" spans="1:110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</row>
    <row r="932" spans="1:110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</row>
    <row r="933" spans="1:110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</row>
    <row r="934" spans="1:110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</row>
    <row r="935" spans="1:110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</row>
    <row r="936" spans="1:110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</row>
    <row r="937" spans="1:110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</row>
    <row r="938" spans="1:110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</row>
    <row r="939" spans="1:110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</row>
    <row r="940" spans="1:110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</row>
    <row r="941" spans="1:110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</row>
    <row r="942" spans="1:110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</row>
    <row r="943" spans="1:110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</row>
    <row r="944" spans="1:110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</row>
    <row r="945" spans="1:110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</row>
    <row r="946" spans="1:110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</row>
    <row r="947" spans="1:110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</row>
    <row r="948" spans="1:110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</row>
    <row r="949" spans="1:110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</row>
    <row r="950" spans="1:110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</row>
    <row r="951" spans="1:110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</row>
    <row r="952" spans="1:110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</row>
    <row r="953" spans="1:110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</row>
    <row r="954" spans="1:110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</row>
    <row r="955" spans="1:110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</row>
    <row r="956" spans="1:110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</row>
    <row r="957" spans="1:110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</row>
    <row r="958" spans="1:110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</row>
    <row r="959" spans="1:110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</row>
    <row r="960" spans="1:110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</row>
    <row r="961" spans="1:110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</row>
    <row r="962" spans="1:110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</row>
    <row r="963" spans="1:110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</row>
    <row r="964" spans="1:110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</row>
    <row r="965" spans="1:110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</row>
    <row r="966" spans="1:110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</row>
    <row r="967" spans="1:110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</row>
    <row r="968" spans="1:110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</row>
    <row r="969" spans="1:110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</row>
    <row r="970" spans="1:110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</row>
    <row r="971" spans="1:110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</row>
    <row r="972" spans="1:110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</row>
    <row r="973" spans="1:110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</row>
    <row r="974" spans="1:110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</row>
    <row r="975" spans="1:110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</row>
    <row r="976" spans="1:110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</row>
    <row r="977" spans="1:110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</row>
    <row r="978" spans="1:110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</row>
    <row r="979" spans="1:110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</row>
    <row r="980" spans="1:110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</row>
    <row r="981" spans="1:110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</row>
    <row r="982" spans="1:110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</row>
    <row r="983" spans="1:110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</row>
    <row r="984" spans="1:110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</row>
    <row r="985" spans="1:110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</row>
    <row r="986" spans="1:110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</row>
    <row r="987" spans="1:110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</row>
    <row r="988" spans="1:110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</row>
    <row r="989" spans="1:110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</row>
    <row r="990" spans="1:110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</row>
    <row r="991" spans="1:110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</row>
    <row r="992" spans="1:110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</row>
    <row r="993" spans="1:110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</row>
    <row r="994" spans="1:110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</row>
    <row r="995" spans="1:110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</row>
    <row r="996" spans="1:110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</row>
    <row r="997" spans="1:110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</row>
    <row r="998" spans="1:110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</row>
    <row r="999" spans="1:110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</row>
    <row r="1000" spans="1:1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</row>
    <row r="1001" spans="1:1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</row>
    <row r="1002" spans="1:110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</row>
    <row r="1003" spans="1:110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</row>
    <row r="1004" spans="1:110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</row>
    <row r="1005" spans="1:110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</row>
    <row r="1006" spans="1:110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</row>
    <row r="1007" spans="1:110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</row>
    <row r="1008" spans="1:110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</row>
    <row r="1009" spans="1:110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</row>
    <row r="1010" spans="1:110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</row>
    <row r="1011" spans="1:110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</row>
    <row r="1012" spans="1:110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</row>
    <row r="1013" spans="1:110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</row>
    <row r="1014" spans="1:110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</row>
    <row r="1015" spans="1:110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</row>
    <row r="1016" spans="1:110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</row>
    <row r="1017" spans="1:110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</row>
    <row r="1018" spans="1:110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</row>
    <row r="1019" spans="1:110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</row>
    <row r="1020" spans="1:110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</row>
    <row r="1021" spans="1:110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</row>
    <row r="1022" spans="1:110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</row>
    <row r="1023" spans="1:110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</row>
    <row r="1024" spans="1:110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</row>
    <row r="1025" spans="1:110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</row>
    <row r="1026" spans="1:110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</row>
    <row r="1027" spans="1:110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</row>
    <row r="1028" spans="1:110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</row>
    <row r="1029" spans="1:110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</row>
    <row r="1030" spans="1:110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</row>
    <row r="1031" spans="1:110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</row>
    <row r="1032" spans="1:110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</row>
    <row r="1033" spans="1:110" x14ac:dyDescent="0.4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</row>
    <row r="1034" spans="1:110" x14ac:dyDescent="0.4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</row>
    <row r="1035" spans="1:110" x14ac:dyDescent="0.4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</row>
    <row r="1036" spans="1:110" x14ac:dyDescent="0.4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</row>
    <row r="1037" spans="1:110" x14ac:dyDescent="0.4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</row>
    <row r="1038" spans="1:110" x14ac:dyDescent="0.4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</row>
    <row r="1039" spans="1:110" x14ac:dyDescent="0.4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</row>
    <row r="1040" spans="1:110" x14ac:dyDescent="0.4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</row>
    <row r="1041" spans="1:110" x14ac:dyDescent="0.4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</row>
    <row r="1042" spans="1:110" x14ac:dyDescent="0.4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</row>
    <row r="1043" spans="1:110" x14ac:dyDescent="0.4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</row>
    <row r="1044" spans="1:110" x14ac:dyDescent="0.4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</row>
    <row r="1045" spans="1:110" x14ac:dyDescent="0.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</row>
    <row r="1046" spans="1:110" x14ac:dyDescent="0.4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</row>
    <row r="1047" spans="1:110" x14ac:dyDescent="0.4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</row>
    <row r="1048" spans="1:110" x14ac:dyDescent="0.4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</row>
    <row r="1049" spans="1:110" x14ac:dyDescent="0.4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</row>
    <row r="1050" spans="1:110" x14ac:dyDescent="0.4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</row>
    <row r="1051" spans="1:110" x14ac:dyDescent="0.4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</row>
    <row r="1052" spans="1:110" x14ac:dyDescent="0.4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</row>
    <row r="1053" spans="1:110" x14ac:dyDescent="0.4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</row>
    <row r="1054" spans="1:110" x14ac:dyDescent="0.4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</row>
    <row r="1055" spans="1:110" x14ac:dyDescent="0.4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</row>
    <row r="1056" spans="1:110" x14ac:dyDescent="0.4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</row>
    <row r="1057" spans="1:110" x14ac:dyDescent="0.4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</row>
    <row r="1058" spans="1:110" x14ac:dyDescent="0.4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</row>
    <row r="1059" spans="1:110" x14ac:dyDescent="0.4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</row>
    <row r="1060" spans="1:110" x14ac:dyDescent="0.4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</row>
    <row r="1061" spans="1:110" x14ac:dyDescent="0.4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</row>
    <row r="1062" spans="1:110" x14ac:dyDescent="0.4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</row>
    <row r="1063" spans="1:110" x14ac:dyDescent="0.4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</row>
    <row r="1064" spans="1:110" x14ac:dyDescent="0.4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</row>
    <row r="1065" spans="1:110" x14ac:dyDescent="0.4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</row>
    <row r="1066" spans="1:110" x14ac:dyDescent="0.4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</row>
    <row r="1067" spans="1:110" x14ac:dyDescent="0.4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</row>
    <row r="1068" spans="1:110" x14ac:dyDescent="0.4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</row>
    <row r="1069" spans="1:110" x14ac:dyDescent="0.4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</row>
    <row r="1070" spans="1:110" x14ac:dyDescent="0.4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</row>
    <row r="1071" spans="1:110" x14ac:dyDescent="0.4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</row>
    <row r="1072" spans="1:110" x14ac:dyDescent="0.4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</row>
    <row r="1073" spans="1:110" x14ac:dyDescent="0.4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</row>
    <row r="1074" spans="1:110" x14ac:dyDescent="0.4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</row>
    <row r="1075" spans="1:110" x14ac:dyDescent="0.4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</row>
    <row r="1076" spans="1:110" x14ac:dyDescent="0.4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</row>
    <row r="1077" spans="1:110" x14ac:dyDescent="0.4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</row>
    <row r="1078" spans="1:110" x14ac:dyDescent="0.4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</row>
    <row r="1079" spans="1:110" x14ac:dyDescent="0.4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</row>
    <row r="1080" spans="1:110" x14ac:dyDescent="0.4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</row>
    <row r="1081" spans="1:110" x14ac:dyDescent="0.4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</row>
    <row r="1082" spans="1:110" x14ac:dyDescent="0.4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</row>
    <row r="1083" spans="1:110" x14ac:dyDescent="0.4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</row>
    <row r="1084" spans="1:110" x14ac:dyDescent="0.4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</row>
    <row r="1085" spans="1:110" x14ac:dyDescent="0.4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</row>
    <row r="1086" spans="1:110" x14ac:dyDescent="0.4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</row>
    <row r="1087" spans="1:110" x14ac:dyDescent="0.4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</row>
    <row r="1088" spans="1:110" x14ac:dyDescent="0.4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</row>
    <row r="1089" spans="1:110" x14ac:dyDescent="0.4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</row>
    <row r="1090" spans="1:110" x14ac:dyDescent="0.4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</row>
    <row r="1091" spans="1:110" x14ac:dyDescent="0.4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</row>
    <row r="1092" spans="1:110" x14ac:dyDescent="0.4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</row>
    <row r="1093" spans="1:110" x14ac:dyDescent="0.4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</row>
    <row r="1094" spans="1:110" x14ac:dyDescent="0.4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</row>
    <row r="1095" spans="1:110" x14ac:dyDescent="0.4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</row>
    <row r="1096" spans="1:110" x14ac:dyDescent="0.4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</row>
    <row r="1097" spans="1:110" x14ac:dyDescent="0.4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</row>
    <row r="1098" spans="1:110" x14ac:dyDescent="0.4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</row>
    <row r="1099" spans="1:110" x14ac:dyDescent="0.4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</row>
    <row r="1100" spans="1:110" x14ac:dyDescent="0.4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</row>
    <row r="1101" spans="1:110" x14ac:dyDescent="0.4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</row>
    <row r="1102" spans="1:110" x14ac:dyDescent="0.4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</row>
    <row r="1103" spans="1:110" x14ac:dyDescent="0.4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</row>
    <row r="1104" spans="1:110" x14ac:dyDescent="0.4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</row>
    <row r="1105" spans="1:110" x14ac:dyDescent="0.4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</row>
    <row r="1106" spans="1:110" x14ac:dyDescent="0.4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</row>
    <row r="1107" spans="1:110" x14ac:dyDescent="0.4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</row>
    <row r="1108" spans="1:110" x14ac:dyDescent="0.4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</row>
    <row r="1109" spans="1:110" x14ac:dyDescent="0.4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</row>
    <row r="1110" spans="1:110" x14ac:dyDescent="0.4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</row>
    <row r="1111" spans="1:110" x14ac:dyDescent="0.4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</row>
    <row r="1112" spans="1:110" x14ac:dyDescent="0.4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</row>
    <row r="1113" spans="1:110" x14ac:dyDescent="0.4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</row>
    <row r="1114" spans="1:110" x14ac:dyDescent="0.4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</row>
    <row r="1115" spans="1:110" x14ac:dyDescent="0.4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</row>
    <row r="1116" spans="1:110" x14ac:dyDescent="0.4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</row>
    <row r="1117" spans="1:110" x14ac:dyDescent="0.4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</row>
    <row r="1118" spans="1:110" x14ac:dyDescent="0.4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</row>
    <row r="1119" spans="1:110" x14ac:dyDescent="0.4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</row>
    <row r="1120" spans="1:110" x14ac:dyDescent="0.4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</row>
    <row r="1121" spans="1:110" x14ac:dyDescent="0.4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</row>
    <row r="1122" spans="1:110" x14ac:dyDescent="0.4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</row>
    <row r="1123" spans="1:110" x14ac:dyDescent="0.4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</row>
    <row r="1124" spans="1:110" x14ac:dyDescent="0.4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</row>
    <row r="1125" spans="1:110" x14ac:dyDescent="0.4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</row>
    <row r="1126" spans="1:110" x14ac:dyDescent="0.4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</row>
    <row r="1127" spans="1:110" x14ac:dyDescent="0.4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</row>
    <row r="1128" spans="1:110" x14ac:dyDescent="0.4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</row>
    <row r="1129" spans="1:110" x14ac:dyDescent="0.4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</row>
    <row r="1130" spans="1:110" x14ac:dyDescent="0.4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</row>
    <row r="1131" spans="1:110" x14ac:dyDescent="0.4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</row>
    <row r="1132" spans="1:110" x14ac:dyDescent="0.4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</row>
    <row r="1133" spans="1:110" x14ac:dyDescent="0.4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</row>
    <row r="1134" spans="1:110" x14ac:dyDescent="0.4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</row>
    <row r="1135" spans="1:110" x14ac:dyDescent="0.4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</row>
    <row r="1136" spans="1:110" x14ac:dyDescent="0.4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</row>
    <row r="1137" spans="1:110" x14ac:dyDescent="0.4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</row>
    <row r="1138" spans="1:110" x14ac:dyDescent="0.4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</row>
    <row r="1139" spans="1:110" x14ac:dyDescent="0.4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</row>
    <row r="1140" spans="1:110" x14ac:dyDescent="0.4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</row>
    <row r="1141" spans="1:110" x14ac:dyDescent="0.4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</row>
    <row r="1142" spans="1:110" x14ac:dyDescent="0.4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</row>
    <row r="1143" spans="1:110" x14ac:dyDescent="0.4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</row>
    <row r="1144" spans="1:110" x14ac:dyDescent="0.4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</row>
    <row r="1145" spans="1:110" x14ac:dyDescent="0.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</row>
    <row r="1146" spans="1:110" x14ac:dyDescent="0.4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</row>
    <row r="1147" spans="1:110" x14ac:dyDescent="0.4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</row>
    <row r="1148" spans="1:110" x14ac:dyDescent="0.4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</row>
    <row r="1149" spans="1:110" x14ac:dyDescent="0.4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</row>
    <row r="1150" spans="1:110" x14ac:dyDescent="0.4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</row>
    <row r="1151" spans="1:110" x14ac:dyDescent="0.4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</row>
    <row r="1152" spans="1:110" x14ac:dyDescent="0.4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</row>
    <row r="1153" spans="1:110" x14ac:dyDescent="0.4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</row>
    <row r="1154" spans="1:110" x14ac:dyDescent="0.4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</row>
    <row r="1155" spans="1:110" x14ac:dyDescent="0.4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</row>
    <row r="1156" spans="1:110" x14ac:dyDescent="0.4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</row>
    <row r="1157" spans="1:110" x14ac:dyDescent="0.4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</row>
    <row r="1158" spans="1:110" x14ac:dyDescent="0.4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</row>
    <row r="1159" spans="1:110" x14ac:dyDescent="0.4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</row>
    <row r="1160" spans="1:110" x14ac:dyDescent="0.4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</row>
    <row r="1161" spans="1:110" x14ac:dyDescent="0.4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</row>
    <row r="1162" spans="1:110" x14ac:dyDescent="0.4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</row>
    <row r="1163" spans="1:110" x14ac:dyDescent="0.4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</row>
    <row r="1164" spans="1:110" x14ac:dyDescent="0.4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</row>
    <row r="1165" spans="1:110" x14ac:dyDescent="0.4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</row>
    <row r="1166" spans="1:110" x14ac:dyDescent="0.4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</row>
    <row r="1167" spans="1:110" x14ac:dyDescent="0.4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</row>
    <row r="1168" spans="1:110" x14ac:dyDescent="0.4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</row>
    <row r="1169" spans="1:110" x14ac:dyDescent="0.4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</row>
    <row r="1170" spans="1:110" x14ac:dyDescent="0.4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</row>
    <row r="1171" spans="1:110" x14ac:dyDescent="0.4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</row>
    <row r="1172" spans="1:110" x14ac:dyDescent="0.4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</row>
    <row r="1173" spans="1:110" x14ac:dyDescent="0.4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</row>
    <row r="1174" spans="1:110" x14ac:dyDescent="0.4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</row>
    <row r="1175" spans="1:110" x14ac:dyDescent="0.4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</row>
    <row r="1176" spans="1:110" x14ac:dyDescent="0.4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</row>
    <row r="1177" spans="1:110" x14ac:dyDescent="0.4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</row>
    <row r="1178" spans="1:110" x14ac:dyDescent="0.4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</row>
    <row r="1179" spans="1:110" x14ac:dyDescent="0.4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</row>
    <row r="1180" spans="1:110" x14ac:dyDescent="0.4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</row>
    <row r="1181" spans="1:110" x14ac:dyDescent="0.4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</row>
    <row r="1182" spans="1:110" x14ac:dyDescent="0.4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</row>
    <row r="1183" spans="1:110" x14ac:dyDescent="0.4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</row>
    <row r="1184" spans="1:110" x14ac:dyDescent="0.4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</row>
    <row r="1185" spans="1:110" x14ac:dyDescent="0.4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</row>
    <row r="1186" spans="1:110" x14ac:dyDescent="0.4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</row>
    <row r="1187" spans="1:110" x14ac:dyDescent="0.4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</row>
    <row r="1188" spans="1:110" x14ac:dyDescent="0.4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</row>
    <row r="1189" spans="1:110" x14ac:dyDescent="0.4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</row>
    <row r="1190" spans="1:110" x14ac:dyDescent="0.4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</row>
    <row r="1191" spans="1:110" x14ac:dyDescent="0.4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</row>
    <row r="1192" spans="1:110" x14ac:dyDescent="0.4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</row>
    <row r="1193" spans="1:110" x14ac:dyDescent="0.4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</row>
    <row r="1194" spans="1:110" x14ac:dyDescent="0.4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</row>
    <row r="1195" spans="1:110" x14ac:dyDescent="0.4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</row>
    <row r="1196" spans="1:110" x14ac:dyDescent="0.4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</row>
    <row r="1197" spans="1:110" x14ac:dyDescent="0.4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</row>
    <row r="1198" spans="1:110" x14ac:dyDescent="0.4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</row>
    <row r="1199" spans="1:110" x14ac:dyDescent="0.4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</row>
    <row r="1200" spans="1:110" x14ac:dyDescent="0.4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</row>
    <row r="1201" spans="1:110" x14ac:dyDescent="0.4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</row>
    <row r="1202" spans="1:110" x14ac:dyDescent="0.4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</row>
    <row r="1203" spans="1:110" x14ac:dyDescent="0.4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</row>
    <row r="1204" spans="1:110" x14ac:dyDescent="0.4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</row>
    <row r="1205" spans="1:110" x14ac:dyDescent="0.4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</row>
    <row r="1206" spans="1:110" x14ac:dyDescent="0.4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</row>
    <row r="1207" spans="1:110" x14ac:dyDescent="0.4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</row>
    <row r="1208" spans="1:110" x14ac:dyDescent="0.4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</row>
    <row r="1209" spans="1:110" x14ac:dyDescent="0.4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</row>
    <row r="1210" spans="1:110" x14ac:dyDescent="0.4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</row>
    <row r="1211" spans="1:110" x14ac:dyDescent="0.4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</row>
    <row r="1212" spans="1:110" x14ac:dyDescent="0.4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</row>
    <row r="1213" spans="1:110" x14ac:dyDescent="0.4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</row>
    <row r="1214" spans="1:110" x14ac:dyDescent="0.4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</row>
    <row r="1215" spans="1:110" x14ac:dyDescent="0.4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</row>
    <row r="1216" spans="1:110" x14ac:dyDescent="0.4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</row>
    <row r="1217" spans="1:110" x14ac:dyDescent="0.4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</row>
    <row r="1218" spans="1:110" x14ac:dyDescent="0.4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</row>
    <row r="1219" spans="1:110" x14ac:dyDescent="0.4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</row>
    <row r="1220" spans="1:110" x14ac:dyDescent="0.4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</row>
    <row r="1221" spans="1:110" x14ac:dyDescent="0.4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</row>
    <row r="1222" spans="1:110" x14ac:dyDescent="0.4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</row>
    <row r="1223" spans="1:110" x14ac:dyDescent="0.4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</row>
    <row r="1224" spans="1:110" x14ac:dyDescent="0.4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</row>
    <row r="1225" spans="1:110" x14ac:dyDescent="0.4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</row>
    <row r="1226" spans="1:110" x14ac:dyDescent="0.4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</row>
    <row r="1227" spans="1:110" x14ac:dyDescent="0.4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</row>
    <row r="1228" spans="1:110" x14ac:dyDescent="0.4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</row>
    <row r="1229" spans="1:110" x14ac:dyDescent="0.4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</row>
    <row r="1230" spans="1:110" x14ac:dyDescent="0.4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</row>
    <row r="1231" spans="1:110" x14ac:dyDescent="0.4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</row>
    <row r="1232" spans="1:110" x14ac:dyDescent="0.4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</row>
    <row r="1233" spans="1:110" x14ac:dyDescent="0.4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</row>
    <row r="1234" spans="1:110" x14ac:dyDescent="0.4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</row>
    <row r="1235" spans="1:110" x14ac:dyDescent="0.4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</row>
    <row r="1236" spans="1:110" x14ac:dyDescent="0.4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</row>
    <row r="1237" spans="1:110" x14ac:dyDescent="0.4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</row>
    <row r="1238" spans="1:110" x14ac:dyDescent="0.4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</row>
    <row r="1239" spans="1:110" x14ac:dyDescent="0.4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</row>
    <row r="1240" spans="1:110" x14ac:dyDescent="0.4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</row>
    <row r="1241" spans="1:110" x14ac:dyDescent="0.4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</row>
    <row r="1242" spans="1:110" x14ac:dyDescent="0.4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</row>
    <row r="1243" spans="1:110" x14ac:dyDescent="0.4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</row>
    <row r="1244" spans="1:110" x14ac:dyDescent="0.4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</row>
    <row r="1245" spans="1:110" x14ac:dyDescent="0.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</row>
    <row r="1246" spans="1:110" x14ac:dyDescent="0.4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</row>
    <row r="1247" spans="1:110" x14ac:dyDescent="0.4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</row>
    <row r="1248" spans="1:110" x14ac:dyDescent="0.4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</row>
    <row r="1249" spans="1:110" x14ac:dyDescent="0.4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</row>
    <row r="1250" spans="1:110" x14ac:dyDescent="0.4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</row>
    <row r="1251" spans="1:110" x14ac:dyDescent="0.4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</row>
    <row r="1252" spans="1:110" x14ac:dyDescent="0.4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</row>
    <row r="1253" spans="1:110" x14ac:dyDescent="0.4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</row>
    <row r="1254" spans="1:110" x14ac:dyDescent="0.4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</row>
    <row r="1255" spans="1:110" x14ac:dyDescent="0.4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</row>
    <row r="1256" spans="1:110" x14ac:dyDescent="0.4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</row>
    <row r="1257" spans="1:110" x14ac:dyDescent="0.4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</row>
    <row r="1258" spans="1:110" x14ac:dyDescent="0.4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</row>
    <row r="1259" spans="1:110" x14ac:dyDescent="0.4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</row>
    <row r="1260" spans="1:110" x14ac:dyDescent="0.4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</row>
    <row r="1261" spans="1:110" x14ac:dyDescent="0.4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</row>
    <row r="1262" spans="1:110" x14ac:dyDescent="0.4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</row>
    <row r="1263" spans="1:110" x14ac:dyDescent="0.4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</row>
    <row r="1264" spans="1:110" x14ac:dyDescent="0.4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</row>
    <row r="1265" spans="1:110" x14ac:dyDescent="0.4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</row>
    <row r="1266" spans="1:110" x14ac:dyDescent="0.4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</row>
    <row r="1267" spans="1:110" x14ac:dyDescent="0.4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</row>
    <row r="1268" spans="1:110" x14ac:dyDescent="0.4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</row>
    <row r="1269" spans="1:110" x14ac:dyDescent="0.4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</row>
    <row r="1270" spans="1:110" x14ac:dyDescent="0.4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</row>
    <row r="1271" spans="1:110" x14ac:dyDescent="0.4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</row>
    <row r="1272" spans="1:110" x14ac:dyDescent="0.4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</row>
    <row r="1273" spans="1:110" x14ac:dyDescent="0.4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</row>
    <row r="1274" spans="1:110" x14ac:dyDescent="0.4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</row>
    <row r="1275" spans="1:110" x14ac:dyDescent="0.4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</row>
    <row r="1276" spans="1:110" x14ac:dyDescent="0.4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</row>
    <row r="1277" spans="1:110" x14ac:dyDescent="0.4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</row>
    <row r="1278" spans="1:110" x14ac:dyDescent="0.4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</row>
    <row r="1279" spans="1:110" x14ac:dyDescent="0.4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</row>
    <row r="1280" spans="1:110" x14ac:dyDescent="0.4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</row>
    <row r="1281" spans="1:110" x14ac:dyDescent="0.4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</row>
    <row r="1282" spans="1:110" x14ac:dyDescent="0.4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</row>
    <row r="1283" spans="1:110" x14ac:dyDescent="0.4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</row>
    <row r="1284" spans="1:110" x14ac:dyDescent="0.4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</row>
    <row r="1285" spans="1:110" x14ac:dyDescent="0.4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</row>
    <row r="1286" spans="1:110" x14ac:dyDescent="0.4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</row>
    <row r="1287" spans="1:110" x14ac:dyDescent="0.4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</row>
    <row r="1288" spans="1:110" x14ac:dyDescent="0.4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</row>
    <row r="1289" spans="1:110" x14ac:dyDescent="0.4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</row>
    <row r="1290" spans="1:110" x14ac:dyDescent="0.4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</row>
    <row r="1291" spans="1:110" x14ac:dyDescent="0.4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</row>
    <row r="1292" spans="1:110" x14ac:dyDescent="0.4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</row>
    <row r="1293" spans="1:110" x14ac:dyDescent="0.4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</row>
    <row r="1294" spans="1:110" x14ac:dyDescent="0.4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</row>
    <row r="1295" spans="1:110" x14ac:dyDescent="0.4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</row>
    <row r="1296" spans="1:110" x14ac:dyDescent="0.4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</row>
    <row r="1297" spans="1:110" x14ac:dyDescent="0.4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</row>
    <row r="1298" spans="1:110" x14ac:dyDescent="0.4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</row>
    <row r="1299" spans="1:110" x14ac:dyDescent="0.4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</row>
    <row r="1300" spans="1:110" x14ac:dyDescent="0.4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</row>
    <row r="1301" spans="1:110" x14ac:dyDescent="0.4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</row>
    <row r="1302" spans="1:110" x14ac:dyDescent="0.4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</row>
    <row r="1303" spans="1:110" x14ac:dyDescent="0.4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</row>
    <row r="1304" spans="1:110" x14ac:dyDescent="0.4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</row>
    <row r="1305" spans="1:110" x14ac:dyDescent="0.4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</row>
    <row r="1306" spans="1:110" x14ac:dyDescent="0.4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</row>
    <row r="1307" spans="1:110" x14ac:dyDescent="0.4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</row>
    <row r="1308" spans="1:110" x14ac:dyDescent="0.4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</row>
    <row r="1309" spans="1:110" x14ac:dyDescent="0.4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</row>
    <row r="1310" spans="1:110" x14ac:dyDescent="0.4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</row>
    <row r="1311" spans="1:110" x14ac:dyDescent="0.4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</row>
    <row r="1312" spans="1:110" x14ac:dyDescent="0.4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</row>
    <row r="1313" spans="1:110" x14ac:dyDescent="0.4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</row>
    <row r="1314" spans="1:110" x14ac:dyDescent="0.4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</row>
    <row r="1315" spans="1:110" x14ac:dyDescent="0.4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</row>
    <row r="1316" spans="1:110" x14ac:dyDescent="0.4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</row>
    <row r="1317" spans="1:110" x14ac:dyDescent="0.4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</row>
    <row r="1318" spans="1:110" x14ac:dyDescent="0.4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</row>
    <row r="1319" spans="1:110" x14ac:dyDescent="0.4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</row>
    <row r="1320" spans="1:110" x14ac:dyDescent="0.4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</row>
    <row r="1321" spans="1:110" x14ac:dyDescent="0.4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</row>
    <row r="1322" spans="1:110" x14ac:dyDescent="0.4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</row>
    <row r="1323" spans="1:110" x14ac:dyDescent="0.4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</row>
    <row r="1324" spans="1:110" x14ac:dyDescent="0.4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</row>
    <row r="1325" spans="1:110" x14ac:dyDescent="0.4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</row>
    <row r="1326" spans="1:110" x14ac:dyDescent="0.4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</row>
    <row r="1327" spans="1:110" x14ac:dyDescent="0.4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</row>
    <row r="1328" spans="1:110" x14ac:dyDescent="0.4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</row>
    <row r="1329" spans="1:110" x14ac:dyDescent="0.4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</row>
    <row r="1330" spans="1:110" x14ac:dyDescent="0.4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</row>
    <row r="1331" spans="1:110" x14ac:dyDescent="0.4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</row>
    <row r="1332" spans="1:110" x14ac:dyDescent="0.4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</row>
    <row r="1333" spans="1:110" x14ac:dyDescent="0.4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</row>
    <row r="1334" spans="1:110" x14ac:dyDescent="0.4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</row>
    <row r="1335" spans="1:110" x14ac:dyDescent="0.4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</row>
    <row r="1336" spans="1:110" x14ac:dyDescent="0.4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</row>
    <row r="1337" spans="1:110" x14ac:dyDescent="0.4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</row>
    <row r="1338" spans="1:110" x14ac:dyDescent="0.4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</row>
    <row r="1339" spans="1:110" x14ac:dyDescent="0.4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</row>
    <row r="1340" spans="1:110" x14ac:dyDescent="0.4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</row>
    <row r="1341" spans="1:110" x14ac:dyDescent="0.4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</row>
    <row r="1342" spans="1:110" x14ac:dyDescent="0.4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</row>
    <row r="1343" spans="1:110" x14ac:dyDescent="0.4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</row>
    <row r="1344" spans="1:110" x14ac:dyDescent="0.4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</row>
    <row r="1345" spans="1:110" x14ac:dyDescent="0.4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</row>
    <row r="1346" spans="1:110" x14ac:dyDescent="0.4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</row>
    <row r="1347" spans="1:110" x14ac:dyDescent="0.4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</row>
    <row r="1348" spans="1:110" x14ac:dyDescent="0.4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</row>
    <row r="1349" spans="1:110" x14ac:dyDescent="0.4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</row>
    <row r="1350" spans="1:110" x14ac:dyDescent="0.4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</row>
    <row r="1351" spans="1:110" x14ac:dyDescent="0.4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</row>
    <row r="1352" spans="1:110" x14ac:dyDescent="0.4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</row>
    <row r="1353" spans="1:110" x14ac:dyDescent="0.4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</row>
    <row r="1354" spans="1:110" x14ac:dyDescent="0.4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</row>
    <row r="1355" spans="1:110" x14ac:dyDescent="0.4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</row>
    <row r="1356" spans="1:110" x14ac:dyDescent="0.4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</row>
    <row r="1357" spans="1:110" x14ac:dyDescent="0.4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</row>
    <row r="1358" spans="1:110" x14ac:dyDescent="0.4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</row>
    <row r="1359" spans="1:110" x14ac:dyDescent="0.4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</row>
    <row r="1360" spans="1:110" x14ac:dyDescent="0.4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</row>
    <row r="1361" spans="1:110" x14ac:dyDescent="0.4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</row>
    <row r="1362" spans="1:110" x14ac:dyDescent="0.4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</row>
    <row r="1363" spans="1:110" x14ac:dyDescent="0.4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</row>
    <row r="1364" spans="1:110" x14ac:dyDescent="0.4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</row>
    <row r="1365" spans="1:110" x14ac:dyDescent="0.4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</row>
    <row r="1366" spans="1:110" x14ac:dyDescent="0.4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</row>
    <row r="1367" spans="1:110" x14ac:dyDescent="0.4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</row>
    <row r="1368" spans="1:110" x14ac:dyDescent="0.4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</row>
    <row r="1369" spans="1:110" x14ac:dyDescent="0.4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</row>
    <row r="1370" spans="1:110" x14ac:dyDescent="0.4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</row>
    <row r="1371" spans="1:110" x14ac:dyDescent="0.4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</row>
    <row r="1372" spans="1:110" x14ac:dyDescent="0.4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</row>
    <row r="1373" spans="1:110" x14ac:dyDescent="0.4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</row>
    <row r="1374" spans="1:110" x14ac:dyDescent="0.4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</row>
    <row r="1375" spans="1:110" x14ac:dyDescent="0.4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</row>
    <row r="1376" spans="1:110" x14ac:dyDescent="0.4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</row>
    <row r="1377" spans="1:110" x14ac:dyDescent="0.4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</row>
    <row r="1378" spans="1:110" x14ac:dyDescent="0.4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</row>
    <row r="1379" spans="1:110" x14ac:dyDescent="0.4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</row>
    <row r="1380" spans="1:110" x14ac:dyDescent="0.4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</row>
    <row r="1381" spans="1:110" x14ac:dyDescent="0.4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</row>
    <row r="1382" spans="1:110" x14ac:dyDescent="0.4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</row>
    <row r="1383" spans="1:110" x14ac:dyDescent="0.4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</row>
    <row r="1384" spans="1:110" x14ac:dyDescent="0.4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</row>
    <row r="1385" spans="1:110" x14ac:dyDescent="0.4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</row>
    <row r="1386" spans="1:110" x14ac:dyDescent="0.4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</row>
    <row r="1387" spans="1:110" x14ac:dyDescent="0.4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</row>
    <row r="1388" spans="1:110" x14ac:dyDescent="0.4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</row>
    <row r="1389" spans="1:110" x14ac:dyDescent="0.4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</row>
    <row r="1390" spans="1:110" x14ac:dyDescent="0.4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</row>
    <row r="1391" spans="1:110" x14ac:dyDescent="0.4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</row>
    <row r="1392" spans="1:110" x14ac:dyDescent="0.4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</row>
    <row r="1393" spans="1:110" x14ac:dyDescent="0.4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</row>
    <row r="1394" spans="1:110" x14ac:dyDescent="0.4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</row>
    <row r="1395" spans="1:110" x14ac:dyDescent="0.4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</row>
    <row r="1396" spans="1:110" x14ac:dyDescent="0.4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</row>
    <row r="1397" spans="1:110" x14ac:dyDescent="0.4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</row>
    <row r="1398" spans="1:110" x14ac:dyDescent="0.4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</row>
    <row r="1399" spans="1:110" x14ac:dyDescent="0.4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</row>
    <row r="1400" spans="1:110" x14ac:dyDescent="0.4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</row>
    <row r="1401" spans="1:110" x14ac:dyDescent="0.4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</row>
    <row r="1402" spans="1:110" x14ac:dyDescent="0.4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</row>
    <row r="1403" spans="1:110" x14ac:dyDescent="0.4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</row>
    <row r="1404" spans="1:110" x14ac:dyDescent="0.4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</row>
    <row r="1405" spans="1:110" x14ac:dyDescent="0.4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</row>
    <row r="1406" spans="1:110" x14ac:dyDescent="0.4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</row>
    <row r="1407" spans="1:110" x14ac:dyDescent="0.4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</row>
    <row r="1408" spans="1:110" x14ac:dyDescent="0.4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</row>
    <row r="1409" spans="1:110" x14ac:dyDescent="0.4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</row>
    <row r="1410" spans="1:110" x14ac:dyDescent="0.4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</row>
    <row r="1411" spans="1:110" x14ac:dyDescent="0.4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</row>
    <row r="1412" spans="1:110" x14ac:dyDescent="0.4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</row>
    <row r="1413" spans="1:110" x14ac:dyDescent="0.4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</row>
    <row r="1414" spans="1:110" x14ac:dyDescent="0.4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</row>
    <row r="1415" spans="1:110" x14ac:dyDescent="0.4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</row>
    <row r="1416" spans="1:110" x14ac:dyDescent="0.4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</row>
    <row r="1417" spans="1:110" x14ac:dyDescent="0.4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</row>
    <row r="1418" spans="1:110" x14ac:dyDescent="0.4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</row>
    <row r="1419" spans="1:110" x14ac:dyDescent="0.4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</row>
    <row r="1420" spans="1:110" x14ac:dyDescent="0.4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</row>
    <row r="1421" spans="1:110" x14ac:dyDescent="0.4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</row>
    <row r="1422" spans="1:110" x14ac:dyDescent="0.4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</row>
    <row r="1423" spans="1:110" x14ac:dyDescent="0.4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</row>
    <row r="1424" spans="1:110" x14ac:dyDescent="0.4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</row>
    <row r="1425" spans="1:110" x14ac:dyDescent="0.4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</row>
    <row r="1426" spans="1:110" x14ac:dyDescent="0.4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</row>
    <row r="1427" spans="1:110" x14ac:dyDescent="0.4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</row>
    <row r="1428" spans="1:110" x14ac:dyDescent="0.4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</row>
    <row r="1429" spans="1:110" x14ac:dyDescent="0.4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</row>
    <row r="1430" spans="1:110" x14ac:dyDescent="0.4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</row>
    <row r="1431" spans="1:110" x14ac:dyDescent="0.4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</row>
    <row r="1432" spans="1:110" x14ac:dyDescent="0.4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</row>
    <row r="1433" spans="1:110" x14ac:dyDescent="0.4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</row>
    <row r="1434" spans="1:110" x14ac:dyDescent="0.4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</row>
    <row r="1435" spans="1:110" x14ac:dyDescent="0.4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</row>
    <row r="1436" spans="1:110" x14ac:dyDescent="0.4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</row>
    <row r="1437" spans="1:110" x14ac:dyDescent="0.4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</row>
    <row r="1438" spans="1:110" x14ac:dyDescent="0.4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</row>
    <row r="1439" spans="1:110" x14ac:dyDescent="0.4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</row>
    <row r="1440" spans="1:110" x14ac:dyDescent="0.4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</row>
    <row r="1441" spans="1:110" x14ac:dyDescent="0.4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</row>
    <row r="1442" spans="1:110" x14ac:dyDescent="0.4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</row>
    <row r="1443" spans="1:110" x14ac:dyDescent="0.4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</row>
    <row r="1444" spans="1:110" x14ac:dyDescent="0.4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</row>
    <row r="1445" spans="1:110" x14ac:dyDescent="0.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</row>
    <row r="1446" spans="1:110" x14ac:dyDescent="0.4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</row>
    <row r="1447" spans="1:110" x14ac:dyDescent="0.4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</row>
    <row r="1448" spans="1:110" x14ac:dyDescent="0.4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</row>
    <row r="1449" spans="1:110" x14ac:dyDescent="0.4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</row>
    <row r="1450" spans="1:110" x14ac:dyDescent="0.4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</row>
    <row r="1451" spans="1:110" x14ac:dyDescent="0.4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</row>
    <row r="1452" spans="1:110" x14ac:dyDescent="0.4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</row>
    <row r="1453" spans="1:110" x14ac:dyDescent="0.4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</row>
    <row r="1454" spans="1:110" x14ac:dyDescent="0.4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</row>
    <row r="1455" spans="1:110" x14ac:dyDescent="0.4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</row>
    <row r="1456" spans="1:110" x14ac:dyDescent="0.4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</row>
    <row r="1457" spans="1:110" x14ac:dyDescent="0.4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</row>
    <row r="1458" spans="1:110" x14ac:dyDescent="0.4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</row>
    <row r="1459" spans="1:110" x14ac:dyDescent="0.4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</row>
    <row r="1460" spans="1:110" x14ac:dyDescent="0.4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</row>
    <row r="1461" spans="1:110" x14ac:dyDescent="0.4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</row>
    <row r="1462" spans="1:110" x14ac:dyDescent="0.4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</row>
    <row r="1463" spans="1:110" x14ac:dyDescent="0.4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</row>
    <row r="1464" spans="1:110" x14ac:dyDescent="0.4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</row>
    <row r="1465" spans="1:110" x14ac:dyDescent="0.4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</row>
    <row r="1466" spans="1:110" x14ac:dyDescent="0.4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</row>
    <row r="1467" spans="1:110" x14ac:dyDescent="0.4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</row>
    <row r="1468" spans="1:110" x14ac:dyDescent="0.4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</row>
    <row r="1469" spans="1:110" x14ac:dyDescent="0.4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</row>
    <row r="1470" spans="1:110" x14ac:dyDescent="0.4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</row>
    <row r="1471" spans="1:110" x14ac:dyDescent="0.4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</row>
    <row r="1472" spans="1:110" x14ac:dyDescent="0.4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</row>
    <row r="1473" spans="1:110" x14ac:dyDescent="0.4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</row>
    <row r="1474" spans="1:110" x14ac:dyDescent="0.4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</row>
    <row r="1475" spans="1:110" x14ac:dyDescent="0.4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</row>
    <row r="1476" spans="1:110" x14ac:dyDescent="0.4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</row>
    <row r="1477" spans="1:110" x14ac:dyDescent="0.4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</row>
    <row r="1478" spans="1:110" x14ac:dyDescent="0.4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</row>
    <row r="1479" spans="1:110" x14ac:dyDescent="0.4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</row>
    <row r="1480" spans="1:110" x14ac:dyDescent="0.4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</row>
    <row r="1481" spans="1:110" x14ac:dyDescent="0.4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</row>
    <row r="1482" spans="1:110" x14ac:dyDescent="0.4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</row>
    <row r="1483" spans="1:110" x14ac:dyDescent="0.4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</row>
    <row r="1484" spans="1:110" x14ac:dyDescent="0.4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</row>
    <row r="1485" spans="1:110" x14ac:dyDescent="0.4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</row>
    <row r="1486" spans="1:110" x14ac:dyDescent="0.4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</row>
    <row r="1487" spans="1:110" x14ac:dyDescent="0.4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</row>
    <row r="1488" spans="1:110" x14ac:dyDescent="0.4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</row>
    <row r="1489" spans="1:110" x14ac:dyDescent="0.4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</row>
    <row r="1490" spans="1:110" x14ac:dyDescent="0.4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</row>
    <row r="1491" spans="1:110" x14ac:dyDescent="0.4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</row>
    <row r="1492" spans="1:110" x14ac:dyDescent="0.4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</row>
    <row r="1493" spans="1:110" x14ac:dyDescent="0.4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</row>
    <row r="1494" spans="1:110" x14ac:dyDescent="0.4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</row>
    <row r="1495" spans="1:110" x14ac:dyDescent="0.4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</row>
    <row r="1496" spans="1:110" x14ac:dyDescent="0.4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</row>
    <row r="1497" spans="1:110" x14ac:dyDescent="0.4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</row>
    <row r="1498" spans="1:110" x14ac:dyDescent="0.4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</row>
    <row r="1499" spans="1:110" x14ac:dyDescent="0.4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</row>
    <row r="1500" spans="1:110" x14ac:dyDescent="0.4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</row>
    <row r="1501" spans="1:110" x14ac:dyDescent="0.4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</row>
    <row r="1502" spans="1:110" x14ac:dyDescent="0.4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</row>
    <row r="1503" spans="1:110" x14ac:dyDescent="0.4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</row>
    <row r="1504" spans="1:110" x14ac:dyDescent="0.4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</row>
    <row r="1505" spans="1:110" x14ac:dyDescent="0.4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</row>
    <row r="1506" spans="1:110" x14ac:dyDescent="0.4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</row>
    <row r="1507" spans="1:110" x14ac:dyDescent="0.4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</row>
    <row r="1508" spans="1:110" x14ac:dyDescent="0.4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</row>
    <row r="1509" spans="1:110" x14ac:dyDescent="0.4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</row>
    <row r="1510" spans="1:110" x14ac:dyDescent="0.4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</row>
    <row r="1511" spans="1:110" x14ac:dyDescent="0.4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</row>
    <row r="1512" spans="1:110" x14ac:dyDescent="0.4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</row>
    <row r="1513" spans="1:110" x14ac:dyDescent="0.4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</row>
    <row r="1514" spans="1:110" x14ac:dyDescent="0.4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</row>
    <row r="1515" spans="1:110" x14ac:dyDescent="0.4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</row>
    <row r="1516" spans="1:110" x14ac:dyDescent="0.4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</row>
    <row r="1517" spans="1:110" x14ac:dyDescent="0.4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</row>
    <row r="1518" spans="1:110" x14ac:dyDescent="0.4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</row>
    <row r="1519" spans="1:110" x14ac:dyDescent="0.4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</row>
    <row r="1520" spans="1:110" x14ac:dyDescent="0.4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</row>
    <row r="1521" spans="1:110" x14ac:dyDescent="0.4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</row>
    <row r="1522" spans="1:110" x14ac:dyDescent="0.4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</row>
    <row r="1523" spans="1:110" x14ac:dyDescent="0.4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</row>
    <row r="1524" spans="1:110" x14ac:dyDescent="0.4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</row>
    <row r="1525" spans="1:110" x14ac:dyDescent="0.4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</row>
    <row r="1526" spans="1:110" x14ac:dyDescent="0.4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</row>
    <row r="1527" spans="1:110" x14ac:dyDescent="0.4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</row>
    <row r="1528" spans="1:110" x14ac:dyDescent="0.4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</row>
    <row r="1529" spans="1:110" x14ac:dyDescent="0.4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</row>
    <row r="1530" spans="1:110" x14ac:dyDescent="0.4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</row>
    <row r="1531" spans="1:110" x14ac:dyDescent="0.4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</row>
    <row r="1532" spans="1:110" x14ac:dyDescent="0.4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</row>
    <row r="1533" spans="1:110" x14ac:dyDescent="0.4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</row>
    <row r="1534" spans="1:110" x14ac:dyDescent="0.4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</row>
    <row r="1535" spans="1:110" x14ac:dyDescent="0.4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</row>
    <row r="1536" spans="1:110" x14ac:dyDescent="0.4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</row>
    <row r="1537" spans="1:110" x14ac:dyDescent="0.4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</row>
    <row r="1538" spans="1:110" x14ac:dyDescent="0.4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</row>
    <row r="1539" spans="1:110" x14ac:dyDescent="0.4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</row>
    <row r="1540" spans="1:110" x14ac:dyDescent="0.4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</row>
    <row r="1541" spans="1:110" x14ac:dyDescent="0.4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</row>
    <row r="1542" spans="1:110" x14ac:dyDescent="0.4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</row>
    <row r="1543" spans="1:110" x14ac:dyDescent="0.4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</row>
    <row r="1544" spans="1:110" x14ac:dyDescent="0.4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</row>
    <row r="1545" spans="1:110" x14ac:dyDescent="0.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</row>
    <row r="1546" spans="1:110" x14ac:dyDescent="0.4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</row>
    <row r="1547" spans="1:110" x14ac:dyDescent="0.4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</row>
    <row r="1548" spans="1:110" x14ac:dyDescent="0.4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</row>
    <row r="1549" spans="1:110" x14ac:dyDescent="0.4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</row>
    <row r="1550" spans="1:110" x14ac:dyDescent="0.4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</row>
    <row r="1551" spans="1:110" x14ac:dyDescent="0.4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</row>
    <row r="1552" spans="1:110" x14ac:dyDescent="0.4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</row>
    <row r="1553" spans="1:110" x14ac:dyDescent="0.4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</row>
    <row r="1554" spans="1:110" x14ac:dyDescent="0.4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</row>
    <row r="1555" spans="1:110" x14ac:dyDescent="0.4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</row>
    <row r="1556" spans="1:110" x14ac:dyDescent="0.4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</row>
    <row r="1557" spans="1:110" x14ac:dyDescent="0.4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</row>
    <row r="1558" spans="1:110" x14ac:dyDescent="0.4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</row>
    <row r="1559" spans="1:110" x14ac:dyDescent="0.4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</row>
    <row r="1560" spans="1:110" x14ac:dyDescent="0.4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</row>
    <row r="1561" spans="1:110" x14ac:dyDescent="0.4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</row>
    <row r="1562" spans="1:110" x14ac:dyDescent="0.4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</row>
    <row r="1563" spans="1:110" x14ac:dyDescent="0.4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</row>
    <row r="1564" spans="1:110" x14ac:dyDescent="0.4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</row>
    <row r="1565" spans="1:110" x14ac:dyDescent="0.4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</row>
    <row r="1566" spans="1:110" x14ac:dyDescent="0.4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</row>
    <row r="1567" spans="1:110" x14ac:dyDescent="0.4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</row>
    <row r="1568" spans="1:110" x14ac:dyDescent="0.4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</row>
    <row r="1569" spans="1:110" x14ac:dyDescent="0.4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</row>
    <row r="1570" spans="1:110" x14ac:dyDescent="0.4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</row>
    <row r="1571" spans="1:110" x14ac:dyDescent="0.4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</row>
    <row r="1572" spans="1:110" x14ac:dyDescent="0.4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  <c r="DF1572" s="1"/>
    </row>
    <row r="1573" spans="1:110" x14ac:dyDescent="0.4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</row>
    <row r="1574" spans="1:110" x14ac:dyDescent="0.4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</row>
    <row r="1575" spans="1:110" x14ac:dyDescent="0.4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</row>
    <row r="1576" spans="1:110" x14ac:dyDescent="0.4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  <c r="DF1576" s="1"/>
    </row>
    <row r="1577" spans="1:110" x14ac:dyDescent="0.4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  <c r="DF1577" s="1"/>
    </row>
    <row r="1578" spans="1:110" x14ac:dyDescent="0.4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  <c r="CN1578" s="1"/>
      <c r="CO1578" s="1"/>
      <c r="CP1578" s="1"/>
      <c r="CQ1578" s="1"/>
      <c r="CR1578" s="1"/>
      <c r="CS1578" s="1"/>
      <c r="CT1578" s="1"/>
      <c r="CU1578" s="1"/>
      <c r="CV1578" s="1"/>
      <c r="CW1578" s="1"/>
      <c r="CX1578" s="1"/>
      <c r="CY1578" s="1"/>
      <c r="CZ1578" s="1"/>
      <c r="DA1578" s="1"/>
      <c r="DB1578" s="1"/>
      <c r="DC1578" s="1"/>
      <c r="DD1578" s="1"/>
      <c r="DE1578" s="1"/>
      <c r="DF1578" s="1"/>
    </row>
    <row r="1579" spans="1:110" x14ac:dyDescent="0.4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  <c r="CN1579" s="1"/>
      <c r="CO1579" s="1"/>
      <c r="CP1579" s="1"/>
      <c r="CQ1579" s="1"/>
      <c r="CR1579" s="1"/>
      <c r="CS1579" s="1"/>
      <c r="CT1579" s="1"/>
      <c r="CU1579" s="1"/>
      <c r="CV1579" s="1"/>
      <c r="CW1579" s="1"/>
      <c r="CX1579" s="1"/>
      <c r="CY1579" s="1"/>
      <c r="CZ1579" s="1"/>
      <c r="DA1579" s="1"/>
      <c r="DB1579" s="1"/>
      <c r="DC1579" s="1"/>
      <c r="DD1579" s="1"/>
      <c r="DE1579" s="1"/>
      <c r="DF1579" s="1"/>
    </row>
    <row r="1580" spans="1:110" x14ac:dyDescent="0.4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  <c r="CN1580" s="1"/>
      <c r="CO1580" s="1"/>
      <c r="CP1580" s="1"/>
      <c r="CQ1580" s="1"/>
      <c r="CR1580" s="1"/>
      <c r="CS1580" s="1"/>
      <c r="CT1580" s="1"/>
      <c r="CU1580" s="1"/>
      <c r="CV1580" s="1"/>
      <c r="CW1580" s="1"/>
      <c r="CX1580" s="1"/>
      <c r="CY1580" s="1"/>
      <c r="CZ1580" s="1"/>
      <c r="DA1580" s="1"/>
      <c r="DB1580" s="1"/>
      <c r="DC1580" s="1"/>
      <c r="DD1580" s="1"/>
      <c r="DE1580" s="1"/>
      <c r="DF1580" s="1"/>
    </row>
    <row r="1581" spans="1:110" x14ac:dyDescent="0.4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  <c r="DF1581" s="1"/>
    </row>
    <row r="1582" spans="1:110" x14ac:dyDescent="0.4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  <c r="CN1582" s="1"/>
      <c r="CO1582" s="1"/>
      <c r="CP1582" s="1"/>
      <c r="CQ1582" s="1"/>
      <c r="CR1582" s="1"/>
      <c r="CS1582" s="1"/>
      <c r="CT1582" s="1"/>
      <c r="CU1582" s="1"/>
      <c r="CV1582" s="1"/>
      <c r="CW1582" s="1"/>
      <c r="CX1582" s="1"/>
      <c r="CY1582" s="1"/>
      <c r="CZ1582" s="1"/>
      <c r="DA1582" s="1"/>
      <c r="DB1582" s="1"/>
      <c r="DC1582" s="1"/>
      <c r="DD1582" s="1"/>
      <c r="DE1582" s="1"/>
      <c r="DF1582" s="1"/>
    </row>
    <row r="1583" spans="1:110" x14ac:dyDescent="0.4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  <c r="DF1583" s="1"/>
    </row>
    <row r="1584" spans="1:110" x14ac:dyDescent="0.4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  <c r="DF1584" s="1"/>
    </row>
    <row r="1585" spans="1:110" x14ac:dyDescent="0.4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  <c r="CN1585" s="1"/>
      <c r="CO1585" s="1"/>
      <c r="CP1585" s="1"/>
      <c r="CQ1585" s="1"/>
      <c r="CR1585" s="1"/>
      <c r="CS1585" s="1"/>
      <c r="CT1585" s="1"/>
      <c r="CU1585" s="1"/>
      <c r="CV1585" s="1"/>
      <c r="CW1585" s="1"/>
      <c r="CX1585" s="1"/>
      <c r="CY1585" s="1"/>
      <c r="CZ1585" s="1"/>
      <c r="DA1585" s="1"/>
      <c r="DB1585" s="1"/>
      <c r="DC1585" s="1"/>
      <c r="DD1585" s="1"/>
      <c r="DE1585" s="1"/>
      <c r="DF1585" s="1"/>
    </row>
    <row r="1586" spans="1:110" x14ac:dyDescent="0.4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  <c r="DF1586" s="1"/>
    </row>
    <row r="1587" spans="1:110" x14ac:dyDescent="0.4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  <c r="CN1587" s="1"/>
      <c r="CO1587" s="1"/>
      <c r="CP1587" s="1"/>
      <c r="CQ1587" s="1"/>
      <c r="CR1587" s="1"/>
      <c r="CS1587" s="1"/>
      <c r="CT1587" s="1"/>
      <c r="CU1587" s="1"/>
      <c r="CV1587" s="1"/>
      <c r="CW1587" s="1"/>
      <c r="CX1587" s="1"/>
      <c r="CY1587" s="1"/>
      <c r="CZ1587" s="1"/>
      <c r="DA1587" s="1"/>
      <c r="DB1587" s="1"/>
      <c r="DC1587" s="1"/>
      <c r="DD1587" s="1"/>
      <c r="DE1587" s="1"/>
      <c r="DF1587" s="1"/>
    </row>
    <row r="1588" spans="1:110" x14ac:dyDescent="0.4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  <c r="CN1588" s="1"/>
      <c r="CO1588" s="1"/>
      <c r="CP1588" s="1"/>
      <c r="CQ1588" s="1"/>
      <c r="CR1588" s="1"/>
      <c r="CS1588" s="1"/>
      <c r="CT1588" s="1"/>
      <c r="CU1588" s="1"/>
      <c r="CV1588" s="1"/>
      <c r="CW1588" s="1"/>
      <c r="CX1588" s="1"/>
      <c r="CY1588" s="1"/>
      <c r="CZ1588" s="1"/>
      <c r="DA1588" s="1"/>
      <c r="DB1588" s="1"/>
      <c r="DC1588" s="1"/>
      <c r="DD1588" s="1"/>
      <c r="DE1588" s="1"/>
      <c r="DF1588" s="1"/>
    </row>
    <row r="1589" spans="1:110" x14ac:dyDescent="0.4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  <c r="CN1589" s="1"/>
      <c r="CO1589" s="1"/>
      <c r="CP1589" s="1"/>
      <c r="CQ1589" s="1"/>
      <c r="CR1589" s="1"/>
      <c r="CS1589" s="1"/>
      <c r="CT1589" s="1"/>
      <c r="CU1589" s="1"/>
      <c r="CV1589" s="1"/>
      <c r="CW1589" s="1"/>
      <c r="CX1589" s="1"/>
      <c r="CY1589" s="1"/>
      <c r="CZ1589" s="1"/>
      <c r="DA1589" s="1"/>
      <c r="DB1589" s="1"/>
      <c r="DC1589" s="1"/>
      <c r="DD1589" s="1"/>
      <c r="DE1589" s="1"/>
      <c r="DF1589" s="1"/>
    </row>
    <row r="1590" spans="1:110" x14ac:dyDescent="0.4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  <c r="CN1590" s="1"/>
      <c r="CO1590" s="1"/>
      <c r="CP1590" s="1"/>
      <c r="CQ1590" s="1"/>
      <c r="CR1590" s="1"/>
      <c r="CS1590" s="1"/>
      <c r="CT1590" s="1"/>
      <c r="CU1590" s="1"/>
      <c r="CV1590" s="1"/>
      <c r="CW1590" s="1"/>
      <c r="CX1590" s="1"/>
      <c r="CY1590" s="1"/>
      <c r="CZ1590" s="1"/>
      <c r="DA1590" s="1"/>
      <c r="DB1590" s="1"/>
      <c r="DC1590" s="1"/>
      <c r="DD1590" s="1"/>
      <c r="DE1590" s="1"/>
      <c r="DF1590" s="1"/>
    </row>
    <row r="1591" spans="1:110" x14ac:dyDescent="0.4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  <c r="CN1591" s="1"/>
      <c r="CO1591" s="1"/>
      <c r="CP1591" s="1"/>
      <c r="CQ1591" s="1"/>
      <c r="CR1591" s="1"/>
      <c r="CS1591" s="1"/>
      <c r="CT1591" s="1"/>
      <c r="CU1591" s="1"/>
      <c r="CV1591" s="1"/>
      <c r="CW1591" s="1"/>
      <c r="CX1591" s="1"/>
      <c r="CY1591" s="1"/>
      <c r="CZ1591" s="1"/>
      <c r="DA1591" s="1"/>
      <c r="DB1591" s="1"/>
      <c r="DC1591" s="1"/>
      <c r="DD1591" s="1"/>
      <c r="DE1591" s="1"/>
      <c r="DF1591" s="1"/>
    </row>
    <row r="1592" spans="1:110" x14ac:dyDescent="0.4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  <c r="DF1592" s="1"/>
    </row>
    <row r="1593" spans="1:110" x14ac:dyDescent="0.4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</row>
    <row r="1594" spans="1:110" x14ac:dyDescent="0.4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</row>
    <row r="1595" spans="1:110" x14ac:dyDescent="0.4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</row>
    <row r="1596" spans="1:110" x14ac:dyDescent="0.4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</row>
    <row r="1597" spans="1:110" x14ac:dyDescent="0.4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  <c r="DF1597" s="1"/>
    </row>
    <row r="1598" spans="1:110" x14ac:dyDescent="0.4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  <c r="CN1598" s="1"/>
      <c r="CO1598" s="1"/>
      <c r="CP1598" s="1"/>
      <c r="CQ1598" s="1"/>
      <c r="CR1598" s="1"/>
      <c r="CS1598" s="1"/>
      <c r="CT1598" s="1"/>
      <c r="CU1598" s="1"/>
      <c r="CV1598" s="1"/>
      <c r="CW1598" s="1"/>
      <c r="CX1598" s="1"/>
      <c r="CY1598" s="1"/>
      <c r="CZ1598" s="1"/>
      <c r="DA1598" s="1"/>
      <c r="DB1598" s="1"/>
      <c r="DC1598" s="1"/>
      <c r="DD1598" s="1"/>
      <c r="DE1598" s="1"/>
      <c r="DF1598" s="1"/>
    </row>
    <row r="1599" spans="1:110" x14ac:dyDescent="0.4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  <c r="CN1599" s="1"/>
      <c r="CO1599" s="1"/>
      <c r="CP1599" s="1"/>
      <c r="CQ1599" s="1"/>
      <c r="CR1599" s="1"/>
      <c r="CS1599" s="1"/>
      <c r="CT1599" s="1"/>
      <c r="CU1599" s="1"/>
      <c r="CV1599" s="1"/>
      <c r="CW1599" s="1"/>
      <c r="CX1599" s="1"/>
      <c r="CY1599" s="1"/>
      <c r="CZ1599" s="1"/>
      <c r="DA1599" s="1"/>
      <c r="DB1599" s="1"/>
      <c r="DC1599" s="1"/>
      <c r="DD1599" s="1"/>
      <c r="DE1599" s="1"/>
      <c r="DF1599" s="1"/>
    </row>
    <row r="1600" spans="1:110" x14ac:dyDescent="0.4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  <c r="CN1600" s="1"/>
      <c r="CO1600" s="1"/>
      <c r="CP1600" s="1"/>
      <c r="CQ1600" s="1"/>
      <c r="CR1600" s="1"/>
      <c r="CS1600" s="1"/>
      <c r="CT1600" s="1"/>
      <c r="CU1600" s="1"/>
      <c r="CV1600" s="1"/>
      <c r="CW1600" s="1"/>
      <c r="CX1600" s="1"/>
      <c r="CY1600" s="1"/>
      <c r="CZ1600" s="1"/>
      <c r="DA1600" s="1"/>
      <c r="DB1600" s="1"/>
      <c r="DC1600" s="1"/>
      <c r="DD1600" s="1"/>
      <c r="DE1600" s="1"/>
      <c r="DF1600" s="1"/>
    </row>
    <row r="1601" spans="1:110" x14ac:dyDescent="0.4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  <c r="CN1601" s="1"/>
      <c r="CO1601" s="1"/>
      <c r="CP1601" s="1"/>
      <c r="CQ1601" s="1"/>
      <c r="CR1601" s="1"/>
      <c r="CS1601" s="1"/>
      <c r="CT1601" s="1"/>
      <c r="CU1601" s="1"/>
      <c r="CV1601" s="1"/>
      <c r="CW1601" s="1"/>
      <c r="CX1601" s="1"/>
      <c r="CY1601" s="1"/>
      <c r="CZ1601" s="1"/>
      <c r="DA1601" s="1"/>
      <c r="DB1601" s="1"/>
      <c r="DC1601" s="1"/>
      <c r="DD1601" s="1"/>
      <c r="DE1601" s="1"/>
      <c r="DF1601" s="1"/>
    </row>
    <row r="1602" spans="1:110" x14ac:dyDescent="0.4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  <c r="DF1602" s="1"/>
    </row>
    <row r="1603" spans="1:110" x14ac:dyDescent="0.4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  <c r="DF1603" s="1"/>
    </row>
    <row r="1604" spans="1:110" x14ac:dyDescent="0.4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  <c r="DF1604" s="1"/>
    </row>
    <row r="1605" spans="1:110" x14ac:dyDescent="0.4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  <c r="DF1605" s="1"/>
    </row>
    <row r="1606" spans="1:110" x14ac:dyDescent="0.4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  <c r="DF1606" s="1"/>
    </row>
    <row r="1607" spans="1:110" x14ac:dyDescent="0.4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  <c r="CN1607" s="1"/>
      <c r="CO1607" s="1"/>
      <c r="CP1607" s="1"/>
      <c r="CQ1607" s="1"/>
      <c r="CR1607" s="1"/>
      <c r="CS1607" s="1"/>
      <c r="CT1607" s="1"/>
      <c r="CU1607" s="1"/>
      <c r="CV1607" s="1"/>
      <c r="CW1607" s="1"/>
      <c r="CX1607" s="1"/>
      <c r="CY1607" s="1"/>
      <c r="CZ1607" s="1"/>
      <c r="DA1607" s="1"/>
      <c r="DB1607" s="1"/>
      <c r="DC1607" s="1"/>
      <c r="DD1607" s="1"/>
      <c r="DE1607" s="1"/>
      <c r="DF1607" s="1"/>
    </row>
    <row r="1608" spans="1:110" x14ac:dyDescent="0.4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  <c r="CN1608" s="1"/>
      <c r="CO1608" s="1"/>
      <c r="CP1608" s="1"/>
      <c r="CQ1608" s="1"/>
      <c r="CR1608" s="1"/>
      <c r="CS1608" s="1"/>
      <c r="CT1608" s="1"/>
      <c r="CU1608" s="1"/>
      <c r="CV1608" s="1"/>
      <c r="CW1608" s="1"/>
      <c r="CX1608" s="1"/>
      <c r="CY1608" s="1"/>
      <c r="CZ1608" s="1"/>
      <c r="DA1608" s="1"/>
      <c r="DB1608" s="1"/>
      <c r="DC1608" s="1"/>
      <c r="DD1608" s="1"/>
      <c r="DE1608" s="1"/>
      <c r="DF1608" s="1"/>
    </row>
    <row r="1609" spans="1:110" x14ac:dyDescent="0.4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  <c r="CN1609" s="1"/>
      <c r="CO1609" s="1"/>
      <c r="CP1609" s="1"/>
      <c r="CQ1609" s="1"/>
      <c r="CR1609" s="1"/>
      <c r="CS1609" s="1"/>
      <c r="CT1609" s="1"/>
      <c r="CU1609" s="1"/>
      <c r="CV1609" s="1"/>
      <c r="CW1609" s="1"/>
      <c r="CX1609" s="1"/>
      <c r="CY1609" s="1"/>
      <c r="CZ1609" s="1"/>
      <c r="DA1609" s="1"/>
      <c r="DB1609" s="1"/>
      <c r="DC1609" s="1"/>
      <c r="DD1609" s="1"/>
      <c r="DE1609" s="1"/>
      <c r="DF1609" s="1"/>
    </row>
    <row r="1610" spans="1:110" x14ac:dyDescent="0.4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  <c r="CN1610" s="1"/>
      <c r="CO1610" s="1"/>
      <c r="CP1610" s="1"/>
      <c r="CQ1610" s="1"/>
      <c r="CR1610" s="1"/>
      <c r="CS1610" s="1"/>
      <c r="CT1610" s="1"/>
      <c r="CU1610" s="1"/>
      <c r="CV1610" s="1"/>
      <c r="CW1610" s="1"/>
      <c r="CX1610" s="1"/>
      <c r="CY1610" s="1"/>
      <c r="CZ1610" s="1"/>
      <c r="DA1610" s="1"/>
      <c r="DB1610" s="1"/>
      <c r="DC1610" s="1"/>
      <c r="DD1610" s="1"/>
      <c r="DE1610" s="1"/>
      <c r="DF1610" s="1"/>
    </row>
    <row r="1611" spans="1:110" x14ac:dyDescent="0.4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  <c r="CN1611" s="1"/>
      <c r="CO1611" s="1"/>
      <c r="CP1611" s="1"/>
      <c r="CQ1611" s="1"/>
      <c r="CR1611" s="1"/>
      <c r="CS1611" s="1"/>
      <c r="CT1611" s="1"/>
      <c r="CU1611" s="1"/>
      <c r="CV1611" s="1"/>
      <c r="CW1611" s="1"/>
      <c r="CX1611" s="1"/>
      <c r="CY1611" s="1"/>
      <c r="CZ1611" s="1"/>
      <c r="DA1611" s="1"/>
      <c r="DB1611" s="1"/>
      <c r="DC1611" s="1"/>
      <c r="DD1611" s="1"/>
      <c r="DE1611" s="1"/>
      <c r="DF1611" s="1"/>
    </row>
    <row r="1612" spans="1:110" x14ac:dyDescent="0.4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  <c r="CN1612" s="1"/>
      <c r="CO1612" s="1"/>
      <c r="CP1612" s="1"/>
      <c r="CQ1612" s="1"/>
      <c r="CR1612" s="1"/>
      <c r="CS1612" s="1"/>
      <c r="CT1612" s="1"/>
      <c r="CU1612" s="1"/>
      <c r="CV1612" s="1"/>
      <c r="CW1612" s="1"/>
      <c r="CX1612" s="1"/>
      <c r="CY1612" s="1"/>
      <c r="CZ1612" s="1"/>
      <c r="DA1612" s="1"/>
      <c r="DB1612" s="1"/>
      <c r="DC1612" s="1"/>
      <c r="DD1612" s="1"/>
      <c r="DE1612" s="1"/>
      <c r="DF1612" s="1"/>
    </row>
    <row r="1613" spans="1:110" x14ac:dyDescent="0.4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  <c r="CN1613" s="1"/>
      <c r="CO1613" s="1"/>
      <c r="CP1613" s="1"/>
      <c r="CQ1613" s="1"/>
      <c r="CR1613" s="1"/>
      <c r="CS1613" s="1"/>
      <c r="CT1613" s="1"/>
      <c r="CU1613" s="1"/>
      <c r="CV1613" s="1"/>
      <c r="CW1613" s="1"/>
      <c r="CX1613" s="1"/>
      <c r="CY1613" s="1"/>
      <c r="CZ1613" s="1"/>
      <c r="DA1613" s="1"/>
      <c r="DB1613" s="1"/>
      <c r="DC1613" s="1"/>
      <c r="DD1613" s="1"/>
      <c r="DE1613" s="1"/>
      <c r="DF1613" s="1"/>
    </row>
    <row r="1614" spans="1:110" x14ac:dyDescent="0.4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  <c r="CN1614" s="1"/>
      <c r="CO1614" s="1"/>
      <c r="CP1614" s="1"/>
      <c r="CQ1614" s="1"/>
      <c r="CR1614" s="1"/>
      <c r="CS1614" s="1"/>
      <c r="CT1614" s="1"/>
      <c r="CU1614" s="1"/>
      <c r="CV1614" s="1"/>
      <c r="CW1614" s="1"/>
      <c r="CX1614" s="1"/>
      <c r="CY1614" s="1"/>
      <c r="CZ1614" s="1"/>
      <c r="DA1614" s="1"/>
      <c r="DB1614" s="1"/>
      <c r="DC1614" s="1"/>
      <c r="DD1614" s="1"/>
      <c r="DE1614" s="1"/>
      <c r="DF1614" s="1"/>
    </row>
    <row r="1615" spans="1:110" x14ac:dyDescent="0.4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  <c r="DF1615" s="1"/>
    </row>
    <row r="1616" spans="1:110" x14ac:dyDescent="0.4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  <c r="DF1616" s="1"/>
    </row>
    <row r="1617" spans="1:110" x14ac:dyDescent="0.4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  <c r="CN1617" s="1"/>
      <c r="CO1617" s="1"/>
      <c r="CP1617" s="1"/>
      <c r="CQ1617" s="1"/>
      <c r="CR1617" s="1"/>
      <c r="CS1617" s="1"/>
      <c r="CT1617" s="1"/>
      <c r="CU1617" s="1"/>
      <c r="CV1617" s="1"/>
      <c r="CW1617" s="1"/>
      <c r="CX1617" s="1"/>
      <c r="CY1617" s="1"/>
      <c r="CZ1617" s="1"/>
      <c r="DA1617" s="1"/>
      <c r="DB1617" s="1"/>
      <c r="DC1617" s="1"/>
      <c r="DD1617" s="1"/>
      <c r="DE1617" s="1"/>
      <c r="DF1617" s="1"/>
    </row>
    <row r="1618" spans="1:110" x14ac:dyDescent="0.4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  <c r="DF1618" s="1"/>
    </row>
    <row r="1619" spans="1:110" x14ac:dyDescent="0.4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  <c r="DF1619" s="1"/>
    </row>
    <row r="1620" spans="1:110" x14ac:dyDescent="0.4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  <c r="DF1620" s="1"/>
    </row>
    <row r="1621" spans="1:110" x14ac:dyDescent="0.4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  <c r="DF1621" s="1"/>
    </row>
    <row r="1622" spans="1:110" x14ac:dyDescent="0.4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  <c r="DF1622" s="1"/>
    </row>
    <row r="1623" spans="1:110" x14ac:dyDescent="0.4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  <c r="CN1623" s="1"/>
      <c r="CO1623" s="1"/>
      <c r="CP1623" s="1"/>
      <c r="CQ1623" s="1"/>
      <c r="CR1623" s="1"/>
      <c r="CS1623" s="1"/>
      <c r="CT1623" s="1"/>
      <c r="CU1623" s="1"/>
      <c r="CV1623" s="1"/>
      <c r="CW1623" s="1"/>
      <c r="CX1623" s="1"/>
      <c r="CY1623" s="1"/>
      <c r="CZ1623" s="1"/>
      <c r="DA1623" s="1"/>
      <c r="DB1623" s="1"/>
      <c r="DC1623" s="1"/>
      <c r="DD1623" s="1"/>
      <c r="DE1623" s="1"/>
      <c r="DF1623" s="1"/>
    </row>
    <row r="1624" spans="1:110" x14ac:dyDescent="0.4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  <c r="DF1624" s="1"/>
    </row>
    <row r="1625" spans="1:110" x14ac:dyDescent="0.4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</row>
    <row r="1626" spans="1:110" x14ac:dyDescent="0.4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  <c r="CN1626" s="1"/>
      <c r="CO1626" s="1"/>
      <c r="CP1626" s="1"/>
      <c r="CQ1626" s="1"/>
      <c r="CR1626" s="1"/>
      <c r="CS1626" s="1"/>
      <c r="CT1626" s="1"/>
      <c r="CU1626" s="1"/>
      <c r="CV1626" s="1"/>
      <c r="CW1626" s="1"/>
      <c r="CX1626" s="1"/>
      <c r="CY1626" s="1"/>
      <c r="CZ1626" s="1"/>
      <c r="DA1626" s="1"/>
      <c r="DB1626" s="1"/>
      <c r="DC1626" s="1"/>
      <c r="DD1626" s="1"/>
      <c r="DE1626" s="1"/>
      <c r="DF1626" s="1"/>
    </row>
    <row r="1627" spans="1:110" x14ac:dyDescent="0.4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  <c r="CN1627" s="1"/>
      <c r="CO1627" s="1"/>
      <c r="CP1627" s="1"/>
      <c r="CQ1627" s="1"/>
      <c r="CR1627" s="1"/>
      <c r="CS1627" s="1"/>
      <c r="CT1627" s="1"/>
      <c r="CU1627" s="1"/>
      <c r="CV1627" s="1"/>
      <c r="CW1627" s="1"/>
      <c r="CX1627" s="1"/>
      <c r="CY1627" s="1"/>
      <c r="CZ1627" s="1"/>
      <c r="DA1627" s="1"/>
      <c r="DB1627" s="1"/>
      <c r="DC1627" s="1"/>
      <c r="DD1627" s="1"/>
      <c r="DE1627" s="1"/>
      <c r="DF1627" s="1"/>
    </row>
    <row r="1628" spans="1:110" x14ac:dyDescent="0.4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  <c r="CN1628" s="1"/>
      <c r="CO1628" s="1"/>
      <c r="CP1628" s="1"/>
      <c r="CQ1628" s="1"/>
      <c r="CR1628" s="1"/>
      <c r="CS1628" s="1"/>
      <c r="CT1628" s="1"/>
      <c r="CU1628" s="1"/>
      <c r="CV1628" s="1"/>
      <c r="CW1628" s="1"/>
      <c r="CX1628" s="1"/>
      <c r="CY1628" s="1"/>
      <c r="CZ1628" s="1"/>
      <c r="DA1628" s="1"/>
      <c r="DB1628" s="1"/>
      <c r="DC1628" s="1"/>
      <c r="DD1628" s="1"/>
      <c r="DE1628" s="1"/>
      <c r="DF1628" s="1"/>
    </row>
    <row r="1629" spans="1:110" x14ac:dyDescent="0.4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  <c r="DF1629" s="1"/>
    </row>
    <row r="1630" spans="1:110" x14ac:dyDescent="0.4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  <c r="CN1630" s="1"/>
      <c r="CO1630" s="1"/>
      <c r="CP1630" s="1"/>
      <c r="CQ1630" s="1"/>
      <c r="CR1630" s="1"/>
      <c r="CS1630" s="1"/>
      <c r="CT1630" s="1"/>
      <c r="CU1630" s="1"/>
      <c r="CV1630" s="1"/>
      <c r="CW1630" s="1"/>
      <c r="CX1630" s="1"/>
      <c r="CY1630" s="1"/>
      <c r="CZ1630" s="1"/>
      <c r="DA1630" s="1"/>
      <c r="DB1630" s="1"/>
      <c r="DC1630" s="1"/>
      <c r="DD1630" s="1"/>
      <c r="DE1630" s="1"/>
      <c r="DF1630" s="1"/>
    </row>
    <row r="1631" spans="1:110" x14ac:dyDescent="0.4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  <c r="DF1631" s="1"/>
    </row>
    <row r="1632" spans="1:110" x14ac:dyDescent="0.4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  <c r="DF1632" s="1"/>
    </row>
    <row r="1633" spans="1:110" x14ac:dyDescent="0.4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</row>
    <row r="1634" spans="1:110" x14ac:dyDescent="0.4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  <c r="DF1634" s="1"/>
    </row>
    <row r="1635" spans="1:110" x14ac:dyDescent="0.4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</row>
    <row r="1636" spans="1:110" x14ac:dyDescent="0.4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  <c r="DF1636" s="1"/>
    </row>
    <row r="1637" spans="1:110" x14ac:dyDescent="0.4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  <c r="DF1637" s="1"/>
    </row>
    <row r="1638" spans="1:110" x14ac:dyDescent="0.4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  <c r="DF1638" s="1"/>
    </row>
    <row r="1639" spans="1:110" x14ac:dyDescent="0.4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  <c r="DF1639" s="1"/>
    </row>
    <row r="1640" spans="1:110" x14ac:dyDescent="0.4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  <c r="DF1640" s="1"/>
    </row>
    <row r="1641" spans="1:110" x14ac:dyDescent="0.4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  <c r="DF1641" s="1"/>
    </row>
    <row r="1642" spans="1:110" x14ac:dyDescent="0.4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  <c r="CN1642" s="1"/>
      <c r="CO1642" s="1"/>
      <c r="CP1642" s="1"/>
      <c r="CQ1642" s="1"/>
      <c r="CR1642" s="1"/>
      <c r="CS1642" s="1"/>
      <c r="CT1642" s="1"/>
      <c r="CU1642" s="1"/>
      <c r="CV1642" s="1"/>
      <c r="CW1642" s="1"/>
      <c r="CX1642" s="1"/>
      <c r="CY1642" s="1"/>
      <c r="CZ1642" s="1"/>
      <c r="DA1642" s="1"/>
      <c r="DB1642" s="1"/>
      <c r="DC1642" s="1"/>
      <c r="DD1642" s="1"/>
      <c r="DE1642" s="1"/>
      <c r="DF1642" s="1"/>
    </row>
    <row r="1643" spans="1:110" x14ac:dyDescent="0.4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  <c r="DF1643" s="1"/>
    </row>
    <row r="1644" spans="1:110" x14ac:dyDescent="0.4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  <c r="DF1644" s="1"/>
    </row>
    <row r="1645" spans="1:110" x14ac:dyDescent="0.4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  <c r="DF1645" s="1"/>
    </row>
    <row r="1646" spans="1:110" x14ac:dyDescent="0.4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  <c r="DF1646" s="1"/>
    </row>
    <row r="1647" spans="1:110" x14ac:dyDescent="0.4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  <c r="DF1647" s="1"/>
    </row>
    <row r="1648" spans="1:110" x14ac:dyDescent="0.4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  <c r="DF1648" s="1"/>
    </row>
    <row r="1649" spans="1:110" x14ac:dyDescent="0.4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  <c r="DF1649" s="1"/>
    </row>
    <row r="1650" spans="1:110" x14ac:dyDescent="0.4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1"/>
    </row>
    <row r="1651" spans="1:110" x14ac:dyDescent="0.4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  <c r="DF1651" s="1"/>
    </row>
    <row r="1652" spans="1:110" x14ac:dyDescent="0.4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  <c r="DF1652" s="1"/>
    </row>
    <row r="1653" spans="1:110" x14ac:dyDescent="0.4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  <c r="DF1653" s="1"/>
    </row>
    <row r="1654" spans="1:110" x14ac:dyDescent="0.4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1"/>
      <c r="CG1654" s="1"/>
      <c r="CH1654" s="1"/>
      <c r="CI1654" s="1"/>
      <c r="CJ1654" s="1"/>
      <c r="CK1654" s="1"/>
      <c r="CL1654" s="1"/>
      <c r="CM1654" s="1"/>
      <c r="CN1654" s="1"/>
      <c r="CO1654" s="1"/>
      <c r="CP1654" s="1"/>
      <c r="CQ1654" s="1"/>
      <c r="CR1654" s="1"/>
      <c r="CS1654" s="1"/>
      <c r="CT1654" s="1"/>
      <c r="CU1654" s="1"/>
      <c r="CV1654" s="1"/>
      <c r="CW1654" s="1"/>
      <c r="CX1654" s="1"/>
      <c r="CY1654" s="1"/>
      <c r="CZ1654" s="1"/>
      <c r="DA1654" s="1"/>
      <c r="DB1654" s="1"/>
      <c r="DC1654" s="1"/>
      <c r="DD1654" s="1"/>
      <c r="DE1654" s="1"/>
      <c r="DF1654" s="1"/>
    </row>
    <row r="1655" spans="1:110" x14ac:dyDescent="0.4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  <c r="DF1655" s="1"/>
    </row>
    <row r="1656" spans="1:110" x14ac:dyDescent="0.4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1"/>
      <c r="CG1656" s="1"/>
      <c r="CH1656" s="1"/>
      <c r="CI1656" s="1"/>
      <c r="CJ1656" s="1"/>
      <c r="CK1656" s="1"/>
      <c r="CL1656" s="1"/>
      <c r="CM1656" s="1"/>
      <c r="CN1656" s="1"/>
      <c r="CO1656" s="1"/>
      <c r="CP1656" s="1"/>
      <c r="CQ1656" s="1"/>
      <c r="CR1656" s="1"/>
      <c r="CS1656" s="1"/>
      <c r="CT1656" s="1"/>
      <c r="CU1656" s="1"/>
      <c r="CV1656" s="1"/>
      <c r="CW1656" s="1"/>
      <c r="CX1656" s="1"/>
      <c r="CY1656" s="1"/>
      <c r="CZ1656" s="1"/>
      <c r="DA1656" s="1"/>
      <c r="DB1656" s="1"/>
      <c r="DC1656" s="1"/>
      <c r="DD1656" s="1"/>
      <c r="DE1656" s="1"/>
      <c r="DF1656" s="1"/>
    </row>
    <row r="1657" spans="1:110" x14ac:dyDescent="0.4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  <c r="DF1657" s="1"/>
    </row>
    <row r="1658" spans="1:110" x14ac:dyDescent="0.4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  <c r="DF1658" s="1"/>
    </row>
    <row r="1659" spans="1:110" x14ac:dyDescent="0.4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1"/>
      <c r="CG1659" s="1"/>
      <c r="CH1659" s="1"/>
      <c r="CI1659" s="1"/>
      <c r="CJ1659" s="1"/>
      <c r="CK1659" s="1"/>
      <c r="CL1659" s="1"/>
      <c r="CM1659" s="1"/>
      <c r="CN1659" s="1"/>
      <c r="CO1659" s="1"/>
      <c r="CP1659" s="1"/>
      <c r="CQ1659" s="1"/>
      <c r="CR1659" s="1"/>
      <c r="CS1659" s="1"/>
      <c r="CT1659" s="1"/>
      <c r="CU1659" s="1"/>
      <c r="CV1659" s="1"/>
      <c r="CW1659" s="1"/>
      <c r="CX1659" s="1"/>
      <c r="CY1659" s="1"/>
      <c r="CZ1659" s="1"/>
      <c r="DA1659" s="1"/>
      <c r="DB1659" s="1"/>
      <c r="DC1659" s="1"/>
      <c r="DD1659" s="1"/>
      <c r="DE1659" s="1"/>
      <c r="DF1659" s="1"/>
    </row>
    <row r="1660" spans="1:110" x14ac:dyDescent="0.4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1"/>
      <c r="CG1660" s="1"/>
      <c r="CH1660" s="1"/>
      <c r="CI1660" s="1"/>
      <c r="CJ1660" s="1"/>
      <c r="CK1660" s="1"/>
      <c r="CL1660" s="1"/>
      <c r="CM1660" s="1"/>
      <c r="CN1660" s="1"/>
      <c r="CO1660" s="1"/>
      <c r="CP1660" s="1"/>
      <c r="CQ1660" s="1"/>
      <c r="CR1660" s="1"/>
      <c r="CS1660" s="1"/>
      <c r="CT1660" s="1"/>
      <c r="CU1660" s="1"/>
      <c r="CV1660" s="1"/>
      <c r="CW1660" s="1"/>
      <c r="CX1660" s="1"/>
      <c r="CY1660" s="1"/>
      <c r="CZ1660" s="1"/>
      <c r="DA1660" s="1"/>
      <c r="DB1660" s="1"/>
      <c r="DC1660" s="1"/>
      <c r="DD1660" s="1"/>
      <c r="DE1660" s="1"/>
      <c r="DF1660" s="1"/>
    </row>
    <row r="1661" spans="1:110" x14ac:dyDescent="0.4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  <c r="DF1661" s="1"/>
    </row>
    <row r="1662" spans="1:110" x14ac:dyDescent="0.4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  <c r="DF1662" s="1"/>
    </row>
    <row r="1663" spans="1:110" x14ac:dyDescent="0.4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</row>
    <row r="1664" spans="1:110" x14ac:dyDescent="0.4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  <c r="DF1664" s="1"/>
    </row>
    <row r="1665" spans="1:110" x14ac:dyDescent="0.4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  <c r="DF1665" s="1"/>
    </row>
    <row r="1666" spans="1:110" x14ac:dyDescent="0.4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  <c r="DF1666" s="1"/>
    </row>
    <row r="1667" spans="1:110" x14ac:dyDescent="0.4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  <c r="DF1667" s="1"/>
    </row>
    <row r="1668" spans="1:110" x14ac:dyDescent="0.4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  <c r="DF1668" s="1"/>
    </row>
    <row r="1669" spans="1:110" x14ac:dyDescent="0.4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  <c r="DF1669" s="1"/>
    </row>
    <row r="1670" spans="1:110" x14ac:dyDescent="0.4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  <c r="DF1670" s="1"/>
    </row>
    <row r="1671" spans="1:110" x14ac:dyDescent="0.4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1"/>
      <c r="CG1671" s="1"/>
      <c r="CH1671" s="1"/>
      <c r="CI1671" s="1"/>
      <c r="CJ1671" s="1"/>
      <c r="CK1671" s="1"/>
      <c r="CL1671" s="1"/>
      <c r="CM1671" s="1"/>
      <c r="CN1671" s="1"/>
      <c r="CO1671" s="1"/>
      <c r="CP1671" s="1"/>
      <c r="CQ1671" s="1"/>
      <c r="CR1671" s="1"/>
      <c r="CS1671" s="1"/>
      <c r="CT1671" s="1"/>
      <c r="CU1671" s="1"/>
      <c r="CV1671" s="1"/>
      <c r="CW1671" s="1"/>
      <c r="CX1671" s="1"/>
      <c r="CY1671" s="1"/>
      <c r="CZ1671" s="1"/>
      <c r="DA1671" s="1"/>
      <c r="DB1671" s="1"/>
      <c r="DC1671" s="1"/>
      <c r="DD1671" s="1"/>
      <c r="DE1671" s="1"/>
      <c r="DF1671" s="1"/>
    </row>
    <row r="1672" spans="1:110" x14ac:dyDescent="0.4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  <c r="DF1672" s="1"/>
    </row>
    <row r="1673" spans="1:110" x14ac:dyDescent="0.4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  <c r="DF1673" s="1"/>
    </row>
    <row r="1674" spans="1:110" x14ac:dyDescent="0.4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1"/>
      <c r="CG1674" s="1"/>
      <c r="CH1674" s="1"/>
      <c r="CI1674" s="1"/>
      <c r="CJ1674" s="1"/>
      <c r="CK1674" s="1"/>
      <c r="CL1674" s="1"/>
      <c r="CM1674" s="1"/>
      <c r="CN1674" s="1"/>
      <c r="CO1674" s="1"/>
      <c r="CP1674" s="1"/>
      <c r="CQ1674" s="1"/>
      <c r="CR1674" s="1"/>
      <c r="CS1674" s="1"/>
      <c r="CT1674" s="1"/>
      <c r="CU1674" s="1"/>
      <c r="CV1674" s="1"/>
      <c r="CW1674" s="1"/>
      <c r="CX1674" s="1"/>
      <c r="CY1674" s="1"/>
      <c r="CZ1674" s="1"/>
      <c r="DA1674" s="1"/>
      <c r="DB1674" s="1"/>
      <c r="DC1674" s="1"/>
      <c r="DD1674" s="1"/>
      <c r="DE1674" s="1"/>
      <c r="DF1674" s="1"/>
    </row>
    <row r="1675" spans="1:110" x14ac:dyDescent="0.4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  <c r="DF1675" s="1"/>
    </row>
    <row r="1676" spans="1:110" x14ac:dyDescent="0.4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  <c r="DC1676" s="1"/>
      <c r="DD1676" s="1"/>
      <c r="DE1676" s="1"/>
      <c r="DF1676" s="1"/>
    </row>
    <row r="1677" spans="1:110" x14ac:dyDescent="0.4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  <c r="DC1677" s="1"/>
      <c r="DD1677" s="1"/>
      <c r="DE1677" s="1"/>
      <c r="DF1677" s="1"/>
    </row>
    <row r="1678" spans="1:110" x14ac:dyDescent="0.4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  <c r="DC1678" s="1"/>
      <c r="DD1678" s="1"/>
      <c r="DE1678" s="1"/>
      <c r="DF1678" s="1"/>
    </row>
    <row r="1679" spans="1:110" x14ac:dyDescent="0.4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  <c r="DC1679" s="1"/>
      <c r="DD1679" s="1"/>
      <c r="DE1679" s="1"/>
      <c r="DF1679" s="1"/>
    </row>
    <row r="1680" spans="1:110" x14ac:dyDescent="0.4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  <c r="DF1680" s="1"/>
    </row>
    <row r="1681" spans="1:110" x14ac:dyDescent="0.4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  <c r="DF1681" s="1"/>
    </row>
    <row r="1682" spans="1:110" x14ac:dyDescent="0.4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  <c r="DC1682" s="1"/>
      <c r="DD1682" s="1"/>
      <c r="DE1682" s="1"/>
      <c r="DF1682" s="1"/>
    </row>
    <row r="1683" spans="1:110" x14ac:dyDescent="0.4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  <c r="DC1683" s="1"/>
      <c r="DD1683" s="1"/>
      <c r="DE1683" s="1"/>
      <c r="DF1683" s="1"/>
    </row>
    <row r="1684" spans="1:110" x14ac:dyDescent="0.4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  <c r="DC1684" s="1"/>
      <c r="DD1684" s="1"/>
      <c r="DE1684" s="1"/>
      <c r="DF1684" s="1"/>
    </row>
    <row r="1685" spans="1:110" x14ac:dyDescent="0.4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</row>
    <row r="1686" spans="1:110" x14ac:dyDescent="0.4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  <c r="DC1686" s="1"/>
      <c r="DD1686" s="1"/>
      <c r="DE1686" s="1"/>
      <c r="DF1686" s="1"/>
    </row>
    <row r="1687" spans="1:110" x14ac:dyDescent="0.4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  <c r="DC1687" s="1"/>
      <c r="DD1687" s="1"/>
      <c r="DE1687" s="1"/>
      <c r="DF1687" s="1"/>
    </row>
    <row r="1688" spans="1:110" x14ac:dyDescent="0.4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  <c r="DC1688" s="1"/>
      <c r="DD1688" s="1"/>
      <c r="DE1688" s="1"/>
      <c r="DF1688" s="1"/>
    </row>
    <row r="1689" spans="1:110" x14ac:dyDescent="0.4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  <c r="DC1689" s="1"/>
      <c r="DD1689" s="1"/>
      <c r="DE1689" s="1"/>
      <c r="DF1689" s="1"/>
    </row>
    <row r="1690" spans="1:110" x14ac:dyDescent="0.4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  <c r="DC1690" s="1"/>
      <c r="DD1690" s="1"/>
      <c r="DE1690" s="1"/>
      <c r="DF1690" s="1"/>
    </row>
    <row r="1691" spans="1:110" x14ac:dyDescent="0.4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  <c r="DF1691" s="1"/>
    </row>
    <row r="1692" spans="1:110" x14ac:dyDescent="0.4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  <c r="DF1692" s="1"/>
    </row>
    <row r="1693" spans="1:110" x14ac:dyDescent="0.4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</row>
    <row r="1694" spans="1:110" x14ac:dyDescent="0.4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  <c r="DF1694" s="1"/>
    </row>
    <row r="1695" spans="1:110" x14ac:dyDescent="0.4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</row>
    <row r="1696" spans="1:110" x14ac:dyDescent="0.4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  <c r="DC1696" s="1"/>
      <c r="DD1696" s="1"/>
      <c r="DE1696" s="1"/>
      <c r="DF1696" s="1"/>
    </row>
    <row r="1697" spans="1:110" x14ac:dyDescent="0.4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  <c r="DC1697" s="1"/>
      <c r="DD1697" s="1"/>
      <c r="DE1697" s="1"/>
      <c r="DF1697" s="1"/>
    </row>
    <row r="1698" spans="1:110" x14ac:dyDescent="0.4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  <c r="DC1698" s="1"/>
      <c r="DD1698" s="1"/>
      <c r="DE1698" s="1"/>
      <c r="DF1698" s="1"/>
    </row>
    <row r="1699" spans="1:110" x14ac:dyDescent="0.4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  <c r="DC1699" s="1"/>
      <c r="DD1699" s="1"/>
      <c r="DE1699" s="1"/>
      <c r="DF1699" s="1"/>
    </row>
    <row r="1700" spans="1:110" x14ac:dyDescent="0.4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  <c r="DF1700" s="1"/>
    </row>
    <row r="1701" spans="1:110" x14ac:dyDescent="0.4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  <c r="DC1701" s="1"/>
      <c r="DD1701" s="1"/>
      <c r="DE1701" s="1"/>
      <c r="DF1701" s="1"/>
    </row>
    <row r="1702" spans="1:110" x14ac:dyDescent="0.4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  <c r="DF1702" s="1"/>
    </row>
    <row r="1703" spans="1:110" x14ac:dyDescent="0.4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  <c r="DC1703" s="1"/>
      <c r="DD1703" s="1"/>
      <c r="DE1703" s="1"/>
      <c r="DF1703" s="1"/>
    </row>
    <row r="1704" spans="1:110" x14ac:dyDescent="0.4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  <c r="DF1704" s="1"/>
    </row>
    <row r="1705" spans="1:110" x14ac:dyDescent="0.4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  <c r="DF1705" s="1"/>
    </row>
    <row r="1706" spans="1:110" x14ac:dyDescent="0.4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  <c r="DC1706" s="1"/>
      <c r="DD1706" s="1"/>
      <c r="DE1706" s="1"/>
      <c r="DF1706" s="1"/>
    </row>
    <row r="1707" spans="1:110" x14ac:dyDescent="0.4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  <c r="DC1707" s="1"/>
      <c r="DD1707" s="1"/>
      <c r="DE1707" s="1"/>
      <c r="DF1707" s="1"/>
    </row>
    <row r="1708" spans="1:110" x14ac:dyDescent="0.4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  <c r="DC1708" s="1"/>
      <c r="DD1708" s="1"/>
      <c r="DE1708" s="1"/>
      <c r="DF1708" s="1"/>
    </row>
    <row r="1709" spans="1:110" x14ac:dyDescent="0.4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  <c r="DF1709" s="1"/>
    </row>
    <row r="1710" spans="1:110" x14ac:dyDescent="0.4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  <c r="DF1710" s="1"/>
    </row>
    <row r="1711" spans="1:110" x14ac:dyDescent="0.4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  <c r="DC1711" s="1"/>
      <c r="DD1711" s="1"/>
      <c r="DE1711" s="1"/>
      <c r="DF1711" s="1"/>
    </row>
    <row r="1712" spans="1:110" x14ac:dyDescent="0.4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  <c r="DF1712" s="1"/>
    </row>
    <row r="1713" spans="1:110" x14ac:dyDescent="0.4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  <c r="DF1713" s="1"/>
    </row>
    <row r="1714" spans="1:110" x14ac:dyDescent="0.4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  <c r="DF1714" s="1"/>
    </row>
    <row r="1715" spans="1:110" x14ac:dyDescent="0.4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  <c r="DC1715" s="1"/>
      <c r="DD1715" s="1"/>
      <c r="DE1715" s="1"/>
      <c r="DF1715" s="1"/>
    </row>
    <row r="1716" spans="1:110" x14ac:dyDescent="0.4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  <c r="DF1716" s="1"/>
    </row>
    <row r="1717" spans="1:110" x14ac:dyDescent="0.4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  <c r="DF1717" s="1"/>
    </row>
    <row r="1718" spans="1:110" x14ac:dyDescent="0.4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  <c r="DF1718" s="1"/>
    </row>
    <row r="1719" spans="1:110" x14ac:dyDescent="0.4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  <c r="DF1719" s="1"/>
    </row>
    <row r="1720" spans="1:110" x14ac:dyDescent="0.4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  <c r="DF1720" s="1"/>
    </row>
    <row r="1721" spans="1:110" x14ac:dyDescent="0.4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  <c r="DF1721" s="1"/>
    </row>
    <row r="1722" spans="1:110" x14ac:dyDescent="0.4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  <c r="DF1722" s="1"/>
    </row>
    <row r="1723" spans="1:110" x14ac:dyDescent="0.4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</row>
    <row r="1724" spans="1:110" x14ac:dyDescent="0.4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  <c r="DF1724" s="1"/>
    </row>
    <row r="1725" spans="1:110" x14ac:dyDescent="0.4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  <c r="DF1725" s="1"/>
    </row>
    <row r="1726" spans="1:110" x14ac:dyDescent="0.4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  <c r="DF1726" s="1"/>
    </row>
    <row r="1727" spans="1:110" x14ac:dyDescent="0.4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  <c r="DF1727" s="1"/>
    </row>
    <row r="1728" spans="1:110" x14ac:dyDescent="0.4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  <c r="DF1728" s="1"/>
    </row>
    <row r="1729" spans="1:110" x14ac:dyDescent="0.4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  <c r="DF1729" s="1"/>
    </row>
    <row r="1730" spans="1:110" x14ac:dyDescent="0.4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  <c r="DC1730" s="1"/>
      <c r="DD1730" s="1"/>
      <c r="DE1730" s="1"/>
      <c r="DF1730" s="1"/>
    </row>
    <row r="1731" spans="1:110" x14ac:dyDescent="0.4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  <c r="DF1731" s="1"/>
    </row>
    <row r="1732" spans="1:110" x14ac:dyDescent="0.4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  <c r="DF1732" s="1"/>
    </row>
    <row r="1733" spans="1:110" x14ac:dyDescent="0.4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  <c r="DF1733" s="1"/>
    </row>
    <row r="1734" spans="1:110" x14ac:dyDescent="0.4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  <c r="DF1734" s="1"/>
    </row>
    <row r="1735" spans="1:110" x14ac:dyDescent="0.4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  <c r="DF1735" s="1"/>
    </row>
    <row r="1736" spans="1:110" x14ac:dyDescent="0.4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  <c r="DF1736" s="1"/>
    </row>
    <row r="1737" spans="1:110" x14ac:dyDescent="0.4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  <c r="DC1737" s="1"/>
      <c r="DD1737" s="1"/>
      <c r="DE1737" s="1"/>
      <c r="DF1737" s="1"/>
    </row>
    <row r="1738" spans="1:110" x14ac:dyDescent="0.4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  <c r="DC1738" s="1"/>
      <c r="DD1738" s="1"/>
      <c r="DE1738" s="1"/>
      <c r="DF1738" s="1"/>
    </row>
    <row r="1739" spans="1:110" x14ac:dyDescent="0.4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  <c r="DF1739" s="1"/>
    </row>
    <row r="1740" spans="1:110" x14ac:dyDescent="0.4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  <c r="DF1740" s="1"/>
    </row>
    <row r="1741" spans="1:110" x14ac:dyDescent="0.4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  <c r="DC1741" s="1"/>
      <c r="DD1741" s="1"/>
      <c r="DE1741" s="1"/>
      <c r="DF1741" s="1"/>
    </row>
    <row r="1742" spans="1:110" x14ac:dyDescent="0.4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  <c r="DF1742" s="1"/>
    </row>
    <row r="1743" spans="1:110" x14ac:dyDescent="0.4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</row>
    <row r="1744" spans="1:110" x14ac:dyDescent="0.4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  <c r="DF1744" s="1"/>
    </row>
    <row r="1745" spans="1:110" x14ac:dyDescent="0.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  <c r="DC1745" s="1"/>
      <c r="DD1745" s="1"/>
      <c r="DE1745" s="1"/>
      <c r="DF1745" s="1"/>
    </row>
    <row r="1746" spans="1:110" x14ac:dyDescent="0.4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</row>
    <row r="1747" spans="1:110" x14ac:dyDescent="0.4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  <c r="DF1747" s="1"/>
    </row>
    <row r="1748" spans="1:110" x14ac:dyDescent="0.4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  <c r="DF1748" s="1"/>
    </row>
    <row r="1749" spans="1:110" x14ac:dyDescent="0.4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  <c r="DF1749" s="1"/>
    </row>
    <row r="1750" spans="1:110" x14ac:dyDescent="0.4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  <c r="DF1750" s="1"/>
    </row>
    <row r="1751" spans="1:110" x14ac:dyDescent="0.4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  <c r="DF1751" s="1"/>
    </row>
    <row r="1752" spans="1:110" x14ac:dyDescent="0.4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  <c r="DF1752" s="1"/>
    </row>
    <row r="1753" spans="1:110" x14ac:dyDescent="0.4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  <c r="DF1753" s="1"/>
    </row>
    <row r="1754" spans="1:110" x14ac:dyDescent="0.4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  <c r="DF1754" s="1"/>
    </row>
    <row r="1755" spans="1:110" x14ac:dyDescent="0.4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  <c r="DC1755" s="1"/>
      <c r="DD1755" s="1"/>
      <c r="DE1755" s="1"/>
      <c r="DF1755" s="1"/>
    </row>
    <row r="1756" spans="1:110" x14ac:dyDescent="0.4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</row>
    <row r="1757" spans="1:110" x14ac:dyDescent="0.4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</row>
    <row r="1758" spans="1:110" x14ac:dyDescent="0.4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  <c r="DC1758" s="1"/>
      <c r="DD1758" s="1"/>
      <c r="DE1758" s="1"/>
      <c r="DF1758" s="1"/>
    </row>
    <row r="1759" spans="1:110" x14ac:dyDescent="0.4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  <c r="DC1759" s="1"/>
      <c r="DD1759" s="1"/>
      <c r="DE1759" s="1"/>
      <c r="DF1759" s="1"/>
    </row>
    <row r="1760" spans="1:110" x14ac:dyDescent="0.4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  <c r="DC1760" s="1"/>
      <c r="DD1760" s="1"/>
      <c r="DE1760" s="1"/>
      <c r="DF1760" s="1"/>
    </row>
    <row r="1761" spans="1:110" x14ac:dyDescent="0.4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  <c r="DC1761" s="1"/>
      <c r="DD1761" s="1"/>
      <c r="DE1761" s="1"/>
      <c r="DF1761" s="1"/>
    </row>
    <row r="1762" spans="1:110" x14ac:dyDescent="0.4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  <c r="DF1762" s="1"/>
    </row>
    <row r="1763" spans="1:110" x14ac:dyDescent="0.4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  <c r="DC1763" s="1"/>
      <c r="DD1763" s="1"/>
      <c r="DE1763" s="1"/>
      <c r="DF1763" s="1"/>
    </row>
    <row r="1764" spans="1:110" x14ac:dyDescent="0.4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  <c r="DF1764" s="1"/>
    </row>
    <row r="1765" spans="1:110" x14ac:dyDescent="0.4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  <c r="DF1765" s="1"/>
    </row>
    <row r="1766" spans="1:110" x14ac:dyDescent="0.4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  <c r="DC1766" s="1"/>
      <c r="DD1766" s="1"/>
      <c r="DE1766" s="1"/>
      <c r="DF1766" s="1"/>
    </row>
    <row r="1767" spans="1:110" x14ac:dyDescent="0.4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  <c r="DC1767" s="1"/>
      <c r="DD1767" s="1"/>
      <c r="DE1767" s="1"/>
      <c r="DF1767" s="1"/>
    </row>
    <row r="1768" spans="1:110" x14ac:dyDescent="0.4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  <c r="DC1768" s="1"/>
      <c r="DD1768" s="1"/>
      <c r="DE1768" s="1"/>
      <c r="DF1768" s="1"/>
    </row>
    <row r="1769" spans="1:110" x14ac:dyDescent="0.4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  <c r="DC1769" s="1"/>
      <c r="DD1769" s="1"/>
      <c r="DE1769" s="1"/>
      <c r="DF1769" s="1"/>
    </row>
    <row r="1770" spans="1:110" x14ac:dyDescent="0.4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  <c r="DC1770" s="1"/>
      <c r="DD1770" s="1"/>
      <c r="DE1770" s="1"/>
      <c r="DF1770" s="1"/>
    </row>
    <row r="1771" spans="1:110" x14ac:dyDescent="0.4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  <c r="DF1771" s="1"/>
    </row>
    <row r="1772" spans="1:110" x14ac:dyDescent="0.4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  <c r="DF1772" s="1"/>
    </row>
    <row r="1773" spans="1:110" x14ac:dyDescent="0.4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  <c r="DC1773" s="1"/>
      <c r="DD1773" s="1"/>
      <c r="DE1773" s="1"/>
      <c r="DF1773" s="1"/>
    </row>
    <row r="1774" spans="1:110" x14ac:dyDescent="0.4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  <c r="DC1774" s="1"/>
      <c r="DD1774" s="1"/>
      <c r="DE1774" s="1"/>
      <c r="DF1774" s="1"/>
    </row>
    <row r="1775" spans="1:110" x14ac:dyDescent="0.4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  <c r="DC1775" s="1"/>
      <c r="DD1775" s="1"/>
      <c r="DE1775" s="1"/>
      <c r="DF1775" s="1"/>
    </row>
    <row r="1776" spans="1:110" x14ac:dyDescent="0.4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  <c r="DF1776" s="1"/>
    </row>
    <row r="1777" spans="1:110" x14ac:dyDescent="0.4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  <c r="DC1777" s="1"/>
      <c r="DD1777" s="1"/>
      <c r="DE1777" s="1"/>
      <c r="DF1777" s="1"/>
    </row>
    <row r="1778" spans="1:110" x14ac:dyDescent="0.4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  <c r="DC1778" s="1"/>
      <c r="DD1778" s="1"/>
      <c r="DE1778" s="1"/>
      <c r="DF1778" s="1"/>
    </row>
    <row r="1779" spans="1:110" x14ac:dyDescent="0.4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  <c r="DC1779" s="1"/>
      <c r="DD1779" s="1"/>
      <c r="DE1779" s="1"/>
      <c r="DF1779" s="1"/>
    </row>
    <row r="1780" spans="1:110" x14ac:dyDescent="0.4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  <c r="DF1780" s="1"/>
    </row>
    <row r="1781" spans="1:110" x14ac:dyDescent="0.4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  <c r="DC1781" s="1"/>
      <c r="DD1781" s="1"/>
      <c r="DE1781" s="1"/>
      <c r="DF1781" s="1"/>
    </row>
    <row r="1782" spans="1:110" x14ac:dyDescent="0.4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  <c r="DC1782" s="1"/>
      <c r="DD1782" s="1"/>
      <c r="DE1782" s="1"/>
      <c r="DF1782" s="1"/>
    </row>
    <row r="1783" spans="1:110" x14ac:dyDescent="0.4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  <c r="DC1783" s="1"/>
      <c r="DD1783" s="1"/>
      <c r="DE1783" s="1"/>
      <c r="DF1783" s="1"/>
    </row>
    <row r="1784" spans="1:110" x14ac:dyDescent="0.4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  <c r="DF1784" s="1"/>
    </row>
    <row r="1785" spans="1:110" x14ac:dyDescent="0.4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  <c r="DF1785" s="1"/>
    </row>
    <row r="1786" spans="1:110" x14ac:dyDescent="0.4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  <c r="DC1786" s="1"/>
      <c r="DD1786" s="1"/>
      <c r="DE1786" s="1"/>
      <c r="DF1786" s="1"/>
    </row>
    <row r="1787" spans="1:110" x14ac:dyDescent="0.4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  <c r="DC1787" s="1"/>
      <c r="DD1787" s="1"/>
      <c r="DE1787" s="1"/>
      <c r="DF1787" s="1"/>
    </row>
    <row r="1788" spans="1:110" x14ac:dyDescent="0.4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  <c r="DC1788" s="1"/>
      <c r="DD1788" s="1"/>
      <c r="DE1788" s="1"/>
      <c r="DF1788" s="1"/>
    </row>
    <row r="1789" spans="1:110" x14ac:dyDescent="0.4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  <c r="DC1789" s="1"/>
      <c r="DD1789" s="1"/>
      <c r="DE1789" s="1"/>
      <c r="DF1789" s="1"/>
    </row>
    <row r="1790" spans="1:110" x14ac:dyDescent="0.4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  <c r="DC1790" s="1"/>
      <c r="DD1790" s="1"/>
      <c r="DE1790" s="1"/>
      <c r="DF1790" s="1"/>
    </row>
    <row r="1791" spans="1:110" x14ac:dyDescent="0.4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  <c r="DF1791" s="1"/>
    </row>
    <row r="1792" spans="1:110" x14ac:dyDescent="0.4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  <c r="DC1792" s="1"/>
      <c r="DD1792" s="1"/>
      <c r="DE1792" s="1"/>
      <c r="DF1792" s="1"/>
    </row>
    <row r="1793" spans="1:110" x14ac:dyDescent="0.4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  <c r="DC1793" s="1"/>
      <c r="DD1793" s="1"/>
      <c r="DE1793" s="1"/>
      <c r="DF1793" s="1"/>
    </row>
    <row r="1794" spans="1:110" x14ac:dyDescent="0.4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  <c r="DC1794" s="1"/>
      <c r="DD1794" s="1"/>
      <c r="DE1794" s="1"/>
      <c r="DF1794" s="1"/>
    </row>
    <row r="1795" spans="1:110" x14ac:dyDescent="0.4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  <c r="DC1795" s="1"/>
      <c r="DD1795" s="1"/>
      <c r="DE1795" s="1"/>
      <c r="DF1795" s="1"/>
    </row>
    <row r="1796" spans="1:110" x14ac:dyDescent="0.4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  <c r="DC1796" s="1"/>
      <c r="DD1796" s="1"/>
      <c r="DE1796" s="1"/>
      <c r="DF1796" s="1"/>
    </row>
    <row r="1797" spans="1:110" x14ac:dyDescent="0.4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  <c r="DC1797" s="1"/>
      <c r="DD1797" s="1"/>
      <c r="DE1797" s="1"/>
      <c r="DF1797" s="1"/>
    </row>
    <row r="1798" spans="1:110" x14ac:dyDescent="0.4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  <c r="DC1798" s="1"/>
      <c r="DD1798" s="1"/>
      <c r="DE1798" s="1"/>
      <c r="DF1798" s="1"/>
    </row>
    <row r="1799" spans="1:110" x14ac:dyDescent="0.4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  <c r="DC1799" s="1"/>
      <c r="DD1799" s="1"/>
      <c r="DE1799" s="1"/>
      <c r="DF1799" s="1"/>
    </row>
    <row r="1800" spans="1:110" x14ac:dyDescent="0.4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  <c r="DC1800" s="1"/>
      <c r="DD1800" s="1"/>
      <c r="DE1800" s="1"/>
      <c r="DF1800" s="1"/>
    </row>
    <row r="1801" spans="1:110" x14ac:dyDescent="0.4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  <c r="DF1801" s="1"/>
    </row>
    <row r="1802" spans="1:110" x14ac:dyDescent="0.4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  <c r="DF1802" s="1"/>
    </row>
    <row r="1803" spans="1:110" x14ac:dyDescent="0.4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  <c r="DC1803" s="1"/>
      <c r="DD1803" s="1"/>
      <c r="DE1803" s="1"/>
      <c r="DF1803" s="1"/>
    </row>
    <row r="1804" spans="1:110" x14ac:dyDescent="0.4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  <c r="DC1804" s="1"/>
      <c r="DD1804" s="1"/>
      <c r="DE1804" s="1"/>
      <c r="DF1804" s="1"/>
    </row>
    <row r="1805" spans="1:110" x14ac:dyDescent="0.4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  <c r="DC1805" s="1"/>
      <c r="DD1805" s="1"/>
      <c r="DE1805" s="1"/>
      <c r="DF1805" s="1"/>
    </row>
    <row r="1806" spans="1:110" x14ac:dyDescent="0.4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  <c r="DC1806" s="1"/>
      <c r="DD1806" s="1"/>
      <c r="DE1806" s="1"/>
      <c r="DF1806" s="1"/>
    </row>
    <row r="1807" spans="1:110" x14ac:dyDescent="0.4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  <c r="DC1807" s="1"/>
      <c r="DD1807" s="1"/>
      <c r="DE1807" s="1"/>
      <c r="DF1807" s="1"/>
    </row>
    <row r="1808" spans="1:110" x14ac:dyDescent="0.4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  <c r="DC1808" s="1"/>
      <c r="DD1808" s="1"/>
      <c r="DE1808" s="1"/>
      <c r="DF1808" s="1"/>
    </row>
    <row r="1809" spans="1:110" x14ac:dyDescent="0.4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  <c r="DF1809" s="1"/>
    </row>
    <row r="1810" spans="1:110" x14ac:dyDescent="0.4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  <c r="DC1810" s="1"/>
      <c r="DD1810" s="1"/>
      <c r="DE1810" s="1"/>
      <c r="DF1810" s="1"/>
    </row>
    <row r="1811" spans="1:110" x14ac:dyDescent="0.4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  <c r="DF1811" s="1"/>
    </row>
    <row r="1812" spans="1:110" x14ac:dyDescent="0.4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  <c r="DF1812" s="1"/>
    </row>
    <row r="1813" spans="1:110" x14ac:dyDescent="0.4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  <c r="DC1813" s="1"/>
      <c r="DD1813" s="1"/>
      <c r="DE1813" s="1"/>
      <c r="DF1813" s="1"/>
    </row>
    <row r="1814" spans="1:110" x14ac:dyDescent="0.4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  <c r="DC1814" s="1"/>
      <c r="DD1814" s="1"/>
      <c r="DE1814" s="1"/>
      <c r="DF1814" s="1"/>
    </row>
    <row r="1815" spans="1:110" x14ac:dyDescent="0.4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  <c r="DF1815" s="1"/>
    </row>
    <row r="1816" spans="1:110" x14ac:dyDescent="0.4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  <c r="DF1816" s="1"/>
    </row>
    <row r="1817" spans="1:110" x14ac:dyDescent="0.4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  <c r="DF1817" s="1"/>
    </row>
    <row r="1818" spans="1:110" x14ac:dyDescent="0.4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  <c r="DC1818" s="1"/>
      <c r="DD1818" s="1"/>
      <c r="DE1818" s="1"/>
      <c r="DF1818" s="1"/>
    </row>
    <row r="1819" spans="1:110" x14ac:dyDescent="0.4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  <c r="DC1819" s="1"/>
      <c r="DD1819" s="1"/>
      <c r="DE1819" s="1"/>
      <c r="DF1819" s="1"/>
    </row>
    <row r="1820" spans="1:110" x14ac:dyDescent="0.4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  <c r="DC1820" s="1"/>
      <c r="DD1820" s="1"/>
      <c r="DE1820" s="1"/>
      <c r="DF1820" s="1"/>
    </row>
    <row r="1821" spans="1:110" x14ac:dyDescent="0.4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  <c r="DC1821" s="1"/>
      <c r="DD1821" s="1"/>
      <c r="DE1821" s="1"/>
      <c r="DF1821" s="1"/>
    </row>
    <row r="1822" spans="1:110" x14ac:dyDescent="0.4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  <c r="DC1822" s="1"/>
      <c r="DD1822" s="1"/>
      <c r="DE1822" s="1"/>
      <c r="DF1822" s="1"/>
    </row>
    <row r="1823" spans="1:110" x14ac:dyDescent="0.4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  <c r="DC1823" s="1"/>
      <c r="DD1823" s="1"/>
      <c r="DE1823" s="1"/>
      <c r="DF1823" s="1"/>
    </row>
    <row r="1824" spans="1:110" x14ac:dyDescent="0.4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  <c r="DC1824" s="1"/>
      <c r="DD1824" s="1"/>
      <c r="DE1824" s="1"/>
      <c r="DF1824" s="1"/>
    </row>
    <row r="1825" spans="1:110" x14ac:dyDescent="0.4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  <c r="DC1825" s="1"/>
      <c r="DD1825" s="1"/>
      <c r="DE1825" s="1"/>
      <c r="DF1825" s="1"/>
    </row>
    <row r="1826" spans="1:110" x14ac:dyDescent="0.4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  <c r="DC1826" s="1"/>
      <c r="DD1826" s="1"/>
      <c r="DE1826" s="1"/>
      <c r="DF1826" s="1"/>
    </row>
    <row r="1827" spans="1:110" x14ac:dyDescent="0.4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  <c r="DC1827" s="1"/>
      <c r="DD1827" s="1"/>
      <c r="DE1827" s="1"/>
      <c r="DF1827" s="1"/>
    </row>
    <row r="1828" spans="1:110" x14ac:dyDescent="0.4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  <c r="DF1828" s="1"/>
    </row>
    <row r="1829" spans="1:110" x14ac:dyDescent="0.4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  <c r="DC1829" s="1"/>
      <c r="DD1829" s="1"/>
      <c r="DE1829" s="1"/>
      <c r="DF1829" s="1"/>
    </row>
    <row r="1830" spans="1:110" x14ac:dyDescent="0.4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  <c r="DC1830" s="1"/>
      <c r="DD1830" s="1"/>
      <c r="DE1830" s="1"/>
      <c r="DF1830" s="1"/>
    </row>
    <row r="1831" spans="1:110" x14ac:dyDescent="0.4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  <c r="DC1831" s="1"/>
      <c r="DD1831" s="1"/>
      <c r="DE1831" s="1"/>
      <c r="DF1831" s="1"/>
    </row>
    <row r="1832" spans="1:110" x14ac:dyDescent="0.4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  <c r="DC1832" s="1"/>
      <c r="DD1832" s="1"/>
      <c r="DE1832" s="1"/>
      <c r="DF1832" s="1"/>
    </row>
    <row r="1833" spans="1:110" x14ac:dyDescent="0.4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  <c r="DF1833" s="1"/>
    </row>
    <row r="1834" spans="1:110" x14ac:dyDescent="0.4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  <c r="DC1834" s="1"/>
      <c r="DD1834" s="1"/>
      <c r="DE1834" s="1"/>
      <c r="DF1834" s="1"/>
    </row>
    <row r="1835" spans="1:110" x14ac:dyDescent="0.4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  <c r="DC1835" s="1"/>
      <c r="DD1835" s="1"/>
      <c r="DE1835" s="1"/>
      <c r="DF1835" s="1"/>
    </row>
    <row r="1836" spans="1:110" x14ac:dyDescent="0.4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  <c r="DC1836" s="1"/>
      <c r="DD1836" s="1"/>
      <c r="DE1836" s="1"/>
      <c r="DF1836" s="1"/>
    </row>
    <row r="1837" spans="1:110" x14ac:dyDescent="0.4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  <c r="DF1837" s="1"/>
    </row>
    <row r="1838" spans="1:110" x14ac:dyDescent="0.4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  <c r="DC1838" s="1"/>
      <c r="DD1838" s="1"/>
      <c r="DE1838" s="1"/>
      <c r="DF1838" s="1"/>
    </row>
    <row r="1839" spans="1:110" x14ac:dyDescent="0.4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  <c r="DF1839" s="1"/>
    </row>
    <row r="1840" spans="1:110" x14ac:dyDescent="0.4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  <c r="DF1840" s="1"/>
    </row>
    <row r="1841" spans="1:110" x14ac:dyDescent="0.4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  <c r="DC1841" s="1"/>
      <c r="DD1841" s="1"/>
      <c r="DE1841" s="1"/>
      <c r="DF1841" s="1"/>
    </row>
    <row r="1842" spans="1:110" x14ac:dyDescent="0.4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  <c r="DC1842" s="1"/>
      <c r="DD1842" s="1"/>
      <c r="DE1842" s="1"/>
      <c r="DF1842" s="1"/>
    </row>
    <row r="1843" spans="1:110" x14ac:dyDescent="0.4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</row>
    <row r="1844" spans="1:110" x14ac:dyDescent="0.4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  <c r="DF1844" s="1"/>
    </row>
    <row r="1845" spans="1:110" x14ac:dyDescent="0.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  <c r="DC1845" s="1"/>
      <c r="DD1845" s="1"/>
      <c r="DE1845" s="1"/>
      <c r="DF1845" s="1"/>
    </row>
    <row r="1846" spans="1:110" x14ac:dyDescent="0.4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  <c r="DF1846" s="1"/>
    </row>
    <row r="1847" spans="1:110" x14ac:dyDescent="0.4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  <c r="DC1847" s="1"/>
      <c r="DD1847" s="1"/>
      <c r="DE1847" s="1"/>
      <c r="DF1847" s="1"/>
    </row>
    <row r="1848" spans="1:110" x14ac:dyDescent="0.4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  <c r="DC1848" s="1"/>
      <c r="DD1848" s="1"/>
      <c r="DE1848" s="1"/>
      <c r="DF1848" s="1"/>
    </row>
    <row r="1849" spans="1:110" x14ac:dyDescent="0.4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  <c r="DC1849" s="1"/>
      <c r="DD1849" s="1"/>
      <c r="DE1849" s="1"/>
      <c r="DF1849" s="1"/>
    </row>
    <row r="1850" spans="1:110" x14ac:dyDescent="0.4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  <c r="DF1850" s="1"/>
    </row>
    <row r="1851" spans="1:110" x14ac:dyDescent="0.4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  <c r="DC1851" s="1"/>
      <c r="DD1851" s="1"/>
      <c r="DE1851" s="1"/>
      <c r="DF1851" s="1"/>
    </row>
    <row r="1852" spans="1:110" x14ac:dyDescent="0.4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  <c r="DC1852" s="1"/>
      <c r="DD1852" s="1"/>
      <c r="DE1852" s="1"/>
      <c r="DF1852" s="1"/>
    </row>
    <row r="1853" spans="1:110" x14ac:dyDescent="0.4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  <c r="DF1853" s="1"/>
    </row>
    <row r="1854" spans="1:110" x14ac:dyDescent="0.4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  <c r="DC1854" s="1"/>
      <c r="DD1854" s="1"/>
      <c r="DE1854" s="1"/>
      <c r="DF1854" s="1"/>
    </row>
    <row r="1855" spans="1:110" x14ac:dyDescent="0.4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  <c r="DC1855" s="1"/>
      <c r="DD1855" s="1"/>
      <c r="DE1855" s="1"/>
      <c r="DF1855" s="1"/>
    </row>
    <row r="1856" spans="1:110" x14ac:dyDescent="0.4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  <c r="DC1856" s="1"/>
      <c r="DD1856" s="1"/>
      <c r="DE1856" s="1"/>
      <c r="DF1856" s="1"/>
    </row>
    <row r="1857" spans="1:110" x14ac:dyDescent="0.4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  <c r="DC1857" s="1"/>
      <c r="DD1857" s="1"/>
      <c r="DE1857" s="1"/>
      <c r="DF1857" s="1"/>
    </row>
    <row r="1858" spans="1:110" x14ac:dyDescent="0.4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  <c r="DC1858" s="1"/>
      <c r="DD1858" s="1"/>
      <c r="DE1858" s="1"/>
      <c r="DF1858" s="1"/>
    </row>
    <row r="1859" spans="1:110" x14ac:dyDescent="0.4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  <c r="DC1859" s="1"/>
      <c r="DD1859" s="1"/>
      <c r="DE1859" s="1"/>
      <c r="DF1859" s="1"/>
    </row>
    <row r="1860" spans="1:110" x14ac:dyDescent="0.4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  <c r="DC1860" s="1"/>
      <c r="DD1860" s="1"/>
      <c r="DE1860" s="1"/>
      <c r="DF1860" s="1"/>
    </row>
    <row r="1861" spans="1:110" x14ac:dyDescent="0.4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  <c r="DC1861" s="1"/>
      <c r="DD1861" s="1"/>
      <c r="DE1861" s="1"/>
      <c r="DF1861" s="1"/>
    </row>
    <row r="1862" spans="1:110" x14ac:dyDescent="0.4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  <c r="DF1862" s="1"/>
    </row>
    <row r="1863" spans="1:110" x14ac:dyDescent="0.4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  <c r="DC1863" s="1"/>
      <c r="DD1863" s="1"/>
      <c r="DE1863" s="1"/>
      <c r="DF1863" s="1"/>
    </row>
    <row r="1864" spans="1:110" x14ac:dyDescent="0.4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  <c r="DC1864" s="1"/>
      <c r="DD1864" s="1"/>
      <c r="DE1864" s="1"/>
      <c r="DF1864" s="1"/>
    </row>
    <row r="1865" spans="1:110" x14ac:dyDescent="0.4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  <c r="DF1865" s="1"/>
    </row>
    <row r="1866" spans="1:110" x14ac:dyDescent="0.4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  <c r="DC1866" s="1"/>
      <c r="DD1866" s="1"/>
      <c r="DE1866" s="1"/>
      <c r="DF1866" s="1"/>
    </row>
    <row r="1867" spans="1:110" x14ac:dyDescent="0.4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</row>
    <row r="1868" spans="1:110" x14ac:dyDescent="0.4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  <c r="DC1868" s="1"/>
      <c r="DD1868" s="1"/>
      <c r="DE1868" s="1"/>
      <c r="DF1868" s="1"/>
    </row>
    <row r="1869" spans="1:110" x14ac:dyDescent="0.4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  <c r="DF1869" s="1"/>
    </row>
    <row r="1870" spans="1:110" x14ac:dyDescent="0.4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  <c r="DC1870" s="1"/>
      <c r="DD1870" s="1"/>
      <c r="DE1870" s="1"/>
      <c r="DF1870" s="1"/>
    </row>
    <row r="1871" spans="1:110" x14ac:dyDescent="0.4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  <c r="DC1871" s="1"/>
      <c r="DD1871" s="1"/>
      <c r="DE1871" s="1"/>
      <c r="DF1871" s="1"/>
    </row>
    <row r="1872" spans="1:110" x14ac:dyDescent="0.4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  <c r="DC1872" s="1"/>
      <c r="DD1872" s="1"/>
      <c r="DE1872" s="1"/>
      <c r="DF1872" s="1"/>
    </row>
    <row r="1873" spans="1:110" x14ac:dyDescent="0.4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  <c r="DF1873" s="1"/>
    </row>
    <row r="1874" spans="1:110" x14ac:dyDescent="0.4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  <c r="DC1874" s="1"/>
      <c r="DD1874" s="1"/>
      <c r="DE1874" s="1"/>
      <c r="DF1874" s="1"/>
    </row>
    <row r="1875" spans="1:110" x14ac:dyDescent="0.4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  <c r="DF1875" s="1"/>
    </row>
    <row r="1876" spans="1:110" x14ac:dyDescent="0.4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  <c r="DC1876" s="1"/>
      <c r="DD1876" s="1"/>
      <c r="DE1876" s="1"/>
      <c r="DF1876" s="1"/>
    </row>
    <row r="1877" spans="1:110" x14ac:dyDescent="0.4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  <c r="DC1877" s="1"/>
      <c r="DD1877" s="1"/>
      <c r="DE1877" s="1"/>
      <c r="DF1877" s="1"/>
    </row>
    <row r="1878" spans="1:110" x14ac:dyDescent="0.4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  <c r="DC1878" s="1"/>
      <c r="DD1878" s="1"/>
      <c r="DE1878" s="1"/>
      <c r="DF1878" s="1"/>
    </row>
    <row r="1879" spans="1:110" x14ac:dyDescent="0.4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  <c r="DC1879" s="1"/>
      <c r="DD1879" s="1"/>
      <c r="DE1879" s="1"/>
      <c r="DF1879" s="1"/>
    </row>
    <row r="1880" spans="1:110" x14ac:dyDescent="0.4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  <c r="DC1880" s="1"/>
      <c r="DD1880" s="1"/>
      <c r="DE1880" s="1"/>
      <c r="DF1880" s="1"/>
    </row>
    <row r="1881" spans="1:110" x14ac:dyDescent="0.4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</row>
    <row r="1882" spans="1:110" x14ac:dyDescent="0.4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  <c r="DC1882" s="1"/>
      <c r="DD1882" s="1"/>
      <c r="DE1882" s="1"/>
      <c r="DF1882" s="1"/>
    </row>
    <row r="1883" spans="1:110" x14ac:dyDescent="0.4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  <c r="DF1883" s="1"/>
    </row>
    <row r="1884" spans="1:110" x14ac:dyDescent="0.4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  <c r="DF1884" s="1"/>
    </row>
    <row r="1885" spans="1:110" x14ac:dyDescent="0.4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  <c r="DF1885" s="1"/>
    </row>
    <row r="1886" spans="1:110" x14ac:dyDescent="0.4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  <c r="DC1886" s="1"/>
      <c r="DD1886" s="1"/>
      <c r="DE1886" s="1"/>
      <c r="DF1886" s="1"/>
    </row>
    <row r="1887" spans="1:110" x14ac:dyDescent="0.4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  <c r="DC1887" s="1"/>
      <c r="DD1887" s="1"/>
      <c r="DE1887" s="1"/>
      <c r="DF1887" s="1"/>
    </row>
    <row r="1888" spans="1:110" x14ac:dyDescent="0.4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  <c r="DC1888" s="1"/>
      <c r="DD1888" s="1"/>
      <c r="DE1888" s="1"/>
      <c r="DF1888" s="1"/>
    </row>
    <row r="1889" spans="1:110" x14ac:dyDescent="0.4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  <c r="DC1889" s="1"/>
      <c r="DD1889" s="1"/>
      <c r="DE1889" s="1"/>
      <c r="DF1889" s="1"/>
    </row>
    <row r="1890" spans="1:110" x14ac:dyDescent="0.4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  <c r="DC1890" s="1"/>
      <c r="DD1890" s="1"/>
      <c r="DE1890" s="1"/>
      <c r="DF1890" s="1"/>
    </row>
    <row r="1891" spans="1:110" x14ac:dyDescent="0.4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  <c r="DC1891" s="1"/>
      <c r="DD1891" s="1"/>
      <c r="DE1891" s="1"/>
      <c r="DF1891" s="1"/>
    </row>
    <row r="1892" spans="1:110" x14ac:dyDescent="0.4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  <c r="DC1892" s="1"/>
      <c r="DD1892" s="1"/>
      <c r="DE1892" s="1"/>
      <c r="DF1892" s="1"/>
    </row>
    <row r="1893" spans="1:110" x14ac:dyDescent="0.4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  <c r="DC1893" s="1"/>
      <c r="DD1893" s="1"/>
      <c r="DE1893" s="1"/>
      <c r="DF1893" s="1"/>
    </row>
    <row r="1894" spans="1:110" x14ac:dyDescent="0.4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  <c r="DC1894" s="1"/>
      <c r="DD1894" s="1"/>
      <c r="DE1894" s="1"/>
      <c r="DF1894" s="1"/>
    </row>
    <row r="1895" spans="1:110" x14ac:dyDescent="0.4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  <c r="DC1895" s="1"/>
      <c r="DD1895" s="1"/>
      <c r="DE1895" s="1"/>
      <c r="DF1895" s="1"/>
    </row>
    <row r="1896" spans="1:110" x14ac:dyDescent="0.4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  <c r="DC1896" s="1"/>
      <c r="DD1896" s="1"/>
      <c r="DE1896" s="1"/>
      <c r="DF1896" s="1"/>
    </row>
    <row r="1897" spans="1:110" x14ac:dyDescent="0.4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  <c r="DF1897" s="1"/>
    </row>
    <row r="1898" spans="1:110" x14ac:dyDescent="0.4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  <c r="DC1898" s="1"/>
      <c r="DD1898" s="1"/>
      <c r="DE1898" s="1"/>
      <c r="DF1898" s="1"/>
    </row>
    <row r="1899" spans="1:110" x14ac:dyDescent="0.4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  <c r="DF1899" s="1"/>
    </row>
    <row r="1900" spans="1:110" x14ac:dyDescent="0.4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  <c r="DF1900" s="1"/>
    </row>
    <row r="1901" spans="1:110" x14ac:dyDescent="0.4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  <c r="DC1901" s="1"/>
      <c r="DD1901" s="1"/>
      <c r="DE1901" s="1"/>
      <c r="DF1901" s="1"/>
    </row>
    <row r="1902" spans="1:110" x14ac:dyDescent="0.4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  <c r="DF1902" s="1"/>
    </row>
    <row r="1903" spans="1:110" x14ac:dyDescent="0.4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  <c r="DC1903" s="1"/>
      <c r="DD1903" s="1"/>
      <c r="DE1903" s="1"/>
      <c r="DF1903" s="1"/>
    </row>
    <row r="1904" spans="1:110" x14ac:dyDescent="0.4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  <c r="DF1904" s="1"/>
    </row>
    <row r="1905" spans="1:110" x14ac:dyDescent="0.4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  <c r="DC1905" s="1"/>
      <c r="DD1905" s="1"/>
      <c r="DE1905" s="1"/>
      <c r="DF1905" s="1"/>
    </row>
    <row r="1906" spans="1:110" x14ac:dyDescent="0.4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  <c r="DC1906" s="1"/>
      <c r="DD1906" s="1"/>
      <c r="DE1906" s="1"/>
      <c r="DF1906" s="1"/>
    </row>
    <row r="1907" spans="1:110" x14ac:dyDescent="0.4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  <c r="DF1907" s="1"/>
    </row>
    <row r="1908" spans="1:110" x14ac:dyDescent="0.4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  <c r="DF1908" s="1"/>
    </row>
    <row r="1909" spans="1:110" x14ac:dyDescent="0.4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  <c r="DF1909" s="1"/>
    </row>
    <row r="1910" spans="1:110" x14ac:dyDescent="0.4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  <c r="DF1910" s="1"/>
    </row>
    <row r="1911" spans="1:110" x14ac:dyDescent="0.4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  <c r="DF1911" s="1"/>
    </row>
    <row r="1912" spans="1:110" x14ac:dyDescent="0.4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  <c r="DF1912" s="1"/>
    </row>
    <row r="1913" spans="1:110" x14ac:dyDescent="0.4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  <c r="DC1913" s="1"/>
      <c r="DD1913" s="1"/>
      <c r="DE1913" s="1"/>
      <c r="DF1913" s="1"/>
    </row>
    <row r="1914" spans="1:110" x14ac:dyDescent="0.4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  <c r="DC1914" s="1"/>
      <c r="DD1914" s="1"/>
      <c r="DE1914" s="1"/>
      <c r="DF1914" s="1"/>
    </row>
    <row r="1915" spans="1:110" x14ac:dyDescent="0.4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  <c r="DF1915" s="1"/>
    </row>
    <row r="1916" spans="1:110" x14ac:dyDescent="0.4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  <c r="DC1916" s="1"/>
      <c r="DD1916" s="1"/>
      <c r="DE1916" s="1"/>
      <c r="DF1916" s="1"/>
    </row>
    <row r="1917" spans="1:110" x14ac:dyDescent="0.4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  <c r="DF1917" s="1"/>
    </row>
    <row r="1918" spans="1:110" x14ac:dyDescent="0.4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  <c r="DF1918" s="1"/>
    </row>
    <row r="1919" spans="1:110" x14ac:dyDescent="0.4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  <c r="DC1919" s="1"/>
      <c r="DD1919" s="1"/>
      <c r="DE1919" s="1"/>
      <c r="DF1919" s="1"/>
    </row>
    <row r="1920" spans="1:110" x14ac:dyDescent="0.4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  <c r="DC1920" s="1"/>
      <c r="DD1920" s="1"/>
      <c r="DE1920" s="1"/>
      <c r="DF1920" s="1"/>
    </row>
    <row r="1921" spans="1:110" x14ac:dyDescent="0.4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  <c r="DF1921" s="1"/>
    </row>
    <row r="1922" spans="1:110" x14ac:dyDescent="0.4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  <c r="DF1922" s="1"/>
    </row>
    <row r="1923" spans="1:110" x14ac:dyDescent="0.4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  <c r="DC1923" s="1"/>
      <c r="DD1923" s="1"/>
      <c r="DE1923" s="1"/>
      <c r="DF1923" s="1"/>
    </row>
    <row r="1924" spans="1:110" x14ac:dyDescent="0.4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  <c r="DF1924" s="1"/>
    </row>
    <row r="1925" spans="1:110" x14ac:dyDescent="0.4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  <c r="DC1925" s="1"/>
      <c r="DD1925" s="1"/>
      <c r="DE1925" s="1"/>
      <c r="DF1925" s="1"/>
    </row>
    <row r="1926" spans="1:110" x14ac:dyDescent="0.4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  <c r="DC1926" s="1"/>
      <c r="DD1926" s="1"/>
      <c r="DE1926" s="1"/>
      <c r="DF1926" s="1"/>
    </row>
    <row r="1927" spans="1:110" x14ac:dyDescent="0.4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1"/>
      <c r="CG1927" s="1"/>
      <c r="CH1927" s="1"/>
      <c r="CI1927" s="1"/>
      <c r="CJ1927" s="1"/>
      <c r="CK1927" s="1"/>
      <c r="CL1927" s="1"/>
      <c r="CM1927" s="1"/>
      <c r="CN1927" s="1"/>
      <c r="CO1927" s="1"/>
      <c r="CP1927" s="1"/>
      <c r="CQ1927" s="1"/>
      <c r="CR1927" s="1"/>
      <c r="CS1927" s="1"/>
      <c r="CT1927" s="1"/>
      <c r="CU1927" s="1"/>
      <c r="CV1927" s="1"/>
      <c r="CW1927" s="1"/>
      <c r="CX1927" s="1"/>
      <c r="CY1927" s="1"/>
      <c r="CZ1927" s="1"/>
      <c r="DA1927" s="1"/>
      <c r="DB1927" s="1"/>
      <c r="DC1927" s="1"/>
      <c r="DD1927" s="1"/>
      <c r="DE1927" s="1"/>
      <c r="DF1927" s="1"/>
    </row>
    <row r="1928" spans="1:110" x14ac:dyDescent="0.4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1"/>
      <c r="CG1928" s="1"/>
      <c r="CH1928" s="1"/>
      <c r="CI1928" s="1"/>
      <c r="CJ1928" s="1"/>
      <c r="CK1928" s="1"/>
      <c r="CL1928" s="1"/>
      <c r="CM1928" s="1"/>
      <c r="CN1928" s="1"/>
      <c r="CO1928" s="1"/>
      <c r="CP1928" s="1"/>
      <c r="CQ1928" s="1"/>
      <c r="CR1928" s="1"/>
      <c r="CS1928" s="1"/>
      <c r="CT1928" s="1"/>
      <c r="CU1928" s="1"/>
      <c r="CV1928" s="1"/>
      <c r="CW1928" s="1"/>
      <c r="CX1928" s="1"/>
      <c r="CY1928" s="1"/>
      <c r="CZ1928" s="1"/>
      <c r="DA1928" s="1"/>
      <c r="DB1928" s="1"/>
      <c r="DC1928" s="1"/>
      <c r="DD1928" s="1"/>
      <c r="DE1928" s="1"/>
      <c r="DF1928" s="1"/>
    </row>
    <row r="1929" spans="1:110" x14ac:dyDescent="0.4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1"/>
      <c r="CG1929" s="1"/>
      <c r="CH1929" s="1"/>
      <c r="CI1929" s="1"/>
      <c r="CJ1929" s="1"/>
      <c r="CK1929" s="1"/>
      <c r="CL1929" s="1"/>
      <c r="CM1929" s="1"/>
      <c r="CN1929" s="1"/>
      <c r="CO1929" s="1"/>
      <c r="CP1929" s="1"/>
      <c r="CQ1929" s="1"/>
      <c r="CR1929" s="1"/>
      <c r="CS1929" s="1"/>
      <c r="CT1929" s="1"/>
      <c r="CU1929" s="1"/>
      <c r="CV1929" s="1"/>
      <c r="CW1929" s="1"/>
      <c r="CX1929" s="1"/>
      <c r="CY1929" s="1"/>
      <c r="CZ1929" s="1"/>
      <c r="DA1929" s="1"/>
      <c r="DB1929" s="1"/>
      <c r="DC1929" s="1"/>
      <c r="DD1929" s="1"/>
      <c r="DE1929" s="1"/>
      <c r="DF1929" s="1"/>
    </row>
    <row r="1930" spans="1:110" x14ac:dyDescent="0.4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1"/>
      <c r="CG1930" s="1"/>
      <c r="CH1930" s="1"/>
      <c r="CI1930" s="1"/>
      <c r="CJ1930" s="1"/>
      <c r="CK1930" s="1"/>
      <c r="CL1930" s="1"/>
      <c r="CM1930" s="1"/>
      <c r="CN1930" s="1"/>
      <c r="CO1930" s="1"/>
      <c r="CP1930" s="1"/>
      <c r="CQ1930" s="1"/>
      <c r="CR1930" s="1"/>
      <c r="CS1930" s="1"/>
      <c r="CT1930" s="1"/>
      <c r="CU1930" s="1"/>
      <c r="CV1930" s="1"/>
      <c r="CW1930" s="1"/>
      <c r="CX1930" s="1"/>
      <c r="CY1930" s="1"/>
      <c r="CZ1930" s="1"/>
      <c r="DA1930" s="1"/>
      <c r="DB1930" s="1"/>
      <c r="DC1930" s="1"/>
      <c r="DD1930" s="1"/>
      <c r="DE1930" s="1"/>
      <c r="DF1930" s="1"/>
    </row>
    <row r="1931" spans="1:110" x14ac:dyDescent="0.4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  <c r="DC1931" s="1"/>
      <c r="DD1931" s="1"/>
      <c r="DE1931" s="1"/>
      <c r="DF1931" s="1"/>
    </row>
    <row r="1932" spans="1:110" x14ac:dyDescent="0.4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  <c r="DC1932" s="1"/>
      <c r="DD1932" s="1"/>
      <c r="DE1932" s="1"/>
      <c r="DF1932" s="1"/>
    </row>
    <row r="1933" spans="1:110" x14ac:dyDescent="0.4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  <c r="DC1933" s="1"/>
      <c r="DD1933" s="1"/>
      <c r="DE1933" s="1"/>
      <c r="DF1933" s="1"/>
    </row>
    <row r="1934" spans="1:110" x14ac:dyDescent="0.4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  <c r="DC1934" s="1"/>
      <c r="DD1934" s="1"/>
      <c r="DE1934" s="1"/>
      <c r="DF1934" s="1"/>
    </row>
    <row r="1935" spans="1:110" x14ac:dyDescent="0.4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  <c r="DC1935" s="1"/>
      <c r="DD1935" s="1"/>
      <c r="DE1935" s="1"/>
      <c r="DF1935" s="1"/>
    </row>
    <row r="1936" spans="1:110" x14ac:dyDescent="0.4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1"/>
      <c r="CG1936" s="1"/>
      <c r="CH1936" s="1"/>
      <c r="CI1936" s="1"/>
      <c r="CJ1936" s="1"/>
      <c r="CK1936" s="1"/>
      <c r="CL1936" s="1"/>
      <c r="CM1936" s="1"/>
      <c r="CN1936" s="1"/>
      <c r="CO1936" s="1"/>
      <c r="CP1936" s="1"/>
      <c r="CQ1936" s="1"/>
      <c r="CR1936" s="1"/>
      <c r="CS1936" s="1"/>
      <c r="CT1936" s="1"/>
      <c r="CU1936" s="1"/>
      <c r="CV1936" s="1"/>
      <c r="CW1936" s="1"/>
      <c r="CX1936" s="1"/>
      <c r="CY1936" s="1"/>
      <c r="CZ1936" s="1"/>
      <c r="DA1936" s="1"/>
      <c r="DB1936" s="1"/>
      <c r="DC1936" s="1"/>
      <c r="DD1936" s="1"/>
      <c r="DE1936" s="1"/>
      <c r="DF1936" s="1"/>
    </row>
    <row r="1937" spans="1:110" x14ac:dyDescent="0.4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1"/>
      <c r="CG1937" s="1"/>
      <c r="CH1937" s="1"/>
      <c r="CI1937" s="1"/>
      <c r="CJ1937" s="1"/>
      <c r="CK1937" s="1"/>
      <c r="CL1937" s="1"/>
      <c r="CM1937" s="1"/>
      <c r="CN1937" s="1"/>
      <c r="CO1937" s="1"/>
      <c r="CP1937" s="1"/>
      <c r="CQ1937" s="1"/>
      <c r="CR1937" s="1"/>
      <c r="CS1937" s="1"/>
      <c r="CT1937" s="1"/>
      <c r="CU1937" s="1"/>
      <c r="CV1937" s="1"/>
      <c r="CW1937" s="1"/>
      <c r="CX1937" s="1"/>
      <c r="CY1937" s="1"/>
      <c r="CZ1937" s="1"/>
      <c r="DA1937" s="1"/>
      <c r="DB1937" s="1"/>
      <c r="DC1937" s="1"/>
      <c r="DD1937" s="1"/>
      <c r="DE1937" s="1"/>
      <c r="DF1937" s="1"/>
    </row>
    <row r="1938" spans="1:110" x14ac:dyDescent="0.4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1"/>
      <c r="CG1938" s="1"/>
      <c r="CH1938" s="1"/>
      <c r="CI1938" s="1"/>
      <c r="CJ1938" s="1"/>
      <c r="CK1938" s="1"/>
      <c r="CL1938" s="1"/>
      <c r="CM1938" s="1"/>
      <c r="CN1938" s="1"/>
      <c r="CO1938" s="1"/>
      <c r="CP1938" s="1"/>
      <c r="CQ1938" s="1"/>
      <c r="CR1938" s="1"/>
      <c r="CS1938" s="1"/>
      <c r="CT1938" s="1"/>
      <c r="CU1938" s="1"/>
      <c r="CV1938" s="1"/>
      <c r="CW1938" s="1"/>
      <c r="CX1938" s="1"/>
      <c r="CY1938" s="1"/>
      <c r="CZ1938" s="1"/>
      <c r="DA1938" s="1"/>
      <c r="DB1938" s="1"/>
      <c r="DC1938" s="1"/>
      <c r="DD1938" s="1"/>
      <c r="DE1938" s="1"/>
      <c r="DF1938" s="1"/>
    </row>
    <row r="1939" spans="1:110" x14ac:dyDescent="0.4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  <c r="DF1939" s="1"/>
    </row>
    <row r="1940" spans="1:110" x14ac:dyDescent="0.4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  <c r="DC1940" s="1"/>
      <c r="DD1940" s="1"/>
      <c r="DE1940" s="1"/>
      <c r="DF1940" s="1"/>
    </row>
    <row r="1941" spans="1:110" x14ac:dyDescent="0.4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  <c r="DC1941" s="1"/>
      <c r="DD1941" s="1"/>
      <c r="DE1941" s="1"/>
      <c r="DF1941" s="1"/>
    </row>
    <row r="1942" spans="1:110" x14ac:dyDescent="0.4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  <c r="DC1942" s="1"/>
      <c r="DD1942" s="1"/>
      <c r="DE1942" s="1"/>
      <c r="DF1942" s="1"/>
    </row>
    <row r="1943" spans="1:110" x14ac:dyDescent="0.4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1"/>
      <c r="CG1943" s="1"/>
      <c r="CH1943" s="1"/>
      <c r="CI1943" s="1"/>
      <c r="CJ1943" s="1"/>
      <c r="CK1943" s="1"/>
      <c r="CL1943" s="1"/>
      <c r="CM1943" s="1"/>
      <c r="CN1943" s="1"/>
      <c r="CO1943" s="1"/>
      <c r="CP1943" s="1"/>
      <c r="CQ1943" s="1"/>
      <c r="CR1943" s="1"/>
      <c r="CS1943" s="1"/>
      <c r="CT1943" s="1"/>
      <c r="CU1943" s="1"/>
      <c r="CV1943" s="1"/>
      <c r="CW1943" s="1"/>
      <c r="CX1943" s="1"/>
      <c r="CY1943" s="1"/>
      <c r="CZ1943" s="1"/>
      <c r="DA1943" s="1"/>
      <c r="DB1943" s="1"/>
      <c r="DC1943" s="1"/>
      <c r="DD1943" s="1"/>
      <c r="DE1943" s="1"/>
      <c r="DF1943" s="1"/>
    </row>
    <row r="1944" spans="1:110" x14ac:dyDescent="0.4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1"/>
      <c r="CG1944" s="1"/>
      <c r="CH1944" s="1"/>
      <c r="CI1944" s="1"/>
      <c r="CJ1944" s="1"/>
      <c r="CK1944" s="1"/>
      <c r="CL1944" s="1"/>
      <c r="CM1944" s="1"/>
      <c r="CN1944" s="1"/>
      <c r="CO1944" s="1"/>
      <c r="CP1944" s="1"/>
      <c r="CQ1944" s="1"/>
      <c r="CR1944" s="1"/>
      <c r="CS1944" s="1"/>
      <c r="CT1944" s="1"/>
      <c r="CU1944" s="1"/>
      <c r="CV1944" s="1"/>
      <c r="CW1944" s="1"/>
      <c r="CX1944" s="1"/>
      <c r="CY1944" s="1"/>
      <c r="CZ1944" s="1"/>
      <c r="DA1944" s="1"/>
      <c r="DB1944" s="1"/>
      <c r="DC1944" s="1"/>
      <c r="DD1944" s="1"/>
      <c r="DE1944" s="1"/>
      <c r="DF1944" s="1"/>
    </row>
    <row r="1945" spans="1:110" x14ac:dyDescent="0.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1"/>
      <c r="CG1945" s="1"/>
      <c r="CH1945" s="1"/>
      <c r="CI1945" s="1"/>
      <c r="CJ1945" s="1"/>
      <c r="CK1945" s="1"/>
      <c r="CL1945" s="1"/>
      <c r="CM1945" s="1"/>
      <c r="CN1945" s="1"/>
      <c r="CO1945" s="1"/>
      <c r="CP1945" s="1"/>
      <c r="CQ1945" s="1"/>
      <c r="CR1945" s="1"/>
      <c r="CS1945" s="1"/>
      <c r="CT1945" s="1"/>
      <c r="CU1945" s="1"/>
      <c r="CV1945" s="1"/>
      <c r="CW1945" s="1"/>
      <c r="CX1945" s="1"/>
      <c r="CY1945" s="1"/>
      <c r="CZ1945" s="1"/>
      <c r="DA1945" s="1"/>
      <c r="DB1945" s="1"/>
      <c r="DC1945" s="1"/>
      <c r="DD1945" s="1"/>
      <c r="DE1945" s="1"/>
      <c r="DF1945" s="1"/>
    </row>
    <row r="1946" spans="1:110" x14ac:dyDescent="0.4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  <c r="DF1946" s="1"/>
    </row>
    <row r="1947" spans="1:110" x14ac:dyDescent="0.4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  <c r="DF1947" s="1"/>
    </row>
    <row r="1948" spans="1:110" x14ac:dyDescent="0.4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1"/>
      <c r="CG1948" s="1"/>
      <c r="CH1948" s="1"/>
      <c r="CI1948" s="1"/>
      <c r="CJ1948" s="1"/>
      <c r="CK1948" s="1"/>
      <c r="CL1948" s="1"/>
      <c r="CM1948" s="1"/>
      <c r="CN1948" s="1"/>
      <c r="CO1948" s="1"/>
      <c r="CP1948" s="1"/>
      <c r="CQ1948" s="1"/>
      <c r="CR1948" s="1"/>
      <c r="CS1948" s="1"/>
      <c r="CT1948" s="1"/>
      <c r="CU1948" s="1"/>
      <c r="CV1948" s="1"/>
      <c r="CW1948" s="1"/>
      <c r="CX1948" s="1"/>
      <c r="CY1948" s="1"/>
      <c r="CZ1948" s="1"/>
      <c r="DA1948" s="1"/>
      <c r="DB1948" s="1"/>
      <c r="DC1948" s="1"/>
      <c r="DD1948" s="1"/>
      <c r="DE1948" s="1"/>
      <c r="DF1948" s="1"/>
    </row>
    <row r="1949" spans="1:110" x14ac:dyDescent="0.4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  <c r="DC1949" s="1"/>
      <c r="DD1949" s="1"/>
      <c r="DE1949" s="1"/>
      <c r="DF1949" s="1"/>
    </row>
    <row r="1950" spans="1:110" x14ac:dyDescent="0.4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1"/>
      <c r="CG1950" s="1"/>
      <c r="CH1950" s="1"/>
      <c r="CI1950" s="1"/>
      <c r="CJ1950" s="1"/>
      <c r="CK1950" s="1"/>
      <c r="CL1950" s="1"/>
      <c r="CM1950" s="1"/>
      <c r="CN1950" s="1"/>
      <c r="CO1950" s="1"/>
      <c r="CP1950" s="1"/>
      <c r="CQ1950" s="1"/>
      <c r="CR1950" s="1"/>
      <c r="CS1950" s="1"/>
      <c r="CT1950" s="1"/>
      <c r="CU1950" s="1"/>
      <c r="CV1950" s="1"/>
      <c r="CW1950" s="1"/>
      <c r="CX1950" s="1"/>
      <c r="CY1950" s="1"/>
      <c r="CZ1950" s="1"/>
      <c r="DA1950" s="1"/>
      <c r="DB1950" s="1"/>
      <c r="DC1950" s="1"/>
      <c r="DD1950" s="1"/>
      <c r="DE1950" s="1"/>
      <c r="DF1950" s="1"/>
    </row>
    <row r="1951" spans="1:110" x14ac:dyDescent="0.4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  <c r="DC1951" s="1"/>
      <c r="DD1951" s="1"/>
      <c r="DE1951" s="1"/>
      <c r="DF1951" s="1"/>
    </row>
    <row r="1952" spans="1:110" x14ac:dyDescent="0.4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  <c r="DC1952" s="1"/>
      <c r="DD1952" s="1"/>
      <c r="DE1952" s="1"/>
      <c r="DF1952" s="1"/>
    </row>
    <row r="1953" spans="1:110" x14ac:dyDescent="0.4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  <c r="DC1953" s="1"/>
      <c r="DD1953" s="1"/>
      <c r="DE1953" s="1"/>
      <c r="DF1953" s="1"/>
    </row>
    <row r="1954" spans="1:110" x14ac:dyDescent="0.4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  <c r="DC1954" s="1"/>
      <c r="DD1954" s="1"/>
      <c r="DE1954" s="1"/>
      <c r="DF1954" s="1"/>
    </row>
    <row r="1955" spans="1:110" x14ac:dyDescent="0.4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1"/>
      <c r="CG1955" s="1"/>
      <c r="CH1955" s="1"/>
      <c r="CI1955" s="1"/>
      <c r="CJ1955" s="1"/>
      <c r="CK1955" s="1"/>
      <c r="CL1955" s="1"/>
      <c r="CM1955" s="1"/>
      <c r="CN1955" s="1"/>
      <c r="CO1955" s="1"/>
      <c r="CP1955" s="1"/>
      <c r="CQ1955" s="1"/>
      <c r="CR1955" s="1"/>
      <c r="CS1955" s="1"/>
      <c r="CT1955" s="1"/>
      <c r="CU1955" s="1"/>
      <c r="CV1955" s="1"/>
      <c r="CW1955" s="1"/>
      <c r="CX1955" s="1"/>
      <c r="CY1955" s="1"/>
      <c r="CZ1955" s="1"/>
      <c r="DA1955" s="1"/>
      <c r="DB1955" s="1"/>
      <c r="DC1955" s="1"/>
      <c r="DD1955" s="1"/>
      <c r="DE1955" s="1"/>
      <c r="DF1955" s="1"/>
    </row>
    <row r="1956" spans="1:110" x14ac:dyDescent="0.4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1"/>
      <c r="CG1956" s="1"/>
      <c r="CH1956" s="1"/>
      <c r="CI1956" s="1"/>
      <c r="CJ1956" s="1"/>
      <c r="CK1956" s="1"/>
      <c r="CL1956" s="1"/>
      <c r="CM1956" s="1"/>
      <c r="CN1956" s="1"/>
      <c r="CO1956" s="1"/>
      <c r="CP1956" s="1"/>
      <c r="CQ1956" s="1"/>
      <c r="CR1956" s="1"/>
      <c r="CS1956" s="1"/>
      <c r="CT1956" s="1"/>
      <c r="CU1956" s="1"/>
      <c r="CV1956" s="1"/>
      <c r="CW1956" s="1"/>
      <c r="CX1956" s="1"/>
      <c r="CY1956" s="1"/>
      <c r="CZ1956" s="1"/>
      <c r="DA1956" s="1"/>
      <c r="DB1956" s="1"/>
      <c r="DC1956" s="1"/>
      <c r="DD1956" s="1"/>
      <c r="DE1956" s="1"/>
      <c r="DF1956" s="1"/>
    </row>
    <row r="1957" spans="1:110" x14ac:dyDescent="0.4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  <c r="DC1957" s="1"/>
      <c r="DD1957" s="1"/>
      <c r="DE1957" s="1"/>
      <c r="DF1957" s="1"/>
    </row>
    <row r="1958" spans="1:110" x14ac:dyDescent="0.4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1"/>
      <c r="CG1958" s="1"/>
      <c r="CH1958" s="1"/>
      <c r="CI1958" s="1"/>
      <c r="CJ1958" s="1"/>
      <c r="CK1958" s="1"/>
      <c r="CL1958" s="1"/>
      <c r="CM1958" s="1"/>
      <c r="CN1958" s="1"/>
      <c r="CO1958" s="1"/>
      <c r="CP1958" s="1"/>
      <c r="CQ1958" s="1"/>
      <c r="CR1958" s="1"/>
      <c r="CS1958" s="1"/>
      <c r="CT1958" s="1"/>
      <c r="CU1958" s="1"/>
      <c r="CV1958" s="1"/>
      <c r="CW1958" s="1"/>
      <c r="CX1958" s="1"/>
      <c r="CY1958" s="1"/>
      <c r="CZ1958" s="1"/>
      <c r="DA1958" s="1"/>
      <c r="DB1958" s="1"/>
      <c r="DC1958" s="1"/>
      <c r="DD1958" s="1"/>
      <c r="DE1958" s="1"/>
      <c r="DF1958" s="1"/>
    </row>
    <row r="1959" spans="1:110" x14ac:dyDescent="0.4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  <c r="DC1959" s="1"/>
      <c r="DD1959" s="1"/>
      <c r="DE1959" s="1"/>
      <c r="DF1959" s="1"/>
    </row>
    <row r="1960" spans="1:110" x14ac:dyDescent="0.4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1"/>
      <c r="CG1960" s="1"/>
      <c r="CH1960" s="1"/>
      <c r="CI1960" s="1"/>
      <c r="CJ1960" s="1"/>
      <c r="CK1960" s="1"/>
      <c r="CL1960" s="1"/>
      <c r="CM1960" s="1"/>
      <c r="CN1960" s="1"/>
      <c r="CO1960" s="1"/>
      <c r="CP1960" s="1"/>
      <c r="CQ1960" s="1"/>
      <c r="CR1960" s="1"/>
      <c r="CS1960" s="1"/>
      <c r="CT1960" s="1"/>
      <c r="CU1960" s="1"/>
      <c r="CV1960" s="1"/>
      <c r="CW1960" s="1"/>
      <c r="CX1960" s="1"/>
      <c r="CY1960" s="1"/>
      <c r="CZ1960" s="1"/>
      <c r="DA1960" s="1"/>
      <c r="DB1960" s="1"/>
      <c r="DC1960" s="1"/>
      <c r="DD1960" s="1"/>
      <c r="DE1960" s="1"/>
      <c r="DF1960" s="1"/>
    </row>
    <row r="1961" spans="1:110" x14ac:dyDescent="0.4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1"/>
      <c r="CG1961" s="1"/>
      <c r="CH1961" s="1"/>
      <c r="CI1961" s="1"/>
      <c r="CJ1961" s="1"/>
      <c r="CK1961" s="1"/>
      <c r="CL1961" s="1"/>
      <c r="CM1961" s="1"/>
      <c r="CN1961" s="1"/>
      <c r="CO1961" s="1"/>
      <c r="CP1961" s="1"/>
      <c r="CQ1961" s="1"/>
      <c r="CR1961" s="1"/>
      <c r="CS1961" s="1"/>
      <c r="CT1961" s="1"/>
      <c r="CU1961" s="1"/>
      <c r="CV1961" s="1"/>
      <c r="CW1961" s="1"/>
      <c r="CX1961" s="1"/>
      <c r="CY1961" s="1"/>
      <c r="CZ1961" s="1"/>
      <c r="DA1961" s="1"/>
      <c r="DB1961" s="1"/>
      <c r="DC1961" s="1"/>
      <c r="DD1961" s="1"/>
      <c r="DE1961" s="1"/>
      <c r="DF1961" s="1"/>
    </row>
    <row r="1962" spans="1:110" x14ac:dyDescent="0.4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1"/>
      <c r="CG1962" s="1"/>
      <c r="CH1962" s="1"/>
      <c r="CI1962" s="1"/>
      <c r="CJ1962" s="1"/>
      <c r="CK1962" s="1"/>
      <c r="CL1962" s="1"/>
      <c r="CM1962" s="1"/>
      <c r="CN1962" s="1"/>
      <c r="CO1962" s="1"/>
      <c r="CP1962" s="1"/>
      <c r="CQ1962" s="1"/>
      <c r="CR1962" s="1"/>
      <c r="CS1962" s="1"/>
      <c r="CT1962" s="1"/>
      <c r="CU1962" s="1"/>
      <c r="CV1962" s="1"/>
      <c r="CW1962" s="1"/>
      <c r="CX1962" s="1"/>
      <c r="CY1962" s="1"/>
      <c r="CZ1962" s="1"/>
      <c r="DA1962" s="1"/>
      <c r="DB1962" s="1"/>
      <c r="DC1962" s="1"/>
      <c r="DD1962" s="1"/>
      <c r="DE1962" s="1"/>
      <c r="DF1962" s="1"/>
    </row>
    <row r="1963" spans="1:110" x14ac:dyDescent="0.4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  <c r="DC1963" s="1"/>
      <c r="DD1963" s="1"/>
      <c r="DE1963" s="1"/>
      <c r="DF1963" s="1"/>
    </row>
    <row r="1964" spans="1:110" x14ac:dyDescent="0.4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  <c r="DC1964" s="1"/>
      <c r="DD1964" s="1"/>
      <c r="DE1964" s="1"/>
      <c r="DF1964" s="1"/>
    </row>
    <row r="1965" spans="1:110" x14ac:dyDescent="0.4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  <c r="DC1965" s="1"/>
      <c r="DD1965" s="1"/>
      <c r="DE1965" s="1"/>
      <c r="DF1965" s="1"/>
    </row>
    <row r="1966" spans="1:110" x14ac:dyDescent="0.4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1"/>
      <c r="CG1966" s="1"/>
      <c r="CH1966" s="1"/>
      <c r="CI1966" s="1"/>
      <c r="CJ1966" s="1"/>
      <c r="CK1966" s="1"/>
      <c r="CL1966" s="1"/>
      <c r="CM1966" s="1"/>
      <c r="CN1966" s="1"/>
      <c r="CO1966" s="1"/>
      <c r="CP1966" s="1"/>
      <c r="CQ1966" s="1"/>
      <c r="CR1966" s="1"/>
      <c r="CS1966" s="1"/>
      <c r="CT1966" s="1"/>
      <c r="CU1966" s="1"/>
      <c r="CV1966" s="1"/>
      <c r="CW1966" s="1"/>
      <c r="CX1966" s="1"/>
      <c r="CY1966" s="1"/>
      <c r="CZ1966" s="1"/>
      <c r="DA1966" s="1"/>
      <c r="DB1966" s="1"/>
      <c r="DC1966" s="1"/>
      <c r="DD1966" s="1"/>
      <c r="DE1966" s="1"/>
      <c r="DF1966" s="1"/>
    </row>
    <row r="1967" spans="1:110" x14ac:dyDescent="0.4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  <c r="DC1967" s="1"/>
      <c r="DD1967" s="1"/>
      <c r="DE1967" s="1"/>
      <c r="DF1967" s="1"/>
    </row>
    <row r="1968" spans="1:110" x14ac:dyDescent="0.4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  <c r="DC1968" s="1"/>
      <c r="DD1968" s="1"/>
      <c r="DE1968" s="1"/>
      <c r="DF1968" s="1"/>
    </row>
    <row r="1969" spans="1:110" x14ac:dyDescent="0.4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  <c r="DC1969" s="1"/>
      <c r="DD1969" s="1"/>
      <c r="DE1969" s="1"/>
      <c r="DF1969" s="1"/>
    </row>
    <row r="1970" spans="1:110" x14ac:dyDescent="0.4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1"/>
      <c r="CG1970" s="1"/>
      <c r="CH1970" s="1"/>
      <c r="CI1970" s="1"/>
      <c r="CJ1970" s="1"/>
      <c r="CK1970" s="1"/>
      <c r="CL1970" s="1"/>
      <c r="CM1970" s="1"/>
      <c r="CN1970" s="1"/>
      <c r="CO1970" s="1"/>
      <c r="CP1970" s="1"/>
      <c r="CQ1970" s="1"/>
      <c r="CR1970" s="1"/>
      <c r="CS1970" s="1"/>
      <c r="CT1970" s="1"/>
      <c r="CU1970" s="1"/>
      <c r="CV1970" s="1"/>
      <c r="CW1970" s="1"/>
      <c r="CX1970" s="1"/>
      <c r="CY1970" s="1"/>
      <c r="CZ1970" s="1"/>
      <c r="DA1970" s="1"/>
      <c r="DB1970" s="1"/>
      <c r="DC1970" s="1"/>
      <c r="DD1970" s="1"/>
      <c r="DE1970" s="1"/>
      <c r="DF1970" s="1"/>
    </row>
    <row r="1971" spans="1:110" x14ac:dyDescent="0.4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1"/>
      <c r="CG1971" s="1"/>
      <c r="CH1971" s="1"/>
      <c r="CI1971" s="1"/>
      <c r="CJ1971" s="1"/>
      <c r="CK1971" s="1"/>
      <c r="CL1971" s="1"/>
      <c r="CM1971" s="1"/>
      <c r="CN1971" s="1"/>
      <c r="CO1971" s="1"/>
      <c r="CP1971" s="1"/>
      <c r="CQ1971" s="1"/>
      <c r="CR1971" s="1"/>
      <c r="CS1971" s="1"/>
      <c r="CT1971" s="1"/>
      <c r="CU1971" s="1"/>
      <c r="CV1971" s="1"/>
      <c r="CW1971" s="1"/>
      <c r="CX1971" s="1"/>
      <c r="CY1971" s="1"/>
      <c r="CZ1971" s="1"/>
      <c r="DA1971" s="1"/>
      <c r="DB1971" s="1"/>
      <c r="DC1971" s="1"/>
      <c r="DD1971" s="1"/>
      <c r="DE1971" s="1"/>
      <c r="DF1971" s="1"/>
    </row>
    <row r="1972" spans="1:110" x14ac:dyDescent="0.4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  <c r="DC1972" s="1"/>
      <c r="DD1972" s="1"/>
      <c r="DE1972" s="1"/>
      <c r="DF1972" s="1"/>
    </row>
    <row r="1973" spans="1:110" x14ac:dyDescent="0.4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1"/>
      <c r="CG1973" s="1"/>
      <c r="CH1973" s="1"/>
      <c r="CI1973" s="1"/>
      <c r="CJ1973" s="1"/>
      <c r="CK1973" s="1"/>
      <c r="CL1973" s="1"/>
      <c r="CM1973" s="1"/>
      <c r="CN1973" s="1"/>
      <c r="CO1973" s="1"/>
      <c r="CP1973" s="1"/>
      <c r="CQ1973" s="1"/>
      <c r="CR1973" s="1"/>
      <c r="CS1973" s="1"/>
      <c r="CT1973" s="1"/>
      <c r="CU1973" s="1"/>
      <c r="CV1973" s="1"/>
      <c r="CW1973" s="1"/>
      <c r="CX1973" s="1"/>
      <c r="CY1973" s="1"/>
      <c r="CZ1973" s="1"/>
      <c r="DA1973" s="1"/>
      <c r="DB1973" s="1"/>
      <c r="DC1973" s="1"/>
      <c r="DD1973" s="1"/>
      <c r="DE1973" s="1"/>
      <c r="DF1973" s="1"/>
    </row>
    <row r="1974" spans="1:110" x14ac:dyDescent="0.4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1"/>
      <c r="CG1974" s="1"/>
      <c r="CH1974" s="1"/>
      <c r="CI1974" s="1"/>
      <c r="CJ1974" s="1"/>
      <c r="CK1974" s="1"/>
      <c r="CL1974" s="1"/>
      <c r="CM1974" s="1"/>
      <c r="CN1974" s="1"/>
      <c r="CO1974" s="1"/>
      <c r="CP1974" s="1"/>
      <c r="CQ1974" s="1"/>
      <c r="CR1974" s="1"/>
      <c r="CS1974" s="1"/>
      <c r="CT1974" s="1"/>
      <c r="CU1974" s="1"/>
      <c r="CV1974" s="1"/>
      <c r="CW1974" s="1"/>
      <c r="CX1974" s="1"/>
      <c r="CY1974" s="1"/>
      <c r="CZ1974" s="1"/>
      <c r="DA1974" s="1"/>
      <c r="DB1974" s="1"/>
      <c r="DC1974" s="1"/>
      <c r="DD1974" s="1"/>
      <c r="DE1974" s="1"/>
      <c r="DF1974" s="1"/>
    </row>
    <row r="1975" spans="1:110" x14ac:dyDescent="0.4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1"/>
      <c r="CG1975" s="1"/>
      <c r="CH1975" s="1"/>
      <c r="CI1975" s="1"/>
      <c r="CJ1975" s="1"/>
      <c r="CK1975" s="1"/>
      <c r="CL1975" s="1"/>
      <c r="CM1975" s="1"/>
      <c r="CN1975" s="1"/>
      <c r="CO1975" s="1"/>
      <c r="CP1975" s="1"/>
      <c r="CQ1975" s="1"/>
      <c r="CR1975" s="1"/>
      <c r="CS1975" s="1"/>
      <c r="CT1975" s="1"/>
      <c r="CU1975" s="1"/>
      <c r="CV1975" s="1"/>
      <c r="CW1975" s="1"/>
      <c r="CX1975" s="1"/>
      <c r="CY1975" s="1"/>
      <c r="CZ1975" s="1"/>
      <c r="DA1975" s="1"/>
      <c r="DB1975" s="1"/>
      <c r="DC1975" s="1"/>
      <c r="DD1975" s="1"/>
      <c r="DE1975" s="1"/>
      <c r="DF1975" s="1"/>
    </row>
    <row r="1976" spans="1:110" x14ac:dyDescent="0.4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  <c r="DF1976" s="1"/>
    </row>
    <row r="1977" spans="1:110" x14ac:dyDescent="0.4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  <c r="DC1977" s="1"/>
      <c r="DD1977" s="1"/>
      <c r="DE1977" s="1"/>
      <c r="DF1977" s="1"/>
    </row>
    <row r="1978" spans="1:110" x14ac:dyDescent="0.4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  <c r="DC1978" s="1"/>
      <c r="DD1978" s="1"/>
      <c r="DE1978" s="1"/>
      <c r="DF1978" s="1"/>
    </row>
    <row r="1979" spans="1:110" x14ac:dyDescent="0.4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1"/>
      <c r="CG1979" s="1"/>
      <c r="CH1979" s="1"/>
      <c r="CI1979" s="1"/>
      <c r="CJ1979" s="1"/>
      <c r="CK1979" s="1"/>
      <c r="CL1979" s="1"/>
      <c r="CM1979" s="1"/>
      <c r="CN1979" s="1"/>
      <c r="CO1979" s="1"/>
      <c r="CP1979" s="1"/>
      <c r="CQ1979" s="1"/>
      <c r="CR1979" s="1"/>
      <c r="CS1979" s="1"/>
      <c r="CT1979" s="1"/>
      <c r="CU1979" s="1"/>
      <c r="CV1979" s="1"/>
      <c r="CW1979" s="1"/>
      <c r="CX1979" s="1"/>
      <c r="CY1979" s="1"/>
      <c r="CZ1979" s="1"/>
      <c r="DA1979" s="1"/>
      <c r="DB1979" s="1"/>
      <c r="DC1979" s="1"/>
      <c r="DD1979" s="1"/>
      <c r="DE1979" s="1"/>
      <c r="DF1979" s="1"/>
    </row>
    <row r="1980" spans="1:110" x14ac:dyDescent="0.4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  <c r="DC1980" s="1"/>
      <c r="DD1980" s="1"/>
      <c r="DE1980" s="1"/>
      <c r="DF1980" s="1"/>
    </row>
    <row r="1981" spans="1:110" x14ac:dyDescent="0.4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1"/>
      <c r="CG1981" s="1"/>
      <c r="CH1981" s="1"/>
      <c r="CI1981" s="1"/>
      <c r="CJ1981" s="1"/>
      <c r="CK1981" s="1"/>
      <c r="CL1981" s="1"/>
      <c r="CM1981" s="1"/>
      <c r="CN1981" s="1"/>
      <c r="CO1981" s="1"/>
      <c r="CP1981" s="1"/>
      <c r="CQ1981" s="1"/>
      <c r="CR1981" s="1"/>
      <c r="CS1981" s="1"/>
      <c r="CT1981" s="1"/>
      <c r="CU1981" s="1"/>
      <c r="CV1981" s="1"/>
      <c r="CW1981" s="1"/>
      <c r="CX1981" s="1"/>
      <c r="CY1981" s="1"/>
      <c r="CZ1981" s="1"/>
      <c r="DA1981" s="1"/>
      <c r="DB1981" s="1"/>
      <c r="DC1981" s="1"/>
      <c r="DD1981" s="1"/>
      <c r="DE1981" s="1"/>
      <c r="DF1981" s="1"/>
    </row>
    <row r="1982" spans="1:110" x14ac:dyDescent="0.4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1"/>
      <c r="CG1982" s="1"/>
      <c r="CH1982" s="1"/>
      <c r="CI1982" s="1"/>
      <c r="CJ1982" s="1"/>
      <c r="CK1982" s="1"/>
      <c r="CL1982" s="1"/>
      <c r="CM1982" s="1"/>
      <c r="CN1982" s="1"/>
      <c r="CO1982" s="1"/>
      <c r="CP1982" s="1"/>
      <c r="CQ1982" s="1"/>
      <c r="CR1982" s="1"/>
      <c r="CS1982" s="1"/>
      <c r="CT1982" s="1"/>
      <c r="CU1982" s="1"/>
      <c r="CV1982" s="1"/>
      <c r="CW1982" s="1"/>
      <c r="CX1982" s="1"/>
      <c r="CY1982" s="1"/>
      <c r="CZ1982" s="1"/>
      <c r="DA1982" s="1"/>
      <c r="DB1982" s="1"/>
      <c r="DC1982" s="1"/>
      <c r="DD1982" s="1"/>
      <c r="DE1982" s="1"/>
      <c r="DF1982" s="1"/>
    </row>
    <row r="1983" spans="1:110" x14ac:dyDescent="0.4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1"/>
      <c r="CG1983" s="1"/>
      <c r="CH1983" s="1"/>
      <c r="CI1983" s="1"/>
      <c r="CJ1983" s="1"/>
      <c r="CK1983" s="1"/>
      <c r="CL1983" s="1"/>
      <c r="CM1983" s="1"/>
      <c r="CN1983" s="1"/>
      <c r="CO1983" s="1"/>
      <c r="CP1983" s="1"/>
      <c r="CQ1983" s="1"/>
      <c r="CR1983" s="1"/>
      <c r="CS1983" s="1"/>
      <c r="CT1983" s="1"/>
      <c r="CU1983" s="1"/>
      <c r="CV1983" s="1"/>
      <c r="CW1983" s="1"/>
      <c r="CX1983" s="1"/>
      <c r="CY1983" s="1"/>
      <c r="CZ1983" s="1"/>
      <c r="DA1983" s="1"/>
      <c r="DB1983" s="1"/>
      <c r="DC1983" s="1"/>
      <c r="DD1983" s="1"/>
      <c r="DE1983" s="1"/>
      <c r="DF1983" s="1"/>
    </row>
    <row r="1984" spans="1:110" x14ac:dyDescent="0.4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1"/>
      <c r="CG1984" s="1"/>
      <c r="CH1984" s="1"/>
      <c r="CI1984" s="1"/>
      <c r="CJ1984" s="1"/>
      <c r="CK1984" s="1"/>
      <c r="CL1984" s="1"/>
      <c r="CM1984" s="1"/>
      <c r="CN1984" s="1"/>
      <c r="CO1984" s="1"/>
      <c r="CP1984" s="1"/>
      <c r="CQ1984" s="1"/>
      <c r="CR1984" s="1"/>
      <c r="CS1984" s="1"/>
      <c r="CT1984" s="1"/>
      <c r="CU1984" s="1"/>
      <c r="CV1984" s="1"/>
      <c r="CW1984" s="1"/>
      <c r="CX1984" s="1"/>
      <c r="CY1984" s="1"/>
      <c r="CZ1984" s="1"/>
      <c r="DA1984" s="1"/>
      <c r="DB1984" s="1"/>
      <c r="DC1984" s="1"/>
      <c r="DD1984" s="1"/>
      <c r="DE1984" s="1"/>
      <c r="DF1984" s="1"/>
    </row>
    <row r="1985" spans="1:110" x14ac:dyDescent="0.4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1"/>
      <c r="CG1985" s="1"/>
      <c r="CH1985" s="1"/>
      <c r="CI1985" s="1"/>
      <c r="CJ1985" s="1"/>
      <c r="CK1985" s="1"/>
      <c r="CL1985" s="1"/>
      <c r="CM1985" s="1"/>
      <c r="CN1985" s="1"/>
      <c r="CO1985" s="1"/>
      <c r="CP1985" s="1"/>
      <c r="CQ1985" s="1"/>
      <c r="CR1985" s="1"/>
      <c r="CS1985" s="1"/>
      <c r="CT1985" s="1"/>
      <c r="CU1985" s="1"/>
      <c r="CV1985" s="1"/>
      <c r="CW1985" s="1"/>
      <c r="CX1985" s="1"/>
      <c r="CY1985" s="1"/>
      <c r="CZ1985" s="1"/>
      <c r="DA1985" s="1"/>
      <c r="DB1985" s="1"/>
      <c r="DC1985" s="1"/>
      <c r="DD1985" s="1"/>
      <c r="DE1985" s="1"/>
      <c r="DF1985" s="1"/>
    </row>
    <row r="1986" spans="1:110" x14ac:dyDescent="0.4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  <c r="DC1986" s="1"/>
      <c r="DD1986" s="1"/>
      <c r="DE1986" s="1"/>
      <c r="DF1986" s="1"/>
    </row>
    <row r="1987" spans="1:110" x14ac:dyDescent="0.4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  <c r="DC1987" s="1"/>
      <c r="DD1987" s="1"/>
      <c r="DE1987" s="1"/>
      <c r="DF1987" s="1"/>
    </row>
    <row r="1988" spans="1:110" x14ac:dyDescent="0.4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  <c r="DC1988" s="1"/>
      <c r="DD1988" s="1"/>
      <c r="DE1988" s="1"/>
      <c r="DF1988" s="1"/>
    </row>
    <row r="1989" spans="1:110" x14ac:dyDescent="0.4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  <c r="DC1989" s="1"/>
      <c r="DD1989" s="1"/>
      <c r="DE1989" s="1"/>
      <c r="DF1989" s="1"/>
    </row>
    <row r="1990" spans="1:110" x14ac:dyDescent="0.4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1"/>
      <c r="CG1990" s="1"/>
      <c r="CH1990" s="1"/>
      <c r="CI1990" s="1"/>
      <c r="CJ1990" s="1"/>
      <c r="CK1990" s="1"/>
      <c r="CL1990" s="1"/>
      <c r="CM1990" s="1"/>
      <c r="CN1990" s="1"/>
      <c r="CO1990" s="1"/>
      <c r="CP1990" s="1"/>
      <c r="CQ1990" s="1"/>
      <c r="CR1990" s="1"/>
      <c r="CS1990" s="1"/>
      <c r="CT1990" s="1"/>
      <c r="CU1990" s="1"/>
      <c r="CV1990" s="1"/>
      <c r="CW1990" s="1"/>
      <c r="CX1990" s="1"/>
      <c r="CY1990" s="1"/>
      <c r="CZ1990" s="1"/>
      <c r="DA1990" s="1"/>
      <c r="DB1990" s="1"/>
      <c r="DC1990" s="1"/>
      <c r="DD1990" s="1"/>
      <c r="DE1990" s="1"/>
      <c r="DF1990" s="1"/>
    </row>
    <row r="1991" spans="1:110" x14ac:dyDescent="0.4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  <c r="DC1991" s="1"/>
      <c r="DD1991" s="1"/>
      <c r="DE1991" s="1"/>
      <c r="DF1991" s="1"/>
    </row>
    <row r="1992" spans="1:110" x14ac:dyDescent="0.4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  <c r="DC1992" s="1"/>
      <c r="DD1992" s="1"/>
      <c r="DE1992" s="1"/>
      <c r="DF1992" s="1"/>
    </row>
    <row r="1993" spans="1:110" x14ac:dyDescent="0.4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  <c r="DC1993" s="1"/>
      <c r="DD1993" s="1"/>
      <c r="DE1993" s="1"/>
      <c r="DF1993" s="1"/>
    </row>
    <row r="1994" spans="1:110" x14ac:dyDescent="0.4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  <c r="DC1994" s="1"/>
      <c r="DD1994" s="1"/>
      <c r="DE1994" s="1"/>
      <c r="DF1994" s="1"/>
    </row>
    <row r="1995" spans="1:110" x14ac:dyDescent="0.4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  <c r="DC1995" s="1"/>
      <c r="DD1995" s="1"/>
      <c r="DE1995" s="1"/>
      <c r="DF1995" s="1"/>
    </row>
    <row r="1996" spans="1:110" x14ac:dyDescent="0.4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  <c r="DC1996" s="1"/>
      <c r="DD1996" s="1"/>
      <c r="DE1996" s="1"/>
      <c r="DF1996" s="1"/>
    </row>
    <row r="1997" spans="1:110" x14ac:dyDescent="0.4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  <c r="DC1997" s="1"/>
      <c r="DD1997" s="1"/>
      <c r="DE1997" s="1"/>
      <c r="DF1997" s="1"/>
    </row>
    <row r="1998" spans="1:110" x14ac:dyDescent="0.4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1"/>
      <c r="CG1998" s="1"/>
      <c r="CH1998" s="1"/>
      <c r="CI1998" s="1"/>
      <c r="CJ1998" s="1"/>
      <c r="CK1998" s="1"/>
      <c r="CL1998" s="1"/>
      <c r="CM1998" s="1"/>
      <c r="CN1998" s="1"/>
      <c r="CO1998" s="1"/>
      <c r="CP1998" s="1"/>
      <c r="CQ1998" s="1"/>
      <c r="CR1998" s="1"/>
      <c r="CS1998" s="1"/>
      <c r="CT1998" s="1"/>
      <c r="CU1998" s="1"/>
      <c r="CV1998" s="1"/>
      <c r="CW1998" s="1"/>
      <c r="CX1998" s="1"/>
      <c r="CY1998" s="1"/>
      <c r="CZ1998" s="1"/>
      <c r="DA1998" s="1"/>
      <c r="DB1998" s="1"/>
      <c r="DC1998" s="1"/>
      <c r="DD1998" s="1"/>
      <c r="DE1998" s="1"/>
      <c r="DF1998" s="1"/>
    </row>
    <row r="1999" spans="1:110" x14ac:dyDescent="0.4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1"/>
      <c r="CG1999" s="1"/>
      <c r="CH1999" s="1"/>
      <c r="CI1999" s="1"/>
      <c r="CJ1999" s="1"/>
      <c r="CK1999" s="1"/>
      <c r="CL1999" s="1"/>
      <c r="CM1999" s="1"/>
      <c r="CN1999" s="1"/>
      <c r="CO1999" s="1"/>
      <c r="CP1999" s="1"/>
      <c r="CQ1999" s="1"/>
      <c r="CR1999" s="1"/>
      <c r="CS1999" s="1"/>
      <c r="CT1999" s="1"/>
      <c r="CU1999" s="1"/>
      <c r="CV1999" s="1"/>
      <c r="CW1999" s="1"/>
      <c r="CX1999" s="1"/>
      <c r="CY1999" s="1"/>
      <c r="CZ1999" s="1"/>
      <c r="DA1999" s="1"/>
      <c r="DB1999" s="1"/>
      <c r="DC1999" s="1"/>
      <c r="DD1999" s="1"/>
      <c r="DE1999" s="1"/>
      <c r="DF1999" s="1"/>
    </row>
    <row r="2000" spans="1:110" x14ac:dyDescent="0.4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  <c r="DC2000" s="1"/>
      <c r="DD2000" s="1"/>
      <c r="DE2000" s="1"/>
      <c r="DF2000" s="1"/>
    </row>
    <row r="2001" spans="1:110" x14ac:dyDescent="0.4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1"/>
      <c r="CG2001" s="1"/>
      <c r="CH2001" s="1"/>
      <c r="CI2001" s="1"/>
      <c r="CJ2001" s="1"/>
      <c r="CK2001" s="1"/>
      <c r="CL2001" s="1"/>
      <c r="CM2001" s="1"/>
      <c r="CN2001" s="1"/>
      <c r="CO2001" s="1"/>
      <c r="CP2001" s="1"/>
      <c r="CQ2001" s="1"/>
      <c r="CR2001" s="1"/>
      <c r="CS2001" s="1"/>
      <c r="CT2001" s="1"/>
      <c r="CU2001" s="1"/>
      <c r="CV2001" s="1"/>
      <c r="CW2001" s="1"/>
      <c r="CX2001" s="1"/>
      <c r="CY2001" s="1"/>
      <c r="CZ2001" s="1"/>
      <c r="DA2001" s="1"/>
      <c r="DB2001" s="1"/>
      <c r="DC2001" s="1"/>
      <c r="DD2001" s="1"/>
      <c r="DE2001" s="1"/>
      <c r="DF2001" s="1"/>
    </row>
    <row r="2002" spans="1:110" x14ac:dyDescent="0.4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1"/>
      <c r="CG2002" s="1"/>
      <c r="CH2002" s="1"/>
      <c r="CI2002" s="1"/>
      <c r="CJ2002" s="1"/>
      <c r="CK2002" s="1"/>
      <c r="CL2002" s="1"/>
      <c r="CM2002" s="1"/>
      <c r="CN2002" s="1"/>
      <c r="CO2002" s="1"/>
      <c r="CP2002" s="1"/>
      <c r="CQ2002" s="1"/>
      <c r="CR2002" s="1"/>
      <c r="CS2002" s="1"/>
      <c r="CT2002" s="1"/>
      <c r="CU2002" s="1"/>
      <c r="CV2002" s="1"/>
      <c r="CW2002" s="1"/>
      <c r="CX2002" s="1"/>
      <c r="CY2002" s="1"/>
      <c r="CZ2002" s="1"/>
      <c r="DA2002" s="1"/>
      <c r="DB2002" s="1"/>
      <c r="DC2002" s="1"/>
      <c r="DD2002" s="1"/>
      <c r="DE2002" s="1"/>
      <c r="DF2002" s="1"/>
    </row>
    <row r="2003" spans="1:110" x14ac:dyDescent="0.4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1"/>
      <c r="CG2003" s="1"/>
      <c r="CH2003" s="1"/>
      <c r="CI2003" s="1"/>
      <c r="CJ2003" s="1"/>
      <c r="CK2003" s="1"/>
      <c r="CL2003" s="1"/>
      <c r="CM2003" s="1"/>
      <c r="CN2003" s="1"/>
      <c r="CO2003" s="1"/>
      <c r="CP2003" s="1"/>
      <c r="CQ2003" s="1"/>
      <c r="CR2003" s="1"/>
      <c r="CS2003" s="1"/>
      <c r="CT2003" s="1"/>
      <c r="CU2003" s="1"/>
      <c r="CV2003" s="1"/>
      <c r="CW2003" s="1"/>
      <c r="CX2003" s="1"/>
      <c r="CY2003" s="1"/>
      <c r="CZ2003" s="1"/>
      <c r="DA2003" s="1"/>
      <c r="DB2003" s="1"/>
      <c r="DC2003" s="1"/>
      <c r="DD2003" s="1"/>
      <c r="DE2003" s="1"/>
      <c r="DF2003" s="1"/>
    </row>
    <row r="2004" spans="1:110" x14ac:dyDescent="0.4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1"/>
      <c r="CG2004" s="1"/>
      <c r="CH2004" s="1"/>
      <c r="CI2004" s="1"/>
      <c r="CJ2004" s="1"/>
      <c r="CK2004" s="1"/>
      <c r="CL2004" s="1"/>
      <c r="CM2004" s="1"/>
      <c r="CN2004" s="1"/>
      <c r="CO2004" s="1"/>
      <c r="CP2004" s="1"/>
      <c r="CQ2004" s="1"/>
      <c r="CR2004" s="1"/>
      <c r="CS2004" s="1"/>
      <c r="CT2004" s="1"/>
      <c r="CU2004" s="1"/>
      <c r="CV2004" s="1"/>
      <c r="CW2004" s="1"/>
      <c r="CX2004" s="1"/>
      <c r="CY2004" s="1"/>
      <c r="CZ2004" s="1"/>
      <c r="DA2004" s="1"/>
      <c r="DB2004" s="1"/>
      <c r="DC2004" s="1"/>
      <c r="DD2004" s="1"/>
      <c r="DE2004" s="1"/>
      <c r="DF2004" s="1"/>
    </row>
    <row r="2005" spans="1:110" x14ac:dyDescent="0.4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1"/>
      <c r="CG2005" s="1"/>
      <c r="CH2005" s="1"/>
      <c r="CI2005" s="1"/>
      <c r="CJ2005" s="1"/>
      <c r="CK2005" s="1"/>
      <c r="CL2005" s="1"/>
      <c r="CM2005" s="1"/>
      <c r="CN2005" s="1"/>
      <c r="CO2005" s="1"/>
      <c r="CP2005" s="1"/>
      <c r="CQ2005" s="1"/>
      <c r="CR2005" s="1"/>
      <c r="CS2005" s="1"/>
      <c r="CT2005" s="1"/>
      <c r="CU2005" s="1"/>
      <c r="CV2005" s="1"/>
      <c r="CW2005" s="1"/>
      <c r="CX2005" s="1"/>
      <c r="CY2005" s="1"/>
      <c r="CZ2005" s="1"/>
      <c r="DA2005" s="1"/>
      <c r="DB2005" s="1"/>
      <c r="DC2005" s="1"/>
      <c r="DD2005" s="1"/>
      <c r="DE2005" s="1"/>
      <c r="DF2005" s="1"/>
    </row>
    <row r="2006" spans="1:110" x14ac:dyDescent="0.4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1"/>
      <c r="CG2006" s="1"/>
      <c r="CH2006" s="1"/>
      <c r="CI2006" s="1"/>
      <c r="CJ2006" s="1"/>
      <c r="CK2006" s="1"/>
      <c r="CL2006" s="1"/>
      <c r="CM2006" s="1"/>
      <c r="CN2006" s="1"/>
      <c r="CO2006" s="1"/>
      <c r="CP2006" s="1"/>
      <c r="CQ2006" s="1"/>
      <c r="CR2006" s="1"/>
      <c r="CS2006" s="1"/>
      <c r="CT2006" s="1"/>
      <c r="CU2006" s="1"/>
      <c r="CV2006" s="1"/>
      <c r="CW2006" s="1"/>
      <c r="CX2006" s="1"/>
      <c r="CY2006" s="1"/>
      <c r="CZ2006" s="1"/>
      <c r="DA2006" s="1"/>
      <c r="DB2006" s="1"/>
      <c r="DC2006" s="1"/>
      <c r="DD2006" s="1"/>
      <c r="DE2006" s="1"/>
      <c r="DF2006" s="1"/>
    </row>
    <row r="2007" spans="1:110" x14ac:dyDescent="0.4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  <c r="DC2007" s="1"/>
      <c r="DD2007" s="1"/>
      <c r="DE2007" s="1"/>
      <c r="DF2007" s="1"/>
    </row>
    <row r="2008" spans="1:110" x14ac:dyDescent="0.4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  <c r="DC2008" s="1"/>
      <c r="DD2008" s="1"/>
      <c r="DE2008" s="1"/>
      <c r="DF2008" s="1"/>
    </row>
    <row r="2009" spans="1:110" x14ac:dyDescent="0.4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  <c r="DC2009" s="1"/>
      <c r="DD2009" s="1"/>
      <c r="DE2009" s="1"/>
      <c r="DF2009" s="1"/>
    </row>
    <row r="2010" spans="1:110" x14ac:dyDescent="0.4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  <c r="DC2010" s="1"/>
      <c r="DD2010" s="1"/>
      <c r="DE2010" s="1"/>
      <c r="DF2010" s="1"/>
    </row>
    <row r="2011" spans="1:110" x14ac:dyDescent="0.4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1"/>
      <c r="CG2011" s="1"/>
      <c r="CH2011" s="1"/>
      <c r="CI2011" s="1"/>
      <c r="CJ2011" s="1"/>
      <c r="CK2011" s="1"/>
      <c r="CL2011" s="1"/>
      <c r="CM2011" s="1"/>
      <c r="CN2011" s="1"/>
      <c r="CO2011" s="1"/>
      <c r="CP2011" s="1"/>
      <c r="CQ2011" s="1"/>
      <c r="CR2011" s="1"/>
      <c r="CS2011" s="1"/>
      <c r="CT2011" s="1"/>
      <c r="CU2011" s="1"/>
      <c r="CV2011" s="1"/>
      <c r="CW2011" s="1"/>
      <c r="CX2011" s="1"/>
      <c r="CY2011" s="1"/>
      <c r="CZ2011" s="1"/>
      <c r="DA2011" s="1"/>
      <c r="DB2011" s="1"/>
      <c r="DC2011" s="1"/>
      <c r="DD2011" s="1"/>
      <c r="DE2011" s="1"/>
      <c r="DF2011" s="1"/>
    </row>
    <row r="2012" spans="1:110" x14ac:dyDescent="0.4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  <c r="DC2012" s="1"/>
      <c r="DD2012" s="1"/>
      <c r="DE2012" s="1"/>
      <c r="DF2012" s="1"/>
    </row>
    <row r="2013" spans="1:110" x14ac:dyDescent="0.4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  <c r="DF2013" s="1"/>
    </row>
    <row r="2014" spans="1:110" x14ac:dyDescent="0.4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  <c r="DC2014" s="1"/>
      <c r="DD2014" s="1"/>
      <c r="DE2014" s="1"/>
      <c r="DF2014" s="1"/>
    </row>
    <row r="2015" spans="1:110" x14ac:dyDescent="0.4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1"/>
      <c r="CG2015" s="1"/>
      <c r="CH2015" s="1"/>
      <c r="CI2015" s="1"/>
      <c r="CJ2015" s="1"/>
      <c r="CK2015" s="1"/>
      <c r="CL2015" s="1"/>
      <c r="CM2015" s="1"/>
      <c r="CN2015" s="1"/>
      <c r="CO2015" s="1"/>
      <c r="CP2015" s="1"/>
      <c r="CQ2015" s="1"/>
      <c r="CR2015" s="1"/>
      <c r="CS2015" s="1"/>
      <c r="CT2015" s="1"/>
      <c r="CU2015" s="1"/>
      <c r="CV2015" s="1"/>
      <c r="CW2015" s="1"/>
      <c r="CX2015" s="1"/>
      <c r="CY2015" s="1"/>
      <c r="CZ2015" s="1"/>
      <c r="DA2015" s="1"/>
      <c r="DB2015" s="1"/>
      <c r="DC2015" s="1"/>
      <c r="DD2015" s="1"/>
      <c r="DE2015" s="1"/>
      <c r="DF2015" s="1"/>
    </row>
    <row r="2016" spans="1:110" x14ac:dyDescent="0.4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1"/>
      <c r="CG2016" s="1"/>
      <c r="CH2016" s="1"/>
      <c r="CI2016" s="1"/>
      <c r="CJ2016" s="1"/>
      <c r="CK2016" s="1"/>
      <c r="CL2016" s="1"/>
      <c r="CM2016" s="1"/>
      <c r="CN2016" s="1"/>
      <c r="CO2016" s="1"/>
      <c r="CP2016" s="1"/>
      <c r="CQ2016" s="1"/>
      <c r="CR2016" s="1"/>
      <c r="CS2016" s="1"/>
      <c r="CT2016" s="1"/>
      <c r="CU2016" s="1"/>
      <c r="CV2016" s="1"/>
      <c r="CW2016" s="1"/>
      <c r="CX2016" s="1"/>
      <c r="CY2016" s="1"/>
      <c r="CZ2016" s="1"/>
      <c r="DA2016" s="1"/>
      <c r="DB2016" s="1"/>
      <c r="DC2016" s="1"/>
      <c r="DD2016" s="1"/>
      <c r="DE2016" s="1"/>
      <c r="DF2016" s="1"/>
    </row>
    <row r="2017" spans="1:110" x14ac:dyDescent="0.4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1"/>
      <c r="CG2017" s="1"/>
      <c r="CH2017" s="1"/>
      <c r="CI2017" s="1"/>
      <c r="CJ2017" s="1"/>
      <c r="CK2017" s="1"/>
      <c r="CL2017" s="1"/>
      <c r="CM2017" s="1"/>
      <c r="CN2017" s="1"/>
      <c r="CO2017" s="1"/>
      <c r="CP2017" s="1"/>
      <c r="CQ2017" s="1"/>
      <c r="CR2017" s="1"/>
      <c r="CS2017" s="1"/>
      <c r="CT2017" s="1"/>
      <c r="CU2017" s="1"/>
      <c r="CV2017" s="1"/>
      <c r="CW2017" s="1"/>
      <c r="CX2017" s="1"/>
      <c r="CY2017" s="1"/>
      <c r="CZ2017" s="1"/>
      <c r="DA2017" s="1"/>
      <c r="DB2017" s="1"/>
      <c r="DC2017" s="1"/>
      <c r="DD2017" s="1"/>
      <c r="DE2017" s="1"/>
      <c r="DF2017" s="1"/>
    </row>
    <row r="2018" spans="1:110" x14ac:dyDescent="0.4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1"/>
      <c r="CG2018" s="1"/>
      <c r="CH2018" s="1"/>
      <c r="CI2018" s="1"/>
      <c r="CJ2018" s="1"/>
      <c r="CK2018" s="1"/>
      <c r="CL2018" s="1"/>
      <c r="CM2018" s="1"/>
      <c r="CN2018" s="1"/>
      <c r="CO2018" s="1"/>
      <c r="CP2018" s="1"/>
      <c r="CQ2018" s="1"/>
      <c r="CR2018" s="1"/>
      <c r="CS2018" s="1"/>
      <c r="CT2018" s="1"/>
      <c r="CU2018" s="1"/>
      <c r="CV2018" s="1"/>
      <c r="CW2018" s="1"/>
      <c r="CX2018" s="1"/>
      <c r="CY2018" s="1"/>
      <c r="CZ2018" s="1"/>
      <c r="DA2018" s="1"/>
      <c r="DB2018" s="1"/>
      <c r="DC2018" s="1"/>
      <c r="DD2018" s="1"/>
      <c r="DE2018" s="1"/>
      <c r="DF2018" s="1"/>
    </row>
    <row r="2019" spans="1:110" x14ac:dyDescent="0.4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L2019" s="1"/>
      <c r="CM2019" s="1"/>
      <c r="CN2019" s="1"/>
      <c r="CO2019" s="1"/>
      <c r="CP2019" s="1"/>
      <c r="CQ2019" s="1"/>
      <c r="CR2019" s="1"/>
      <c r="CS2019" s="1"/>
      <c r="CT2019" s="1"/>
      <c r="CU2019" s="1"/>
      <c r="CV2019" s="1"/>
      <c r="CW2019" s="1"/>
      <c r="CX2019" s="1"/>
      <c r="CY2019" s="1"/>
      <c r="CZ2019" s="1"/>
      <c r="DA2019" s="1"/>
      <c r="DB2019" s="1"/>
      <c r="DC2019" s="1"/>
      <c r="DD2019" s="1"/>
      <c r="DE2019" s="1"/>
      <c r="DF2019" s="1"/>
    </row>
    <row r="2020" spans="1:110" x14ac:dyDescent="0.4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1"/>
      <c r="CG2020" s="1"/>
      <c r="CH2020" s="1"/>
      <c r="CI2020" s="1"/>
      <c r="CJ2020" s="1"/>
      <c r="CK2020" s="1"/>
      <c r="CL2020" s="1"/>
      <c r="CM2020" s="1"/>
      <c r="CN2020" s="1"/>
      <c r="CO2020" s="1"/>
      <c r="CP2020" s="1"/>
      <c r="CQ2020" s="1"/>
      <c r="CR2020" s="1"/>
      <c r="CS2020" s="1"/>
      <c r="CT2020" s="1"/>
      <c r="CU2020" s="1"/>
      <c r="CV2020" s="1"/>
      <c r="CW2020" s="1"/>
      <c r="CX2020" s="1"/>
      <c r="CY2020" s="1"/>
      <c r="CZ2020" s="1"/>
      <c r="DA2020" s="1"/>
      <c r="DB2020" s="1"/>
      <c r="DC2020" s="1"/>
      <c r="DD2020" s="1"/>
      <c r="DE2020" s="1"/>
      <c r="DF2020" s="1"/>
    </row>
    <row r="2021" spans="1:110" x14ac:dyDescent="0.4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  <c r="DC2021" s="1"/>
      <c r="DD2021" s="1"/>
      <c r="DE2021" s="1"/>
      <c r="DF2021" s="1"/>
    </row>
    <row r="2022" spans="1:110" x14ac:dyDescent="0.4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  <c r="DC2022" s="1"/>
      <c r="DD2022" s="1"/>
      <c r="DE2022" s="1"/>
      <c r="DF2022" s="1"/>
    </row>
    <row r="2023" spans="1:110" x14ac:dyDescent="0.4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  <c r="DC2023" s="1"/>
      <c r="DD2023" s="1"/>
      <c r="DE2023" s="1"/>
      <c r="DF2023" s="1"/>
    </row>
    <row r="2024" spans="1:110" x14ac:dyDescent="0.4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  <c r="DC2024" s="1"/>
      <c r="DD2024" s="1"/>
      <c r="DE2024" s="1"/>
      <c r="DF2024" s="1"/>
    </row>
    <row r="2025" spans="1:110" x14ac:dyDescent="0.4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  <c r="DC2025" s="1"/>
      <c r="DD2025" s="1"/>
      <c r="DE2025" s="1"/>
      <c r="DF2025" s="1"/>
    </row>
    <row r="2026" spans="1:110" x14ac:dyDescent="0.4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1"/>
      <c r="CG2026" s="1"/>
      <c r="CH2026" s="1"/>
      <c r="CI2026" s="1"/>
      <c r="CJ2026" s="1"/>
      <c r="CK2026" s="1"/>
      <c r="CL2026" s="1"/>
      <c r="CM2026" s="1"/>
      <c r="CN2026" s="1"/>
      <c r="CO2026" s="1"/>
      <c r="CP2026" s="1"/>
      <c r="CQ2026" s="1"/>
      <c r="CR2026" s="1"/>
      <c r="CS2026" s="1"/>
      <c r="CT2026" s="1"/>
      <c r="CU2026" s="1"/>
      <c r="CV2026" s="1"/>
      <c r="CW2026" s="1"/>
      <c r="CX2026" s="1"/>
      <c r="CY2026" s="1"/>
      <c r="CZ2026" s="1"/>
      <c r="DA2026" s="1"/>
      <c r="DB2026" s="1"/>
      <c r="DC2026" s="1"/>
      <c r="DD2026" s="1"/>
      <c r="DE2026" s="1"/>
      <c r="DF2026" s="1"/>
    </row>
    <row r="2027" spans="1:110" x14ac:dyDescent="0.4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  <c r="DC2027" s="1"/>
      <c r="DD2027" s="1"/>
      <c r="DE2027" s="1"/>
      <c r="DF2027" s="1"/>
    </row>
    <row r="2028" spans="1:110" x14ac:dyDescent="0.4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  <c r="DC2028" s="1"/>
      <c r="DD2028" s="1"/>
      <c r="DE2028" s="1"/>
      <c r="DF2028" s="1"/>
    </row>
    <row r="2029" spans="1:110" x14ac:dyDescent="0.4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1"/>
      <c r="CG2029" s="1"/>
      <c r="CH2029" s="1"/>
      <c r="CI2029" s="1"/>
      <c r="CJ2029" s="1"/>
      <c r="CK2029" s="1"/>
      <c r="CL2029" s="1"/>
      <c r="CM2029" s="1"/>
      <c r="CN2029" s="1"/>
      <c r="CO2029" s="1"/>
      <c r="CP2029" s="1"/>
      <c r="CQ2029" s="1"/>
      <c r="CR2029" s="1"/>
      <c r="CS2029" s="1"/>
      <c r="CT2029" s="1"/>
      <c r="CU2029" s="1"/>
      <c r="CV2029" s="1"/>
      <c r="CW2029" s="1"/>
      <c r="CX2029" s="1"/>
      <c r="CY2029" s="1"/>
      <c r="CZ2029" s="1"/>
      <c r="DA2029" s="1"/>
      <c r="DB2029" s="1"/>
      <c r="DC2029" s="1"/>
      <c r="DD2029" s="1"/>
      <c r="DE2029" s="1"/>
      <c r="DF2029" s="1"/>
    </row>
    <row r="2030" spans="1:110" x14ac:dyDescent="0.4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1"/>
      <c r="CG2030" s="1"/>
      <c r="CH2030" s="1"/>
      <c r="CI2030" s="1"/>
      <c r="CJ2030" s="1"/>
      <c r="CK2030" s="1"/>
      <c r="CL2030" s="1"/>
      <c r="CM2030" s="1"/>
      <c r="CN2030" s="1"/>
      <c r="CO2030" s="1"/>
      <c r="CP2030" s="1"/>
      <c r="CQ2030" s="1"/>
      <c r="CR2030" s="1"/>
      <c r="CS2030" s="1"/>
      <c r="CT2030" s="1"/>
      <c r="CU2030" s="1"/>
      <c r="CV2030" s="1"/>
      <c r="CW2030" s="1"/>
      <c r="CX2030" s="1"/>
      <c r="CY2030" s="1"/>
      <c r="CZ2030" s="1"/>
      <c r="DA2030" s="1"/>
      <c r="DB2030" s="1"/>
      <c r="DC2030" s="1"/>
      <c r="DD2030" s="1"/>
      <c r="DE2030" s="1"/>
      <c r="DF2030" s="1"/>
    </row>
    <row r="2031" spans="1:110" x14ac:dyDescent="0.4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  <c r="DC2031" s="1"/>
      <c r="DD2031" s="1"/>
      <c r="DE2031" s="1"/>
      <c r="DF2031" s="1"/>
    </row>
    <row r="2032" spans="1:110" x14ac:dyDescent="0.4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  <c r="DC2032" s="1"/>
      <c r="DD2032" s="1"/>
      <c r="DE2032" s="1"/>
      <c r="DF2032" s="1"/>
    </row>
    <row r="2033" spans="1:110" x14ac:dyDescent="0.4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1"/>
      <c r="CG2033" s="1"/>
      <c r="CH2033" s="1"/>
      <c r="CI2033" s="1"/>
      <c r="CJ2033" s="1"/>
      <c r="CK2033" s="1"/>
      <c r="CL2033" s="1"/>
      <c r="CM2033" s="1"/>
      <c r="CN2033" s="1"/>
      <c r="CO2033" s="1"/>
      <c r="CP2033" s="1"/>
      <c r="CQ2033" s="1"/>
      <c r="CR2033" s="1"/>
      <c r="CS2033" s="1"/>
      <c r="CT2033" s="1"/>
      <c r="CU2033" s="1"/>
      <c r="CV2033" s="1"/>
      <c r="CW2033" s="1"/>
      <c r="CX2033" s="1"/>
      <c r="CY2033" s="1"/>
      <c r="CZ2033" s="1"/>
      <c r="DA2033" s="1"/>
      <c r="DB2033" s="1"/>
      <c r="DC2033" s="1"/>
      <c r="DD2033" s="1"/>
      <c r="DE2033" s="1"/>
      <c r="DF2033" s="1"/>
    </row>
    <row r="2034" spans="1:110" x14ac:dyDescent="0.4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1"/>
      <c r="CG2034" s="1"/>
      <c r="CH2034" s="1"/>
      <c r="CI2034" s="1"/>
      <c r="CJ2034" s="1"/>
      <c r="CK2034" s="1"/>
      <c r="CL2034" s="1"/>
      <c r="CM2034" s="1"/>
      <c r="CN2034" s="1"/>
      <c r="CO2034" s="1"/>
      <c r="CP2034" s="1"/>
      <c r="CQ2034" s="1"/>
      <c r="CR2034" s="1"/>
      <c r="CS2034" s="1"/>
      <c r="CT2034" s="1"/>
      <c r="CU2034" s="1"/>
      <c r="CV2034" s="1"/>
      <c r="CW2034" s="1"/>
      <c r="CX2034" s="1"/>
      <c r="CY2034" s="1"/>
      <c r="CZ2034" s="1"/>
      <c r="DA2034" s="1"/>
      <c r="DB2034" s="1"/>
      <c r="DC2034" s="1"/>
      <c r="DD2034" s="1"/>
      <c r="DE2034" s="1"/>
      <c r="DF2034" s="1"/>
    </row>
    <row r="2035" spans="1:110" x14ac:dyDescent="0.4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1"/>
      <c r="CG2035" s="1"/>
      <c r="CH2035" s="1"/>
      <c r="CI2035" s="1"/>
      <c r="CJ2035" s="1"/>
      <c r="CK2035" s="1"/>
      <c r="CL2035" s="1"/>
      <c r="CM2035" s="1"/>
      <c r="CN2035" s="1"/>
      <c r="CO2035" s="1"/>
      <c r="CP2035" s="1"/>
      <c r="CQ2035" s="1"/>
      <c r="CR2035" s="1"/>
      <c r="CS2035" s="1"/>
      <c r="CT2035" s="1"/>
      <c r="CU2035" s="1"/>
      <c r="CV2035" s="1"/>
      <c r="CW2035" s="1"/>
      <c r="CX2035" s="1"/>
      <c r="CY2035" s="1"/>
      <c r="CZ2035" s="1"/>
      <c r="DA2035" s="1"/>
      <c r="DB2035" s="1"/>
      <c r="DC2035" s="1"/>
      <c r="DD2035" s="1"/>
      <c r="DE2035" s="1"/>
      <c r="DF2035" s="1"/>
    </row>
    <row r="2036" spans="1:110" x14ac:dyDescent="0.4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1"/>
      <c r="CG2036" s="1"/>
      <c r="CH2036" s="1"/>
      <c r="CI2036" s="1"/>
      <c r="CJ2036" s="1"/>
      <c r="CK2036" s="1"/>
      <c r="CL2036" s="1"/>
      <c r="CM2036" s="1"/>
      <c r="CN2036" s="1"/>
      <c r="CO2036" s="1"/>
      <c r="CP2036" s="1"/>
      <c r="CQ2036" s="1"/>
      <c r="CR2036" s="1"/>
      <c r="CS2036" s="1"/>
      <c r="CT2036" s="1"/>
      <c r="CU2036" s="1"/>
      <c r="CV2036" s="1"/>
      <c r="CW2036" s="1"/>
      <c r="CX2036" s="1"/>
      <c r="CY2036" s="1"/>
      <c r="CZ2036" s="1"/>
      <c r="DA2036" s="1"/>
      <c r="DB2036" s="1"/>
      <c r="DC2036" s="1"/>
      <c r="DD2036" s="1"/>
      <c r="DE2036" s="1"/>
      <c r="DF2036" s="1"/>
    </row>
    <row r="2037" spans="1:110" x14ac:dyDescent="0.4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1"/>
      <c r="CG2037" s="1"/>
      <c r="CH2037" s="1"/>
      <c r="CI2037" s="1"/>
      <c r="CJ2037" s="1"/>
      <c r="CK2037" s="1"/>
      <c r="CL2037" s="1"/>
      <c r="CM2037" s="1"/>
      <c r="CN2037" s="1"/>
      <c r="CO2037" s="1"/>
      <c r="CP2037" s="1"/>
      <c r="CQ2037" s="1"/>
      <c r="CR2037" s="1"/>
      <c r="CS2037" s="1"/>
      <c r="CT2037" s="1"/>
      <c r="CU2037" s="1"/>
      <c r="CV2037" s="1"/>
      <c r="CW2037" s="1"/>
      <c r="CX2037" s="1"/>
      <c r="CY2037" s="1"/>
      <c r="CZ2037" s="1"/>
      <c r="DA2037" s="1"/>
      <c r="DB2037" s="1"/>
      <c r="DC2037" s="1"/>
      <c r="DD2037" s="1"/>
      <c r="DE2037" s="1"/>
      <c r="DF2037" s="1"/>
    </row>
    <row r="2038" spans="1:110" x14ac:dyDescent="0.4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  <c r="DC2038" s="1"/>
      <c r="DD2038" s="1"/>
      <c r="DE2038" s="1"/>
      <c r="DF2038" s="1"/>
    </row>
    <row r="2039" spans="1:110" x14ac:dyDescent="0.4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1"/>
      <c r="CG2039" s="1"/>
      <c r="CH2039" s="1"/>
      <c r="CI2039" s="1"/>
      <c r="CJ2039" s="1"/>
      <c r="CK2039" s="1"/>
      <c r="CL2039" s="1"/>
      <c r="CM2039" s="1"/>
      <c r="CN2039" s="1"/>
      <c r="CO2039" s="1"/>
      <c r="CP2039" s="1"/>
      <c r="CQ2039" s="1"/>
      <c r="CR2039" s="1"/>
      <c r="CS2039" s="1"/>
      <c r="CT2039" s="1"/>
      <c r="CU2039" s="1"/>
      <c r="CV2039" s="1"/>
      <c r="CW2039" s="1"/>
      <c r="CX2039" s="1"/>
      <c r="CY2039" s="1"/>
      <c r="CZ2039" s="1"/>
      <c r="DA2039" s="1"/>
      <c r="DB2039" s="1"/>
      <c r="DC2039" s="1"/>
      <c r="DD2039" s="1"/>
      <c r="DE2039" s="1"/>
      <c r="DF2039" s="1"/>
    </row>
    <row r="2040" spans="1:110" x14ac:dyDescent="0.4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  <c r="DC2040" s="1"/>
      <c r="DD2040" s="1"/>
      <c r="DE2040" s="1"/>
      <c r="DF2040" s="1"/>
    </row>
    <row r="2041" spans="1:110" x14ac:dyDescent="0.4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  <c r="DC2041" s="1"/>
      <c r="DD2041" s="1"/>
      <c r="DE2041" s="1"/>
      <c r="DF2041" s="1"/>
    </row>
    <row r="2042" spans="1:110" x14ac:dyDescent="0.4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A2042" s="1"/>
      <c r="CB2042" s="1"/>
      <c r="CC2042" s="1"/>
      <c r="CD2042" s="1"/>
      <c r="CE2042" s="1"/>
      <c r="CF2042" s="1"/>
      <c r="CG2042" s="1"/>
      <c r="CH2042" s="1"/>
      <c r="CI2042" s="1"/>
      <c r="CJ2042" s="1"/>
      <c r="CK2042" s="1"/>
      <c r="CL2042" s="1"/>
      <c r="CM2042" s="1"/>
      <c r="CN2042" s="1"/>
      <c r="CO2042" s="1"/>
      <c r="CP2042" s="1"/>
      <c r="CQ2042" s="1"/>
      <c r="CR2042" s="1"/>
      <c r="CS2042" s="1"/>
      <c r="CT2042" s="1"/>
      <c r="CU2042" s="1"/>
      <c r="CV2042" s="1"/>
      <c r="CW2042" s="1"/>
      <c r="CX2042" s="1"/>
      <c r="CY2042" s="1"/>
      <c r="CZ2042" s="1"/>
      <c r="DA2042" s="1"/>
      <c r="DB2042" s="1"/>
      <c r="DC2042" s="1"/>
      <c r="DD2042" s="1"/>
      <c r="DE2042" s="1"/>
      <c r="DF2042" s="1"/>
    </row>
    <row r="2043" spans="1:110" x14ac:dyDescent="0.4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A2043" s="1"/>
      <c r="CB2043" s="1"/>
      <c r="CC2043" s="1"/>
      <c r="CD2043" s="1"/>
      <c r="CE2043" s="1"/>
      <c r="CF2043" s="1"/>
      <c r="CG2043" s="1"/>
      <c r="CH2043" s="1"/>
      <c r="CI2043" s="1"/>
      <c r="CJ2043" s="1"/>
      <c r="CK2043" s="1"/>
      <c r="CL2043" s="1"/>
      <c r="CM2043" s="1"/>
      <c r="CN2043" s="1"/>
      <c r="CO2043" s="1"/>
      <c r="CP2043" s="1"/>
      <c r="CQ2043" s="1"/>
      <c r="CR2043" s="1"/>
      <c r="CS2043" s="1"/>
      <c r="CT2043" s="1"/>
      <c r="CU2043" s="1"/>
      <c r="CV2043" s="1"/>
      <c r="CW2043" s="1"/>
      <c r="CX2043" s="1"/>
      <c r="CY2043" s="1"/>
      <c r="CZ2043" s="1"/>
      <c r="DA2043" s="1"/>
      <c r="DB2043" s="1"/>
      <c r="DC2043" s="1"/>
      <c r="DD2043" s="1"/>
      <c r="DE2043" s="1"/>
      <c r="DF2043" s="1"/>
    </row>
    <row r="2044" spans="1:110" x14ac:dyDescent="0.4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  <c r="DC2044" s="1"/>
      <c r="DD2044" s="1"/>
      <c r="DE2044" s="1"/>
      <c r="DF2044" s="1"/>
    </row>
    <row r="2045" spans="1:110" x14ac:dyDescent="0.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A2045" s="1"/>
      <c r="CB2045" s="1"/>
      <c r="CC2045" s="1"/>
      <c r="CD2045" s="1"/>
      <c r="CE2045" s="1"/>
      <c r="CF2045" s="1"/>
      <c r="CG2045" s="1"/>
      <c r="CH2045" s="1"/>
      <c r="CI2045" s="1"/>
      <c r="CJ2045" s="1"/>
      <c r="CK2045" s="1"/>
      <c r="CL2045" s="1"/>
      <c r="CM2045" s="1"/>
      <c r="CN2045" s="1"/>
      <c r="CO2045" s="1"/>
      <c r="CP2045" s="1"/>
      <c r="CQ2045" s="1"/>
      <c r="CR2045" s="1"/>
      <c r="CS2045" s="1"/>
      <c r="CT2045" s="1"/>
      <c r="CU2045" s="1"/>
      <c r="CV2045" s="1"/>
      <c r="CW2045" s="1"/>
      <c r="CX2045" s="1"/>
      <c r="CY2045" s="1"/>
      <c r="CZ2045" s="1"/>
      <c r="DA2045" s="1"/>
      <c r="DB2045" s="1"/>
      <c r="DC2045" s="1"/>
      <c r="DD2045" s="1"/>
      <c r="DE2045" s="1"/>
      <c r="DF2045" s="1"/>
    </row>
    <row r="2046" spans="1:110" x14ac:dyDescent="0.4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/>
      <c r="CA2046" s="1"/>
      <c r="CB2046" s="1"/>
      <c r="CC2046" s="1"/>
      <c r="CD2046" s="1"/>
      <c r="CE2046" s="1"/>
      <c r="CF2046" s="1"/>
      <c r="CG2046" s="1"/>
      <c r="CH2046" s="1"/>
      <c r="CI2046" s="1"/>
      <c r="CJ2046" s="1"/>
      <c r="CK2046" s="1"/>
      <c r="CL2046" s="1"/>
      <c r="CM2046" s="1"/>
      <c r="CN2046" s="1"/>
      <c r="CO2046" s="1"/>
      <c r="CP2046" s="1"/>
      <c r="CQ2046" s="1"/>
      <c r="CR2046" s="1"/>
      <c r="CS2046" s="1"/>
      <c r="CT2046" s="1"/>
      <c r="CU2046" s="1"/>
      <c r="CV2046" s="1"/>
      <c r="CW2046" s="1"/>
      <c r="CX2046" s="1"/>
      <c r="CY2046" s="1"/>
      <c r="CZ2046" s="1"/>
      <c r="DA2046" s="1"/>
      <c r="DB2046" s="1"/>
      <c r="DC2046" s="1"/>
      <c r="DD2046" s="1"/>
      <c r="DE2046" s="1"/>
      <c r="DF2046" s="1"/>
    </row>
    <row r="2047" spans="1:110" x14ac:dyDescent="0.4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/>
      <c r="CA2047" s="1"/>
      <c r="CB2047" s="1"/>
      <c r="CC2047" s="1"/>
      <c r="CD2047" s="1"/>
      <c r="CE2047" s="1"/>
      <c r="CF2047" s="1"/>
      <c r="CG2047" s="1"/>
      <c r="CH2047" s="1"/>
      <c r="CI2047" s="1"/>
      <c r="CJ2047" s="1"/>
      <c r="CK2047" s="1"/>
      <c r="CL2047" s="1"/>
      <c r="CM2047" s="1"/>
      <c r="CN2047" s="1"/>
      <c r="CO2047" s="1"/>
      <c r="CP2047" s="1"/>
      <c r="CQ2047" s="1"/>
      <c r="CR2047" s="1"/>
      <c r="CS2047" s="1"/>
      <c r="CT2047" s="1"/>
      <c r="CU2047" s="1"/>
      <c r="CV2047" s="1"/>
      <c r="CW2047" s="1"/>
      <c r="CX2047" s="1"/>
      <c r="CY2047" s="1"/>
      <c r="CZ2047" s="1"/>
      <c r="DA2047" s="1"/>
      <c r="DB2047" s="1"/>
      <c r="DC2047" s="1"/>
      <c r="DD2047" s="1"/>
      <c r="DE2047" s="1"/>
      <c r="DF2047" s="1"/>
    </row>
    <row r="2048" spans="1:110" x14ac:dyDescent="0.4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  <c r="BU2048" s="1"/>
      <c r="BV2048" s="1"/>
      <c r="BW2048" s="1"/>
      <c r="BX2048" s="1"/>
      <c r="BY2048" s="1"/>
      <c r="BZ2048" s="1"/>
      <c r="CA2048" s="1"/>
      <c r="CB2048" s="1"/>
      <c r="CC2048" s="1"/>
      <c r="CD2048" s="1"/>
      <c r="CE2048" s="1"/>
      <c r="CF2048" s="1"/>
      <c r="CG2048" s="1"/>
      <c r="CH2048" s="1"/>
      <c r="CI2048" s="1"/>
      <c r="CJ2048" s="1"/>
      <c r="CK2048" s="1"/>
      <c r="CL2048" s="1"/>
      <c r="CM2048" s="1"/>
      <c r="CN2048" s="1"/>
      <c r="CO2048" s="1"/>
      <c r="CP2048" s="1"/>
      <c r="CQ2048" s="1"/>
      <c r="CR2048" s="1"/>
      <c r="CS2048" s="1"/>
      <c r="CT2048" s="1"/>
      <c r="CU2048" s="1"/>
      <c r="CV2048" s="1"/>
      <c r="CW2048" s="1"/>
      <c r="CX2048" s="1"/>
      <c r="CY2048" s="1"/>
      <c r="CZ2048" s="1"/>
      <c r="DA2048" s="1"/>
      <c r="DB2048" s="1"/>
      <c r="DC2048" s="1"/>
      <c r="DD2048" s="1"/>
      <c r="DE2048" s="1"/>
      <c r="DF2048" s="1"/>
    </row>
    <row r="2049" spans="1:110" x14ac:dyDescent="0.4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/>
      <c r="CA2049" s="1"/>
      <c r="CB2049" s="1"/>
      <c r="CC2049" s="1"/>
      <c r="CD2049" s="1"/>
      <c r="CE2049" s="1"/>
      <c r="CF2049" s="1"/>
      <c r="CG2049" s="1"/>
      <c r="CH2049" s="1"/>
      <c r="CI2049" s="1"/>
      <c r="CJ2049" s="1"/>
      <c r="CK2049" s="1"/>
      <c r="CL2049" s="1"/>
      <c r="CM2049" s="1"/>
      <c r="CN2049" s="1"/>
      <c r="CO2049" s="1"/>
      <c r="CP2049" s="1"/>
      <c r="CQ2049" s="1"/>
      <c r="CR2049" s="1"/>
      <c r="CS2049" s="1"/>
      <c r="CT2049" s="1"/>
      <c r="CU2049" s="1"/>
      <c r="CV2049" s="1"/>
      <c r="CW2049" s="1"/>
      <c r="CX2049" s="1"/>
      <c r="CY2049" s="1"/>
      <c r="CZ2049" s="1"/>
      <c r="DA2049" s="1"/>
      <c r="DB2049" s="1"/>
      <c r="DC2049" s="1"/>
      <c r="DD2049" s="1"/>
      <c r="DE2049" s="1"/>
      <c r="DF2049" s="1"/>
    </row>
    <row r="2050" spans="1:110" x14ac:dyDescent="0.4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  <c r="DF2050" s="1"/>
    </row>
    <row r="2051" spans="1:110" x14ac:dyDescent="0.4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  <c r="DC2051" s="1"/>
      <c r="DD2051" s="1"/>
      <c r="DE2051" s="1"/>
      <c r="DF2051" s="1"/>
    </row>
    <row r="2052" spans="1:110" x14ac:dyDescent="0.4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A2052" s="1"/>
      <c r="CB2052" s="1"/>
      <c r="CC2052" s="1"/>
      <c r="CD2052" s="1"/>
      <c r="CE2052" s="1"/>
      <c r="CF2052" s="1"/>
      <c r="CG2052" s="1"/>
      <c r="CH2052" s="1"/>
      <c r="CI2052" s="1"/>
      <c r="CJ2052" s="1"/>
      <c r="CK2052" s="1"/>
      <c r="CL2052" s="1"/>
      <c r="CM2052" s="1"/>
      <c r="CN2052" s="1"/>
      <c r="CO2052" s="1"/>
      <c r="CP2052" s="1"/>
      <c r="CQ2052" s="1"/>
      <c r="CR2052" s="1"/>
      <c r="CS2052" s="1"/>
      <c r="CT2052" s="1"/>
      <c r="CU2052" s="1"/>
      <c r="CV2052" s="1"/>
      <c r="CW2052" s="1"/>
      <c r="CX2052" s="1"/>
      <c r="CY2052" s="1"/>
      <c r="CZ2052" s="1"/>
      <c r="DA2052" s="1"/>
      <c r="DB2052" s="1"/>
      <c r="DC2052" s="1"/>
      <c r="DD2052" s="1"/>
      <c r="DE2052" s="1"/>
      <c r="DF2052" s="1"/>
    </row>
    <row r="2053" spans="1:110" x14ac:dyDescent="0.4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A2053" s="1"/>
      <c r="CB2053" s="1"/>
      <c r="CC2053" s="1"/>
      <c r="CD2053" s="1"/>
      <c r="CE2053" s="1"/>
      <c r="CF2053" s="1"/>
      <c r="CG2053" s="1"/>
      <c r="CH2053" s="1"/>
      <c r="CI2053" s="1"/>
      <c r="CJ2053" s="1"/>
      <c r="CK2053" s="1"/>
      <c r="CL2053" s="1"/>
      <c r="CM2053" s="1"/>
      <c r="CN2053" s="1"/>
      <c r="CO2053" s="1"/>
      <c r="CP2053" s="1"/>
      <c r="CQ2053" s="1"/>
      <c r="CR2053" s="1"/>
      <c r="CS2053" s="1"/>
      <c r="CT2053" s="1"/>
      <c r="CU2053" s="1"/>
      <c r="CV2053" s="1"/>
      <c r="CW2053" s="1"/>
      <c r="CX2053" s="1"/>
      <c r="CY2053" s="1"/>
      <c r="CZ2053" s="1"/>
      <c r="DA2053" s="1"/>
      <c r="DB2053" s="1"/>
      <c r="DC2053" s="1"/>
      <c r="DD2053" s="1"/>
      <c r="DE2053" s="1"/>
      <c r="DF2053" s="1"/>
    </row>
    <row r="2054" spans="1:110" x14ac:dyDescent="0.4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  <c r="DC2054" s="1"/>
      <c r="DD2054" s="1"/>
      <c r="DE2054" s="1"/>
      <c r="DF2054" s="1"/>
    </row>
    <row r="2055" spans="1:110" x14ac:dyDescent="0.4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  <c r="CE2055" s="1"/>
      <c r="CF2055" s="1"/>
      <c r="CG2055" s="1"/>
      <c r="CH2055" s="1"/>
      <c r="CI2055" s="1"/>
      <c r="CJ2055" s="1"/>
      <c r="CK2055" s="1"/>
      <c r="CL2055" s="1"/>
      <c r="CM2055" s="1"/>
      <c r="CN2055" s="1"/>
      <c r="CO2055" s="1"/>
      <c r="CP2055" s="1"/>
      <c r="CQ2055" s="1"/>
      <c r="CR2055" s="1"/>
      <c r="CS2055" s="1"/>
      <c r="CT2055" s="1"/>
      <c r="CU2055" s="1"/>
      <c r="CV2055" s="1"/>
      <c r="CW2055" s="1"/>
      <c r="CX2055" s="1"/>
      <c r="CY2055" s="1"/>
      <c r="CZ2055" s="1"/>
      <c r="DA2055" s="1"/>
      <c r="DB2055" s="1"/>
      <c r="DC2055" s="1"/>
      <c r="DD2055" s="1"/>
      <c r="DE2055" s="1"/>
      <c r="DF2055" s="1"/>
    </row>
    <row r="2056" spans="1:110" x14ac:dyDescent="0.4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  <c r="BU2056" s="1"/>
      <c r="BV2056" s="1"/>
      <c r="BW2056" s="1"/>
      <c r="BX2056" s="1"/>
      <c r="BY2056" s="1"/>
      <c r="BZ2056" s="1"/>
      <c r="CA2056" s="1"/>
      <c r="CB2056" s="1"/>
      <c r="CC2056" s="1"/>
      <c r="CD2056" s="1"/>
      <c r="CE2056" s="1"/>
      <c r="CF2056" s="1"/>
      <c r="CG2056" s="1"/>
      <c r="CH2056" s="1"/>
      <c r="CI2056" s="1"/>
      <c r="CJ2056" s="1"/>
      <c r="CK2056" s="1"/>
      <c r="CL2056" s="1"/>
      <c r="CM2056" s="1"/>
      <c r="CN2056" s="1"/>
      <c r="CO2056" s="1"/>
      <c r="CP2056" s="1"/>
      <c r="CQ2056" s="1"/>
      <c r="CR2056" s="1"/>
      <c r="CS2056" s="1"/>
      <c r="CT2056" s="1"/>
      <c r="CU2056" s="1"/>
      <c r="CV2056" s="1"/>
      <c r="CW2056" s="1"/>
      <c r="CX2056" s="1"/>
      <c r="CY2056" s="1"/>
      <c r="CZ2056" s="1"/>
      <c r="DA2056" s="1"/>
      <c r="DB2056" s="1"/>
      <c r="DC2056" s="1"/>
      <c r="DD2056" s="1"/>
      <c r="DE2056" s="1"/>
      <c r="DF2056" s="1"/>
    </row>
    <row r="2057" spans="1:110" x14ac:dyDescent="0.4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A2057" s="1"/>
      <c r="CB2057" s="1"/>
      <c r="CC2057" s="1"/>
      <c r="CD2057" s="1"/>
      <c r="CE2057" s="1"/>
      <c r="CF2057" s="1"/>
      <c r="CG2057" s="1"/>
      <c r="CH2057" s="1"/>
      <c r="CI2057" s="1"/>
      <c r="CJ2057" s="1"/>
      <c r="CK2057" s="1"/>
      <c r="CL2057" s="1"/>
      <c r="CM2057" s="1"/>
      <c r="CN2057" s="1"/>
      <c r="CO2057" s="1"/>
      <c r="CP2057" s="1"/>
      <c r="CQ2057" s="1"/>
      <c r="CR2057" s="1"/>
      <c r="CS2057" s="1"/>
      <c r="CT2057" s="1"/>
      <c r="CU2057" s="1"/>
      <c r="CV2057" s="1"/>
      <c r="CW2057" s="1"/>
      <c r="CX2057" s="1"/>
      <c r="CY2057" s="1"/>
      <c r="CZ2057" s="1"/>
      <c r="DA2057" s="1"/>
      <c r="DB2057" s="1"/>
      <c r="DC2057" s="1"/>
      <c r="DD2057" s="1"/>
      <c r="DE2057" s="1"/>
      <c r="DF2057" s="1"/>
    </row>
    <row r="2058" spans="1:110" x14ac:dyDescent="0.4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A2058" s="1"/>
      <c r="CB2058" s="1"/>
      <c r="CC2058" s="1"/>
      <c r="CD2058" s="1"/>
      <c r="CE2058" s="1"/>
      <c r="CF2058" s="1"/>
      <c r="CG2058" s="1"/>
      <c r="CH2058" s="1"/>
      <c r="CI2058" s="1"/>
      <c r="CJ2058" s="1"/>
      <c r="CK2058" s="1"/>
      <c r="CL2058" s="1"/>
      <c r="CM2058" s="1"/>
      <c r="CN2058" s="1"/>
      <c r="CO2058" s="1"/>
      <c r="CP2058" s="1"/>
      <c r="CQ2058" s="1"/>
      <c r="CR2058" s="1"/>
      <c r="CS2058" s="1"/>
      <c r="CT2058" s="1"/>
      <c r="CU2058" s="1"/>
      <c r="CV2058" s="1"/>
      <c r="CW2058" s="1"/>
      <c r="CX2058" s="1"/>
      <c r="CY2058" s="1"/>
      <c r="CZ2058" s="1"/>
      <c r="DA2058" s="1"/>
      <c r="DB2058" s="1"/>
      <c r="DC2058" s="1"/>
      <c r="DD2058" s="1"/>
      <c r="DE2058" s="1"/>
      <c r="DF2058" s="1"/>
    </row>
    <row r="2059" spans="1:110" x14ac:dyDescent="0.4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  <c r="DC2059" s="1"/>
      <c r="DD2059" s="1"/>
      <c r="DE2059" s="1"/>
      <c r="DF2059" s="1"/>
    </row>
    <row r="2060" spans="1:110" x14ac:dyDescent="0.4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  <c r="DC2060" s="1"/>
      <c r="DD2060" s="1"/>
      <c r="DE2060" s="1"/>
      <c r="DF2060" s="1"/>
    </row>
    <row r="2061" spans="1:110" x14ac:dyDescent="0.4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  <c r="DC2061" s="1"/>
      <c r="DD2061" s="1"/>
      <c r="DE2061" s="1"/>
      <c r="DF2061" s="1"/>
    </row>
    <row r="2062" spans="1:110" x14ac:dyDescent="0.4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  <c r="DC2062" s="1"/>
      <c r="DD2062" s="1"/>
      <c r="DE2062" s="1"/>
      <c r="DF2062" s="1"/>
    </row>
    <row r="2063" spans="1:110" x14ac:dyDescent="0.4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  <c r="DC2063" s="1"/>
      <c r="DD2063" s="1"/>
      <c r="DE2063" s="1"/>
      <c r="DF2063" s="1"/>
    </row>
    <row r="2064" spans="1:110" x14ac:dyDescent="0.4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  <c r="DC2064" s="1"/>
      <c r="DD2064" s="1"/>
      <c r="DE2064" s="1"/>
      <c r="DF2064" s="1"/>
    </row>
    <row r="2065" spans="1:110" x14ac:dyDescent="0.4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  <c r="DC2065" s="1"/>
      <c r="DD2065" s="1"/>
      <c r="DE2065" s="1"/>
      <c r="DF2065" s="1"/>
    </row>
    <row r="2066" spans="1:110" x14ac:dyDescent="0.4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  <c r="DC2066" s="1"/>
      <c r="DD2066" s="1"/>
      <c r="DE2066" s="1"/>
      <c r="DF2066" s="1"/>
    </row>
    <row r="2067" spans="1:110" x14ac:dyDescent="0.4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  <c r="DC2067" s="1"/>
      <c r="DD2067" s="1"/>
      <c r="DE2067" s="1"/>
      <c r="DF2067" s="1"/>
    </row>
    <row r="2068" spans="1:110" x14ac:dyDescent="0.4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  <c r="DC2068" s="1"/>
      <c r="DD2068" s="1"/>
      <c r="DE2068" s="1"/>
      <c r="DF2068" s="1"/>
    </row>
    <row r="2069" spans="1:110" x14ac:dyDescent="0.4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  <c r="DC2069" s="1"/>
      <c r="DD2069" s="1"/>
      <c r="DE2069" s="1"/>
      <c r="DF2069" s="1"/>
    </row>
    <row r="2070" spans="1:110" x14ac:dyDescent="0.4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  <c r="DC2070" s="1"/>
      <c r="DD2070" s="1"/>
      <c r="DE2070" s="1"/>
      <c r="DF2070" s="1"/>
    </row>
    <row r="2071" spans="1:110" x14ac:dyDescent="0.4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  <c r="DC2071" s="1"/>
      <c r="DD2071" s="1"/>
      <c r="DE2071" s="1"/>
      <c r="DF2071" s="1"/>
    </row>
    <row r="2072" spans="1:110" x14ac:dyDescent="0.4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  <c r="DC2072" s="1"/>
      <c r="DD2072" s="1"/>
      <c r="DE2072" s="1"/>
      <c r="DF2072" s="1"/>
    </row>
    <row r="2073" spans="1:110" x14ac:dyDescent="0.4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  <c r="DC2073" s="1"/>
      <c r="DD2073" s="1"/>
      <c r="DE2073" s="1"/>
      <c r="DF2073" s="1"/>
    </row>
    <row r="2074" spans="1:110" x14ac:dyDescent="0.4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  <c r="DC2074" s="1"/>
      <c r="DD2074" s="1"/>
      <c r="DE2074" s="1"/>
      <c r="DF2074" s="1"/>
    </row>
    <row r="2075" spans="1:110" x14ac:dyDescent="0.4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A2075" s="1"/>
      <c r="CB2075" s="1"/>
      <c r="CC2075" s="1"/>
      <c r="CD2075" s="1"/>
      <c r="CE2075" s="1"/>
      <c r="CF2075" s="1"/>
      <c r="CG2075" s="1"/>
      <c r="CH2075" s="1"/>
      <c r="CI2075" s="1"/>
      <c r="CJ2075" s="1"/>
      <c r="CK2075" s="1"/>
      <c r="CL2075" s="1"/>
      <c r="CM2075" s="1"/>
      <c r="CN2075" s="1"/>
      <c r="CO2075" s="1"/>
      <c r="CP2075" s="1"/>
      <c r="CQ2075" s="1"/>
      <c r="CR2075" s="1"/>
      <c r="CS2075" s="1"/>
      <c r="CT2075" s="1"/>
      <c r="CU2075" s="1"/>
      <c r="CV2075" s="1"/>
      <c r="CW2075" s="1"/>
      <c r="CX2075" s="1"/>
      <c r="CY2075" s="1"/>
      <c r="CZ2075" s="1"/>
      <c r="DA2075" s="1"/>
      <c r="DB2075" s="1"/>
      <c r="DC2075" s="1"/>
      <c r="DD2075" s="1"/>
      <c r="DE2075" s="1"/>
      <c r="DF2075" s="1"/>
    </row>
    <row r="2076" spans="1:110" x14ac:dyDescent="0.4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  <c r="DC2076" s="1"/>
      <c r="DD2076" s="1"/>
      <c r="DE2076" s="1"/>
      <c r="DF2076" s="1"/>
    </row>
    <row r="2077" spans="1:110" x14ac:dyDescent="0.4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  <c r="DC2077" s="1"/>
      <c r="DD2077" s="1"/>
      <c r="DE2077" s="1"/>
      <c r="DF2077" s="1"/>
    </row>
    <row r="2078" spans="1:110" x14ac:dyDescent="0.4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  <c r="DC2078" s="1"/>
      <c r="DD2078" s="1"/>
      <c r="DE2078" s="1"/>
      <c r="DF2078" s="1"/>
    </row>
    <row r="2079" spans="1:110" x14ac:dyDescent="0.4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  <c r="DC2079" s="1"/>
      <c r="DD2079" s="1"/>
      <c r="DE2079" s="1"/>
      <c r="DF2079" s="1"/>
    </row>
    <row r="2080" spans="1:110" x14ac:dyDescent="0.4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  <c r="DC2080" s="1"/>
      <c r="DD2080" s="1"/>
      <c r="DE2080" s="1"/>
      <c r="DF2080" s="1"/>
    </row>
    <row r="2081" spans="1:110" x14ac:dyDescent="0.4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  <c r="DC2081" s="1"/>
      <c r="DD2081" s="1"/>
      <c r="DE2081" s="1"/>
      <c r="DF2081" s="1"/>
    </row>
    <row r="2082" spans="1:110" x14ac:dyDescent="0.4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  <c r="DC2082" s="1"/>
      <c r="DD2082" s="1"/>
      <c r="DE2082" s="1"/>
      <c r="DF2082" s="1"/>
    </row>
    <row r="2083" spans="1:110" x14ac:dyDescent="0.4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  <c r="DC2083" s="1"/>
      <c r="DD2083" s="1"/>
      <c r="DE2083" s="1"/>
      <c r="DF2083" s="1"/>
    </row>
    <row r="2084" spans="1:110" x14ac:dyDescent="0.4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  <c r="DC2084" s="1"/>
      <c r="DD2084" s="1"/>
      <c r="DE2084" s="1"/>
      <c r="DF2084" s="1"/>
    </row>
    <row r="2085" spans="1:110" x14ac:dyDescent="0.4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A2085" s="1"/>
      <c r="CB2085" s="1"/>
      <c r="CC2085" s="1"/>
      <c r="CD2085" s="1"/>
      <c r="CE2085" s="1"/>
      <c r="CF2085" s="1"/>
      <c r="CG2085" s="1"/>
      <c r="CH2085" s="1"/>
      <c r="CI2085" s="1"/>
      <c r="CJ2085" s="1"/>
      <c r="CK2085" s="1"/>
      <c r="CL2085" s="1"/>
      <c r="CM2085" s="1"/>
      <c r="CN2085" s="1"/>
      <c r="CO2085" s="1"/>
      <c r="CP2085" s="1"/>
      <c r="CQ2085" s="1"/>
      <c r="CR2085" s="1"/>
      <c r="CS2085" s="1"/>
      <c r="CT2085" s="1"/>
      <c r="CU2085" s="1"/>
      <c r="CV2085" s="1"/>
      <c r="CW2085" s="1"/>
      <c r="CX2085" s="1"/>
      <c r="CY2085" s="1"/>
      <c r="CZ2085" s="1"/>
      <c r="DA2085" s="1"/>
      <c r="DB2085" s="1"/>
      <c r="DC2085" s="1"/>
      <c r="DD2085" s="1"/>
      <c r="DE2085" s="1"/>
      <c r="DF2085" s="1"/>
    </row>
    <row r="2086" spans="1:110" x14ac:dyDescent="0.4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A2086" s="1"/>
      <c r="CB2086" s="1"/>
      <c r="CC2086" s="1"/>
      <c r="CD2086" s="1"/>
      <c r="CE2086" s="1"/>
      <c r="CF2086" s="1"/>
      <c r="CG2086" s="1"/>
      <c r="CH2086" s="1"/>
      <c r="CI2086" s="1"/>
      <c r="CJ2086" s="1"/>
      <c r="CK2086" s="1"/>
      <c r="CL2086" s="1"/>
      <c r="CM2086" s="1"/>
      <c r="CN2086" s="1"/>
      <c r="CO2086" s="1"/>
      <c r="CP2086" s="1"/>
      <c r="CQ2086" s="1"/>
      <c r="CR2086" s="1"/>
      <c r="CS2086" s="1"/>
      <c r="CT2086" s="1"/>
      <c r="CU2086" s="1"/>
      <c r="CV2086" s="1"/>
      <c r="CW2086" s="1"/>
      <c r="CX2086" s="1"/>
      <c r="CY2086" s="1"/>
      <c r="CZ2086" s="1"/>
      <c r="DA2086" s="1"/>
      <c r="DB2086" s="1"/>
      <c r="DC2086" s="1"/>
      <c r="DD2086" s="1"/>
      <c r="DE2086" s="1"/>
      <c r="DF2086" s="1"/>
    </row>
    <row r="2087" spans="1:110" x14ac:dyDescent="0.4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  <c r="DF2087" s="1"/>
    </row>
    <row r="2088" spans="1:110" x14ac:dyDescent="0.4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A2088" s="1"/>
      <c r="CB2088" s="1"/>
      <c r="CC2088" s="1"/>
      <c r="CD2088" s="1"/>
      <c r="CE2088" s="1"/>
      <c r="CF2088" s="1"/>
      <c r="CG2088" s="1"/>
      <c r="CH2088" s="1"/>
      <c r="CI2088" s="1"/>
      <c r="CJ2088" s="1"/>
      <c r="CK2088" s="1"/>
      <c r="CL2088" s="1"/>
      <c r="CM2088" s="1"/>
      <c r="CN2088" s="1"/>
      <c r="CO2088" s="1"/>
      <c r="CP2088" s="1"/>
      <c r="CQ2088" s="1"/>
      <c r="CR2088" s="1"/>
      <c r="CS2088" s="1"/>
      <c r="CT2088" s="1"/>
      <c r="CU2088" s="1"/>
      <c r="CV2088" s="1"/>
      <c r="CW2088" s="1"/>
      <c r="CX2088" s="1"/>
      <c r="CY2088" s="1"/>
      <c r="CZ2088" s="1"/>
      <c r="DA2088" s="1"/>
      <c r="DB2088" s="1"/>
      <c r="DC2088" s="1"/>
      <c r="DD2088" s="1"/>
      <c r="DE2088" s="1"/>
      <c r="DF2088" s="1"/>
    </row>
    <row r="2089" spans="1:110" x14ac:dyDescent="0.4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  <c r="DC2089" s="1"/>
      <c r="DD2089" s="1"/>
      <c r="DE2089" s="1"/>
      <c r="DF2089" s="1"/>
    </row>
    <row r="2090" spans="1:110" x14ac:dyDescent="0.4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A2090" s="1"/>
      <c r="CB2090" s="1"/>
      <c r="CC2090" s="1"/>
      <c r="CD2090" s="1"/>
      <c r="CE2090" s="1"/>
      <c r="CF2090" s="1"/>
      <c r="CG2090" s="1"/>
      <c r="CH2090" s="1"/>
      <c r="CI2090" s="1"/>
      <c r="CJ2090" s="1"/>
      <c r="CK2090" s="1"/>
      <c r="CL2090" s="1"/>
      <c r="CM2090" s="1"/>
      <c r="CN2090" s="1"/>
      <c r="CO2090" s="1"/>
      <c r="CP2090" s="1"/>
      <c r="CQ2090" s="1"/>
      <c r="CR2090" s="1"/>
      <c r="CS2090" s="1"/>
      <c r="CT2090" s="1"/>
      <c r="CU2090" s="1"/>
      <c r="CV2090" s="1"/>
      <c r="CW2090" s="1"/>
      <c r="CX2090" s="1"/>
      <c r="CY2090" s="1"/>
      <c r="CZ2090" s="1"/>
      <c r="DA2090" s="1"/>
      <c r="DB2090" s="1"/>
      <c r="DC2090" s="1"/>
      <c r="DD2090" s="1"/>
      <c r="DE2090" s="1"/>
      <c r="DF2090" s="1"/>
    </row>
    <row r="2091" spans="1:110" x14ac:dyDescent="0.4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  <c r="DC2091" s="1"/>
      <c r="DD2091" s="1"/>
      <c r="DE2091" s="1"/>
      <c r="DF2091" s="1"/>
    </row>
    <row r="2092" spans="1:110" x14ac:dyDescent="0.4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A2092" s="1"/>
      <c r="CB2092" s="1"/>
      <c r="CC2092" s="1"/>
      <c r="CD2092" s="1"/>
      <c r="CE2092" s="1"/>
      <c r="CF2092" s="1"/>
      <c r="CG2092" s="1"/>
      <c r="CH2092" s="1"/>
      <c r="CI2092" s="1"/>
      <c r="CJ2092" s="1"/>
      <c r="CK2092" s="1"/>
      <c r="CL2092" s="1"/>
      <c r="CM2092" s="1"/>
      <c r="CN2092" s="1"/>
      <c r="CO2092" s="1"/>
      <c r="CP2092" s="1"/>
      <c r="CQ2092" s="1"/>
      <c r="CR2092" s="1"/>
      <c r="CS2092" s="1"/>
      <c r="CT2092" s="1"/>
      <c r="CU2092" s="1"/>
      <c r="CV2092" s="1"/>
      <c r="CW2092" s="1"/>
      <c r="CX2092" s="1"/>
      <c r="CY2092" s="1"/>
      <c r="CZ2092" s="1"/>
      <c r="DA2092" s="1"/>
      <c r="DB2092" s="1"/>
      <c r="DC2092" s="1"/>
      <c r="DD2092" s="1"/>
      <c r="DE2092" s="1"/>
      <c r="DF2092" s="1"/>
    </row>
    <row r="2093" spans="1:110" x14ac:dyDescent="0.4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  <c r="DC2093" s="1"/>
      <c r="DD2093" s="1"/>
      <c r="DE2093" s="1"/>
      <c r="DF2093" s="1"/>
    </row>
    <row r="2094" spans="1:110" x14ac:dyDescent="0.4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A2094" s="1"/>
      <c r="CB2094" s="1"/>
      <c r="CC2094" s="1"/>
      <c r="CD2094" s="1"/>
      <c r="CE2094" s="1"/>
      <c r="CF2094" s="1"/>
      <c r="CG2094" s="1"/>
      <c r="CH2094" s="1"/>
      <c r="CI2094" s="1"/>
      <c r="CJ2094" s="1"/>
      <c r="CK2094" s="1"/>
      <c r="CL2094" s="1"/>
      <c r="CM2094" s="1"/>
      <c r="CN2094" s="1"/>
      <c r="CO2094" s="1"/>
      <c r="CP2094" s="1"/>
      <c r="CQ2094" s="1"/>
      <c r="CR2094" s="1"/>
      <c r="CS2094" s="1"/>
      <c r="CT2094" s="1"/>
      <c r="CU2094" s="1"/>
      <c r="CV2094" s="1"/>
      <c r="CW2094" s="1"/>
      <c r="CX2094" s="1"/>
      <c r="CY2094" s="1"/>
      <c r="CZ2094" s="1"/>
      <c r="DA2094" s="1"/>
      <c r="DB2094" s="1"/>
      <c r="DC2094" s="1"/>
      <c r="DD2094" s="1"/>
      <c r="DE2094" s="1"/>
      <c r="DF2094" s="1"/>
    </row>
    <row r="2095" spans="1:110" x14ac:dyDescent="0.4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  <c r="DC2095" s="1"/>
      <c r="DD2095" s="1"/>
      <c r="DE2095" s="1"/>
      <c r="DF2095" s="1"/>
    </row>
    <row r="2096" spans="1:110" x14ac:dyDescent="0.4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  <c r="DC2096" s="1"/>
      <c r="DD2096" s="1"/>
      <c r="DE2096" s="1"/>
      <c r="DF2096" s="1"/>
    </row>
    <row r="2097" spans="1:110" x14ac:dyDescent="0.4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A2097" s="1"/>
      <c r="CB2097" s="1"/>
      <c r="CC2097" s="1"/>
      <c r="CD2097" s="1"/>
      <c r="CE2097" s="1"/>
      <c r="CF2097" s="1"/>
      <c r="CG2097" s="1"/>
      <c r="CH2097" s="1"/>
      <c r="CI2097" s="1"/>
      <c r="CJ2097" s="1"/>
      <c r="CK2097" s="1"/>
      <c r="CL2097" s="1"/>
      <c r="CM2097" s="1"/>
      <c r="CN2097" s="1"/>
      <c r="CO2097" s="1"/>
      <c r="CP2097" s="1"/>
      <c r="CQ2097" s="1"/>
      <c r="CR2097" s="1"/>
      <c r="CS2097" s="1"/>
      <c r="CT2097" s="1"/>
      <c r="CU2097" s="1"/>
      <c r="CV2097" s="1"/>
      <c r="CW2097" s="1"/>
      <c r="CX2097" s="1"/>
      <c r="CY2097" s="1"/>
      <c r="CZ2097" s="1"/>
      <c r="DA2097" s="1"/>
      <c r="DB2097" s="1"/>
      <c r="DC2097" s="1"/>
      <c r="DD2097" s="1"/>
      <c r="DE2097" s="1"/>
      <c r="DF2097" s="1"/>
    </row>
    <row r="2098" spans="1:110" x14ac:dyDescent="0.4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A2098" s="1"/>
      <c r="CB2098" s="1"/>
      <c r="CC2098" s="1"/>
      <c r="CD2098" s="1"/>
      <c r="CE2098" s="1"/>
      <c r="CF2098" s="1"/>
      <c r="CG2098" s="1"/>
      <c r="CH2098" s="1"/>
      <c r="CI2098" s="1"/>
      <c r="CJ2098" s="1"/>
      <c r="CK2098" s="1"/>
      <c r="CL2098" s="1"/>
      <c r="CM2098" s="1"/>
      <c r="CN2098" s="1"/>
      <c r="CO2098" s="1"/>
      <c r="CP2098" s="1"/>
      <c r="CQ2098" s="1"/>
      <c r="CR2098" s="1"/>
      <c r="CS2098" s="1"/>
      <c r="CT2098" s="1"/>
      <c r="CU2098" s="1"/>
      <c r="CV2098" s="1"/>
      <c r="CW2098" s="1"/>
      <c r="CX2098" s="1"/>
      <c r="CY2098" s="1"/>
      <c r="CZ2098" s="1"/>
      <c r="DA2098" s="1"/>
      <c r="DB2098" s="1"/>
      <c r="DC2098" s="1"/>
      <c r="DD2098" s="1"/>
      <c r="DE2098" s="1"/>
      <c r="DF2098" s="1"/>
    </row>
    <row r="2099" spans="1:110" x14ac:dyDescent="0.4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  <c r="BU2099" s="1"/>
      <c r="BV2099" s="1"/>
      <c r="BW2099" s="1"/>
      <c r="BX2099" s="1"/>
      <c r="BY2099" s="1"/>
      <c r="BZ2099" s="1"/>
      <c r="CA2099" s="1"/>
      <c r="CB2099" s="1"/>
      <c r="CC2099" s="1"/>
      <c r="CD2099" s="1"/>
      <c r="CE2099" s="1"/>
      <c r="CF2099" s="1"/>
      <c r="CG2099" s="1"/>
      <c r="CH2099" s="1"/>
      <c r="CI2099" s="1"/>
      <c r="CJ2099" s="1"/>
      <c r="CK2099" s="1"/>
      <c r="CL2099" s="1"/>
      <c r="CM2099" s="1"/>
      <c r="CN2099" s="1"/>
      <c r="CO2099" s="1"/>
      <c r="CP2099" s="1"/>
      <c r="CQ2099" s="1"/>
      <c r="CR2099" s="1"/>
      <c r="CS2099" s="1"/>
      <c r="CT2099" s="1"/>
      <c r="CU2099" s="1"/>
      <c r="CV2099" s="1"/>
      <c r="CW2099" s="1"/>
      <c r="CX2099" s="1"/>
      <c r="CY2099" s="1"/>
      <c r="CZ2099" s="1"/>
      <c r="DA2099" s="1"/>
      <c r="DB2099" s="1"/>
      <c r="DC2099" s="1"/>
      <c r="DD2099" s="1"/>
      <c r="DE2099" s="1"/>
      <c r="DF2099" s="1"/>
    </row>
    <row r="2100" spans="1:110" x14ac:dyDescent="0.4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  <c r="BU2100" s="1"/>
      <c r="BV2100" s="1"/>
      <c r="BW2100" s="1"/>
      <c r="BX2100" s="1"/>
      <c r="BY2100" s="1"/>
      <c r="BZ2100" s="1"/>
      <c r="CA2100" s="1"/>
      <c r="CB2100" s="1"/>
      <c r="CC2100" s="1"/>
      <c r="CD2100" s="1"/>
      <c r="CE2100" s="1"/>
      <c r="CF2100" s="1"/>
      <c r="CG2100" s="1"/>
      <c r="CH2100" s="1"/>
      <c r="CI2100" s="1"/>
      <c r="CJ2100" s="1"/>
      <c r="CK2100" s="1"/>
      <c r="CL2100" s="1"/>
      <c r="CM2100" s="1"/>
      <c r="CN2100" s="1"/>
      <c r="CO2100" s="1"/>
      <c r="CP2100" s="1"/>
      <c r="CQ2100" s="1"/>
      <c r="CR2100" s="1"/>
      <c r="CS2100" s="1"/>
      <c r="CT2100" s="1"/>
      <c r="CU2100" s="1"/>
      <c r="CV2100" s="1"/>
      <c r="CW2100" s="1"/>
      <c r="CX2100" s="1"/>
      <c r="CY2100" s="1"/>
      <c r="CZ2100" s="1"/>
      <c r="DA2100" s="1"/>
      <c r="DB2100" s="1"/>
      <c r="DC2100" s="1"/>
      <c r="DD2100" s="1"/>
      <c r="DE2100" s="1"/>
      <c r="DF2100" s="1"/>
    </row>
    <row r="2101" spans="1:110" x14ac:dyDescent="0.4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  <c r="DC2101" s="1"/>
      <c r="DD2101" s="1"/>
      <c r="DE2101" s="1"/>
      <c r="DF2101" s="1"/>
    </row>
    <row r="2102" spans="1:110" x14ac:dyDescent="0.4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A2102" s="1"/>
      <c r="CB2102" s="1"/>
      <c r="CC2102" s="1"/>
      <c r="CD2102" s="1"/>
      <c r="CE2102" s="1"/>
      <c r="CF2102" s="1"/>
      <c r="CG2102" s="1"/>
      <c r="CH2102" s="1"/>
      <c r="CI2102" s="1"/>
      <c r="CJ2102" s="1"/>
      <c r="CK2102" s="1"/>
      <c r="CL2102" s="1"/>
      <c r="CM2102" s="1"/>
      <c r="CN2102" s="1"/>
      <c r="CO2102" s="1"/>
      <c r="CP2102" s="1"/>
      <c r="CQ2102" s="1"/>
      <c r="CR2102" s="1"/>
      <c r="CS2102" s="1"/>
      <c r="CT2102" s="1"/>
      <c r="CU2102" s="1"/>
      <c r="CV2102" s="1"/>
      <c r="CW2102" s="1"/>
      <c r="CX2102" s="1"/>
      <c r="CY2102" s="1"/>
      <c r="CZ2102" s="1"/>
      <c r="DA2102" s="1"/>
      <c r="DB2102" s="1"/>
      <c r="DC2102" s="1"/>
      <c r="DD2102" s="1"/>
      <c r="DE2102" s="1"/>
      <c r="DF2102" s="1"/>
    </row>
    <row r="2103" spans="1:110" x14ac:dyDescent="0.4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  <c r="DC2103" s="1"/>
      <c r="DD2103" s="1"/>
      <c r="DE2103" s="1"/>
      <c r="DF2103" s="1"/>
    </row>
    <row r="2104" spans="1:110" x14ac:dyDescent="0.4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  <c r="DC2104" s="1"/>
      <c r="DD2104" s="1"/>
      <c r="DE2104" s="1"/>
      <c r="DF2104" s="1"/>
    </row>
    <row r="2105" spans="1:110" x14ac:dyDescent="0.4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A2105" s="1"/>
      <c r="CB2105" s="1"/>
      <c r="CC2105" s="1"/>
      <c r="CD2105" s="1"/>
      <c r="CE2105" s="1"/>
      <c r="CF2105" s="1"/>
      <c r="CG2105" s="1"/>
      <c r="CH2105" s="1"/>
      <c r="CI2105" s="1"/>
      <c r="CJ2105" s="1"/>
      <c r="CK2105" s="1"/>
      <c r="CL2105" s="1"/>
      <c r="CM2105" s="1"/>
      <c r="CN2105" s="1"/>
      <c r="CO2105" s="1"/>
      <c r="CP2105" s="1"/>
      <c r="CQ2105" s="1"/>
      <c r="CR2105" s="1"/>
      <c r="CS2105" s="1"/>
      <c r="CT2105" s="1"/>
      <c r="CU2105" s="1"/>
      <c r="CV2105" s="1"/>
      <c r="CW2105" s="1"/>
      <c r="CX2105" s="1"/>
      <c r="CY2105" s="1"/>
      <c r="CZ2105" s="1"/>
      <c r="DA2105" s="1"/>
      <c r="DB2105" s="1"/>
      <c r="DC2105" s="1"/>
      <c r="DD2105" s="1"/>
      <c r="DE2105" s="1"/>
      <c r="DF2105" s="1"/>
    </row>
    <row r="2106" spans="1:110" x14ac:dyDescent="0.4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A2106" s="1"/>
      <c r="CB2106" s="1"/>
      <c r="CC2106" s="1"/>
      <c r="CD2106" s="1"/>
      <c r="CE2106" s="1"/>
      <c r="CF2106" s="1"/>
      <c r="CG2106" s="1"/>
      <c r="CH2106" s="1"/>
      <c r="CI2106" s="1"/>
      <c r="CJ2106" s="1"/>
      <c r="CK2106" s="1"/>
      <c r="CL2106" s="1"/>
      <c r="CM2106" s="1"/>
      <c r="CN2106" s="1"/>
      <c r="CO2106" s="1"/>
      <c r="CP2106" s="1"/>
      <c r="CQ2106" s="1"/>
      <c r="CR2106" s="1"/>
      <c r="CS2106" s="1"/>
      <c r="CT2106" s="1"/>
      <c r="CU2106" s="1"/>
      <c r="CV2106" s="1"/>
      <c r="CW2106" s="1"/>
      <c r="CX2106" s="1"/>
      <c r="CY2106" s="1"/>
      <c r="CZ2106" s="1"/>
      <c r="DA2106" s="1"/>
      <c r="DB2106" s="1"/>
      <c r="DC2106" s="1"/>
      <c r="DD2106" s="1"/>
      <c r="DE2106" s="1"/>
      <c r="DF2106" s="1"/>
    </row>
    <row r="2107" spans="1:110" x14ac:dyDescent="0.4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  <c r="BU2107" s="1"/>
      <c r="BV2107" s="1"/>
      <c r="BW2107" s="1"/>
      <c r="BX2107" s="1"/>
      <c r="BY2107" s="1"/>
      <c r="BZ2107" s="1"/>
      <c r="CA2107" s="1"/>
      <c r="CB2107" s="1"/>
      <c r="CC2107" s="1"/>
      <c r="CD2107" s="1"/>
      <c r="CE2107" s="1"/>
      <c r="CF2107" s="1"/>
      <c r="CG2107" s="1"/>
      <c r="CH2107" s="1"/>
      <c r="CI2107" s="1"/>
      <c r="CJ2107" s="1"/>
      <c r="CK2107" s="1"/>
      <c r="CL2107" s="1"/>
      <c r="CM2107" s="1"/>
      <c r="CN2107" s="1"/>
      <c r="CO2107" s="1"/>
      <c r="CP2107" s="1"/>
      <c r="CQ2107" s="1"/>
      <c r="CR2107" s="1"/>
      <c r="CS2107" s="1"/>
      <c r="CT2107" s="1"/>
      <c r="CU2107" s="1"/>
      <c r="CV2107" s="1"/>
      <c r="CW2107" s="1"/>
      <c r="CX2107" s="1"/>
      <c r="CY2107" s="1"/>
      <c r="CZ2107" s="1"/>
      <c r="DA2107" s="1"/>
      <c r="DB2107" s="1"/>
      <c r="DC2107" s="1"/>
      <c r="DD2107" s="1"/>
      <c r="DE2107" s="1"/>
      <c r="DF2107" s="1"/>
    </row>
    <row r="2108" spans="1:110" x14ac:dyDescent="0.4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  <c r="DC2108" s="1"/>
      <c r="DD2108" s="1"/>
      <c r="DE2108" s="1"/>
      <c r="DF2108" s="1"/>
    </row>
    <row r="2109" spans="1:110" x14ac:dyDescent="0.4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A2109" s="1"/>
      <c r="CB2109" s="1"/>
      <c r="CC2109" s="1"/>
      <c r="CD2109" s="1"/>
      <c r="CE2109" s="1"/>
      <c r="CF2109" s="1"/>
      <c r="CG2109" s="1"/>
      <c r="CH2109" s="1"/>
      <c r="CI2109" s="1"/>
      <c r="CJ2109" s="1"/>
      <c r="CK2109" s="1"/>
      <c r="CL2109" s="1"/>
      <c r="CM2109" s="1"/>
      <c r="CN2109" s="1"/>
      <c r="CO2109" s="1"/>
      <c r="CP2109" s="1"/>
      <c r="CQ2109" s="1"/>
      <c r="CR2109" s="1"/>
      <c r="CS2109" s="1"/>
      <c r="CT2109" s="1"/>
      <c r="CU2109" s="1"/>
      <c r="CV2109" s="1"/>
      <c r="CW2109" s="1"/>
      <c r="CX2109" s="1"/>
      <c r="CY2109" s="1"/>
      <c r="CZ2109" s="1"/>
      <c r="DA2109" s="1"/>
      <c r="DB2109" s="1"/>
      <c r="DC2109" s="1"/>
      <c r="DD2109" s="1"/>
      <c r="DE2109" s="1"/>
      <c r="DF2109" s="1"/>
    </row>
    <row r="2110" spans="1:110" x14ac:dyDescent="0.4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A2110" s="1"/>
      <c r="CB2110" s="1"/>
      <c r="CC2110" s="1"/>
      <c r="CD2110" s="1"/>
      <c r="CE2110" s="1"/>
      <c r="CF2110" s="1"/>
      <c r="CG2110" s="1"/>
      <c r="CH2110" s="1"/>
      <c r="CI2110" s="1"/>
      <c r="CJ2110" s="1"/>
      <c r="CK2110" s="1"/>
      <c r="CL2110" s="1"/>
      <c r="CM2110" s="1"/>
      <c r="CN2110" s="1"/>
      <c r="CO2110" s="1"/>
      <c r="CP2110" s="1"/>
      <c r="CQ2110" s="1"/>
      <c r="CR2110" s="1"/>
      <c r="CS2110" s="1"/>
      <c r="CT2110" s="1"/>
      <c r="CU2110" s="1"/>
      <c r="CV2110" s="1"/>
      <c r="CW2110" s="1"/>
      <c r="CX2110" s="1"/>
      <c r="CY2110" s="1"/>
      <c r="CZ2110" s="1"/>
      <c r="DA2110" s="1"/>
      <c r="DB2110" s="1"/>
      <c r="DC2110" s="1"/>
      <c r="DD2110" s="1"/>
      <c r="DE2110" s="1"/>
      <c r="DF2110" s="1"/>
    </row>
    <row r="2111" spans="1:110" x14ac:dyDescent="0.4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  <c r="BU2111" s="1"/>
      <c r="BV2111" s="1"/>
      <c r="BW2111" s="1"/>
      <c r="BX2111" s="1"/>
      <c r="BY2111" s="1"/>
      <c r="BZ2111" s="1"/>
      <c r="CA2111" s="1"/>
      <c r="CB2111" s="1"/>
      <c r="CC2111" s="1"/>
      <c r="CD2111" s="1"/>
      <c r="CE2111" s="1"/>
      <c r="CF2111" s="1"/>
      <c r="CG2111" s="1"/>
      <c r="CH2111" s="1"/>
      <c r="CI2111" s="1"/>
      <c r="CJ2111" s="1"/>
      <c r="CK2111" s="1"/>
      <c r="CL2111" s="1"/>
      <c r="CM2111" s="1"/>
      <c r="CN2111" s="1"/>
      <c r="CO2111" s="1"/>
      <c r="CP2111" s="1"/>
      <c r="CQ2111" s="1"/>
      <c r="CR2111" s="1"/>
      <c r="CS2111" s="1"/>
      <c r="CT2111" s="1"/>
      <c r="CU2111" s="1"/>
      <c r="CV2111" s="1"/>
      <c r="CW2111" s="1"/>
      <c r="CX2111" s="1"/>
      <c r="CY2111" s="1"/>
      <c r="CZ2111" s="1"/>
      <c r="DA2111" s="1"/>
      <c r="DB2111" s="1"/>
      <c r="DC2111" s="1"/>
      <c r="DD2111" s="1"/>
      <c r="DE2111" s="1"/>
      <c r="DF2111" s="1"/>
    </row>
    <row r="2112" spans="1:110" x14ac:dyDescent="0.4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  <c r="DC2112" s="1"/>
      <c r="DD2112" s="1"/>
      <c r="DE2112" s="1"/>
      <c r="DF2112" s="1"/>
    </row>
    <row r="2113" spans="1:110" x14ac:dyDescent="0.4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  <c r="DC2113" s="1"/>
      <c r="DD2113" s="1"/>
      <c r="DE2113" s="1"/>
      <c r="DF2113" s="1"/>
    </row>
    <row r="2114" spans="1:110" x14ac:dyDescent="0.4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  <c r="DC2114" s="1"/>
      <c r="DD2114" s="1"/>
      <c r="DE2114" s="1"/>
      <c r="DF2114" s="1"/>
    </row>
    <row r="2115" spans="1:110" x14ac:dyDescent="0.4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  <c r="DC2115" s="1"/>
      <c r="DD2115" s="1"/>
      <c r="DE2115" s="1"/>
      <c r="DF2115" s="1"/>
    </row>
    <row r="2116" spans="1:110" x14ac:dyDescent="0.4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  <c r="DC2116" s="1"/>
      <c r="DD2116" s="1"/>
      <c r="DE2116" s="1"/>
      <c r="DF2116" s="1"/>
    </row>
    <row r="2117" spans="1:110" x14ac:dyDescent="0.4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  <c r="DC2117" s="1"/>
      <c r="DD2117" s="1"/>
      <c r="DE2117" s="1"/>
      <c r="DF2117" s="1"/>
    </row>
    <row r="2118" spans="1:110" x14ac:dyDescent="0.4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  <c r="DC2118" s="1"/>
      <c r="DD2118" s="1"/>
      <c r="DE2118" s="1"/>
      <c r="DF2118" s="1"/>
    </row>
    <row r="2119" spans="1:110" x14ac:dyDescent="0.4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  <c r="DC2119" s="1"/>
      <c r="DD2119" s="1"/>
      <c r="DE2119" s="1"/>
      <c r="DF2119" s="1"/>
    </row>
    <row r="2120" spans="1:110" x14ac:dyDescent="0.4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  <c r="DC2120" s="1"/>
      <c r="DD2120" s="1"/>
      <c r="DE2120" s="1"/>
      <c r="DF2120" s="1"/>
    </row>
    <row r="2121" spans="1:110" x14ac:dyDescent="0.4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  <c r="DC2121" s="1"/>
      <c r="DD2121" s="1"/>
      <c r="DE2121" s="1"/>
      <c r="DF2121" s="1"/>
    </row>
    <row r="2122" spans="1:110" x14ac:dyDescent="0.4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  <c r="DC2122" s="1"/>
      <c r="DD2122" s="1"/>
      <c r="DE2122" s="1"/>
      <c r="DF2122" s="1"/>
    </row>
    <row r="2123" spans="1:110" x14ac:dyDescent="0.4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  <c r="DC2123" s="1"/>
      <c r="DD2123" s="1"/>
      <c r="DE2123" s="1"/>
      <c r="DF2123" s="1"/>
    </row>
    <row r="2124" spans="1:110" x14ac:dyDescent="0.4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  <c r="DF2124" s="1"/>
    </row>
    <row r="2125" spans="1:110" x14ac:dyDescent="0.4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  <c r="DC2125" s="1"/>
      <c r="DD2125" s="1"/>
      <c r="DE2125" s="1"/>
      <c r="DF2125" s="1"/>
    </row>
    <row r="2126" spans="1:110" x14ac:dyDescent="0.4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  <c r="DC2126" s="1"/>
      <c r="DD2126" s="1"/>
      <c r="DE2126" s="1"/>
      <c r="DF2126" s="1"/>
    </row>
    <row r="2127" spans="1:110" x14ac:dyDescent="0.4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  <c r="DC2127" s="1"/>
      <c r="DD2127" s="1"/>
      <c r="DE2127" s="1"/>
      <c r="DF2127" s="1"/>
    </row>
    <row r="2128" spans="1:110" x14ac:dyDescent="0.4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  <c r="DC2128" s="1"/>
      <c r="DD2128" s="1"/>
      <c r="DE2128" s="1"/>
      <c r="DF2128" s="1"/>
    </row>
    <row r="2129" spans="1:110" x14ac:dyDescent="0.4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A2129" s="1"/>
      <c r="CB2129" s="1"/>
      <c r="CC2129" s="1"/>
      <c r="CD2129" s="1"/>
      <c r="CE2129" s="1"/>
      <c r="CF2129" s="1"/>
      <c r="CG2129" s="1"/>
      <c r="CH2129" s="1"/>
      <c r="CI2129" s="1"/>
      <c r="CJ2129" s="1"/>
      <c r="CK2129" s="1"/>
      <c r="CL2129" s="1"/>
      <c r="CM2129" s="1"/>
      <c r="CN2129" s="1"/>
      <c r="CO2129" s="1"/>
      <c r="CP2129" s="1"/>
      <c r="CQ2129" s="1"/>
      <c r="CR2129" s="1"/>
      <c r="CS2129" s="1"/>
      <c r="CT2129" s="1"/>
      <c r="CU2129" s="1"/>
      <c r="CV2129" s="1"/>
      <c r="CW2129" s="1"/>
      <c r="CX2129" s="1"/>
      <c r="CY2129" s="1"/>
      <c r="CZ2129" s="1"/>
      <c r="DA2129" s="1"/>
      <c r="DB2129" s="1"/>
      <c r="DC2129" s="1"/>
      <c r="DD2129" s="1"/>
      <c r="DE2129" s="1"/>
      <c r="DF2129" s="1"/>
    </row>
    <row r="2130" spans="1:110" x14ac:dyDescent="0.4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  <c r="DC2130" s="1"/>
      <c r="DD2130" s="1"/>
      <c r="DE2130" s="1"/>
      <c r="DF2130" s="1"/>
    </row>
    <row r="2131" spans="1:110" x14ac:dyDescent="0.4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  <c r="DC2131" s="1"/>
      <c r="DD2131" s="1"/>
      <c r="DE2131" s="1"/>
      <c r="DF2131" s="1"/>
    </row>
    <row r="2132" spans="1:110" x14ac:dyDescent="0.4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  <c r="DC2132" s="1"/>
      <c r="DD2132" s="1"/>
      <c r="DE2132" s="1"/>
      <c r="DF2132" s="1"/>
    </row>
    <row r="2133" spans="1:110" x14ac:dyDescent="0.4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A2133" s="1"/>
      <c r="CB2133" s="1"/>
      <c r="CC2133" s="1"/>
      <c r="CD2133" s="1"/>
      <c r="CE2133" s="1"/>
      <c r="CF2133" s="1"/>
      <c r="CG2133" s="1"/>
      <c r="CH2133" s="1"/>
      <c r="CI2133" s="1"/>
      <c r="CJ2133" s="1"/>
      <c r="CK2133" s="1"/>
      <c r="CL2133" s="1"/>
      <c r="CM2133" s="1"/>
      <c r="CN2133" s="1"/>
      <c r="CO2133" s="1"/>
      <c r="CP2133" s="1"/>
      <c r="CQ2133" s="1"/>
      <c r="CR2133" s="1"/>
      <c r="CS2133" s="1"/>
      <c r="CT2133" s="1"/>
      <c r="CU2133" s="1"/>
      <c r="CV2133" s="1"/>
      <c r="CW2133" s="1"/>
      <c r="CX2133" s="1"/>
      <c r="CY2133" s="1"/>
      <c r="CZ2133" s="1"/>
      <c r="DA2133" s="1"/>
      <c r="DB2133" s="1"/>
      <c r="DC2133" s="1"/>
      <c r="DD2133" s="1"/>
      <c r="DE2133" s="1"/>
      <c r="DF2133" s="1"/>
    </row>
    <row r="2134" spans="1:110" x14ac:dyDescent="0.4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  <c r="DC2134" s="1"/>
      <c r="DD2134" s="1"/>
      <c r="DE2134" s="1"/>
      <c r="DF2134" s="1"/>
    </row>
    <row r="2135" spans="1:110" x14ac:dyDescent="0.4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  <c r="DC2135" s="1"/>
      <c r="DD2135" s="1"/>
      <c r="DE2135" s="1"/>
      <c r="DF2135" s="1"/>
    </row>
    <row r="2136" spans="1:110" x14ac:dyDescent="0.4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  <c r="DC2136" s="1"/>
      <c r="DD2136" s="1"/>
      <c r="DE2136" s="1"/>
      <c r="DF2136" s="1"/>
    </row>
    <row r="2137" spans="1:110" x14ac:dyDescent="0.4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  <c r="DC2137" s="1"/>
      <c r="DD2137" s="1"/>
      <c r="DE2137" s="1"/>
      <c r="DF2137" s="1"/>
    </row>
    <row r="2138" spans="1:110" x14ac:dyDescent="0.4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  <c r="DC2138" s="1"/>
      <c r="DD2138" s="1"/>
      <c r="DE2138" s="1"/>
      <c r="DF2138" s="1"/>
    </row>
    <row r="2139" spans="1:110" x14ac:dyDescent="0.4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  <c r="DC2139" s="1"/>
      <c r="DD2139" s="1"/>
      <c r="DE2139" s="1"/>
      <c r="DF2139" s="1"/>
    </row>
    <row r="2140" spans="1:110" x14ac:dyDescent="0.4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  <c r="DC2140" s="1"/>
      <c r="DD2140" s="1"/>
      <c r="DE2140" s="1"/>
      <c r="DF2140" s="1"/>
    </row>
    <row r="2141" spans="1:110" x14ac:dyDescent="0.4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  <c r="DC2141" s="1"/>
      <c r="DD2141" s="1"/>
      <c r="DE2141" s="1"/>
      <c r="DF2141" s="1"/>
    </row>
    <row r="2142" spans="1:110" x14ac:dyDescent="0.4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  <c r="DC2142" s="1"/>
      <c r="DD2142" s="1"/>
      <c r="DE2142" s="1"/>
      <c r="DF2142" s="1"/>
    </row>
    <row r="2143" spans="1:110" x14ac:dyDescent="0.4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  <c r="DC2143" s="1"/>
      <c r="DD2143" s="1"/>
      <c r="DE2143" s="1"/>
      <c r="DF2143" s="1"/>
    </row>
    <row r="2144" spans="1:110" x14ac:dyDescent="0.4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  <c r="DC2144" s="1"/>
      <c r="DD2144" s="1"/>
      <c r="DE2144" s="1"/>
      <c r="DF2144" s="1"/>
    </row>
    <row r="2145" spans="1:110" x14ac:dyDescent="0.4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  <c r="DC2145" s="1"/>
      <c r="DD2145" s="1"/>
      <c r="DE2145" s="1"/>
      <c r="DF2145" s="1"/>
    </row>
    <row r="2146" spans="1:110" x14ac:dyDescent="0.4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  <c r="DC2146" s="1"/>
      <c r="DD2146" s="1"/>
      <c r="DE2146" s="1"/>
      <c r="DF2146" s="1"/>
    </row>
    <row r="2147" spans="1:110" x14ac:dyDescent="0.4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  <c r="DC2147" s="1"/>
      <c r="DD2147" s="1"/>
      <c r="DE2147" s="1"/>
      <c r="DF2147" s="1"/>
    </row>
    <row r="2148" spans="1:110" x14ac:dyDescent="0.4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  <c r="DC2148" s="1"/>
      <c r="DD2148" s="1"/>
      <c r="DE2148" s="1"/>
      <c r="DF2148" s="1"/>
    </row>
    <row r="2149" spans="1:110" x14ac:dyDescent="0.4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  <c r="DC2149" s="1"/>
      <c r="DD2149" s="1"/>
      <c r="DE2149" s="1"/>
      <c r="DF2149" s="1"/>
    </row>
    <row r="2150" spans="1:110" x14ac:dyDescent="0.4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  <c r="DC2150" s="1"/>
      <c r="DD2150" s="1"/>
      <c r="DE2150" s="1"/>
      <c r="DF2150" s="1"/>
    </row>
    <row r="2151" spans="1:110" x14ac:dyDescent="0.4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  <c r="DC2151" s="1"/>
      <c r="DD2151" s="1"/>
      <c r="DE2151" s="1"/>
      <c r="DF2151" s="1"/>
    </row>
    <row r="2152" spans="1:110" x14ac:dyDescent="0.4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  <c r="DC2152" s="1"/>
      <c r="DD2152" s="1"/>
      <c r="DE2152" s="1"/>
      <c r="DF2152" s="1"/>
    </row>
    <row r="2153" spans="1:110" x14ac:dyDescent="0.4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  <c r="DC2153" s="1"/>
      <c r="DD2153" s="1"/>
      <c r="DE2153" s="1"/>
      <c r="DF2153" s="1"/>
    </row>
    <row r="2154" spans="1:110" x14ac:dyDescent="0.4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  <c r="DC2154" s="1"/>
      <c r="DD2154" s="1"/>
      <c r="DE2154" s="1"/>
      <c r="DF2154" s="1"/>
    </row>
    <row r="2155" spans="1:110" x14ac:dyDescent="0.4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  <c r="DC2155" s="1"/>
      <c r="DD2155" s="1"/>
      <c r="DE2155" s="1"/>
      <c r="DF2155" s="1"/>
    </row>
    <row r="2156" spans="1:110" x14ac:dyDescent="0.4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  <c r="DC2156" s="1"/>
      <c r="DD2156" s="1"/>
      <c r="DE2156" s="1"/>
      <c r="DF2156" s="1"/>
    </row>
    <row r="2157" spans="1:110" x14ac:dyDescent="0.4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  <c r="DC2157" s="1"/>
      <c r="DD2157" s="1"/>
      <c r="DE2157" s="1"/>
      <c r="DF2157" s="1"/>
    </row>
    <row r="2158" spans="1:110" x14ac:dyDescent="0.4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  <c r="DC2158" s="1"/>
      <c r="DD2158" s="1"/>
      <c r="DE2158" s="1"/>
      <c r="DF2158" s="1"/>
    </row>
    <row r="2159" spans="1:110" x14ac:dyDescent="0.4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  <c r="DC2159" s="1"/>
      <c r="DD2159" s="1"/>
      <c r="DE2159" s="1"/>
      <c r="DF2159" s="1"/>
    </row>
    <row r="2160" spans="1:110" x14ac:dyDescent="0.4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  <c r="DC2160" s="1"/>
      <c r="DD2160" s="1"/>
      <c r="DE2160" s="1"/>
      <c r="DF2160" s="1"/>
    </row>
    <row r="2161" spans="1:110" x14ac:dyDescent="0.4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  <c r="DF2161" s="1"/>
    </row>
    <row r="2162" spans="1:110" x14ac:dyDescent="0.4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  <c r="DC2162" s="1"/>
      <c r="DD2162" s="1"/>
      <c r="DE2162" s="1"/>
      <c r="DF2162" s="1"/>
    </row>
    <row r="2163" spans="1:110" x14ac:dyDescent="0.4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  <c r="DC2163" s="1"/>
      <c r="DD2163" s="1"/>
      <c r="DE2163" s="1"/>
      <c r="DF2163" s="1"/>
    </row>
    <row r="2164" spans="1:110" x14ac:dyDescent="0.4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  <c r="BU2164" s="1"/>
      <c r="BV2164" s="1"/>
      <c r="BW2164" s="1"/>
      <c r="BX2164" s="1"/>
      <c r="BY2164" s="1"/>
      <c r="BZ2164" s="1"/>
      <c r="CA2164" s="1"/>
      <c r="CB2164" s="1"/>
      <c r="CC2164" s="1"/>
      <c r="CD2164" s="1"/>
      <c r="CE2164" s="1"/>
      <c r="CF2164" s="1"/>
      <c r="CG2164" s="1"/>
      <c r="CH2164" s="1"/>
      <c r="CI2164" s="1"/>
      <c r="CJ2164" s="1"/>
      <c r="CK2164" s="1"/>
      <c r="CL2164" s="1"/>
      <c r="CM2164" s="1"/>
      <c r="CN2164" s="1"/>
      <c r="CO2164" s="1"/>
      <c r="CP2164" s="1"/>
      <c r="CQ2164" s="1"/>
      <c r="CR2164" s="1"/>
      <c r="CS2164" s="1"/>
      <c r="CT2164" s="1"/>
      <c r="CU2164" s="1"/>
      <c r="CV2164" s="1"/>
      <c r="CW2164" s="1"/>
      <c r="CX2164" s="1"/>
      <c r="CY2164" s="1"/>
      <c r="CZ2164" s="1"/>
      <c r="DA2164" s="1"/>
      <c r="DB2164" s="1"/>
      <c r="DC2164" s="1"/>
      <c r="DD2164" s="1"/>
      <c r="DE2164" s="1"/>
      <c r="DF2164" s="1"/>
    </row>
    <row r="2165" spans="1:110" x14ac:dyDescent="0.4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  <c r="DC2165" s="1"/>
      <c r="DD2165" s="1"/>
      <c r="DE2165" s="1"/>
      <c r="DF2165" s="1"/>
    </row>
    <row r="2166" spans="1:110" x14ac:dyDescent="0.4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  <c r="BU2166" s="1"/>
      <c r="BV2166" s="1"/>
      <c r="BW2166" s="1"/>
      <c r="BX2166" s="1"/>
      <c r="BY2166" s="1"/>
      <c r="BZ2166" s="1"/>
      <c r="CA2166" s="1"/>
      <c r="CB2166" s="1"/>
      <c r="CC2166" s="1"/>
      <c r="CD2166" s="1"/>
      <c r="CE2166" s="1"/>
      <c r="CF2166" s="1"/>
      <c r="CG2166" s="1"/>
      <c r="CH2166" s="1"/>
      <c r="CI2166" s="1"/>
      <c r="CJ2166" s="1"/>
      <c r="CK2166" s="1"/>
      <c r="CL2166" s="1"/>
      <c r="CM2166" s="1"/>
      <c r="CN2166" s="1"/>
      <c r="CO2166" s="1"/>
      <c r="CP2166" s="1"/>
      <c r="CQ2166" s="1"/>
      <c r="CR2166" s="1"/>
      <c r="CS2166" s="1"/>
      <c r="CT2166" s="1"/>
      <c r="CU2166" s="1"/>
      <c r="CV2166" s="1"/>
      <c r="CW2166" s="1"/>
      <c r="CX2166" s="1"/>
      <c r="CY2166" s="1"/>
      <c r="CZ2166" s="1"/>
      <c r="DA2166" s="1"/>
      <c r="DB2166" s="1"/>
      <c r="DC2166" s="1"/>
      <c r="DD2166" s="1"/>
      <c r="DE2166" s="1"/>
      <c r="DF2166" s="1"/>
    </row>
    <row r="2167" spans="1:110" x14ac:dyDescent="0.4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  <c r="DC2167" s="1"/>
      <c r="DD2167" s="1"/>
      <c r="DE2167" s="1"/>
      <c r="DF2167" s="1"/>
    </row>
    <row r="2168" spans="1:110" x14ac:dyDescent="0.4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  <c r="DC2168" s="1"/>
      <c r="DD2168" s="1"/>
      <c r="DE2168" s="1"/>
      <c r="DF2168" s="1"/>
    </row>
    <row r="2169" spans="1:110" x14ac:dyDescent="0.4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  <c r="BU2169" s="1"/>
      <c r="BV2169" s="1"/>
      <c r="BW2169" s="1"/>
      <c r="BX2169" s="1"/>
      <c r="BY2169" s="1"/>
      <c r="BZ2169" s="1"/>
      <c r="CA2169" s="1"/>
      <c r="CB2169" s="1"/>
      <c r="CC2169" s="1"/>
      <c r="CD2169" s="1"/>
      <c r="CE2169" s="1"/>
      <c r="CF2169" s="1"/>
      <c r="CG2169" s="1"/>
      <c r="CH2169" s="1"/>
      <c r="CI2169" s="1"/>
      <c r="CJ2169" s="1"/>
      <c r="CK2169" s="1"/>
      <c r="CL2169" s="1"/>
      <c r="CM2169" s="1"/>
      <c r="CN2169" s="1"/>
      <c r="CO2169" s="1"/>
      <c r="CP2169" s="1"/>
      <c r="CQ2169" s="1"/>
      <c r="CR2169" s="1"/>
      <c r="CS2169" s="1"/>
      <c r="CT2169" s="1"/>
      <c r="CU2169" s="1"/>
      <c r="CV2169" s="1"/>
      <c r="CW2169" s="1"/>
      <c r="CX2169" s="1"/>
      <c r="CY2169" s="1"/>
      <c r="CZ2169" s="1"/>
      <c r="DA2169" s="1"/>
      <c r="DB2169" s="1"/>
      <c r="DC2169" s="1"/>
      <c r="DD2169" s="1"/>
      <c r="DE2169" s="1"/>
      <c r="DF2169" s="1"/>
    </row>
    <row r="2170" spans="1:110" x14ac:dyDescent="0.4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  <c r="DC2170" s="1"/>
      <c r="DD2170" s="1"/>
      <c r="DE2170" s="1"/>
      <c r="DF2170" s="1"/>
    </row>
    <row r="2171" spans="1:110" x14ac:dyDescent="0.4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  <c r="DC2171" s="1"/>
      <c r="DD2171" s="1"/>
      <c r="DE2171" s="1"/>
      <c r="DF2171" s="1"/>
    </row>
    <row r="2172" spans="1:110" x14ac:dyDescent="0.4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  <c r="BU2172" s="1"/>
      <c r="BV2172" s="1"/>
      <c r="BW2172" s="1"/>
      <c r="BX2172" s="1"/>
      <c r="BY2172" s="1"/>
      <c r="BZ2172" s="1"/>
      <c r="CA2172" s="1"/>
      <c r="CB2172" s="1"/>
      <c r="CC2172" s="1"/>
      <c r="CD2172" s="1"/>
      <c r="CE2172" s="1"/>
      <c r="CF2172" s="1"/>
      <c r="CG2172" s="1"/>
      <c r="CH2172" s="1"/>
      <c r="CI2172" s="1"/>
      <c r="CJ2172" s="1"/>
      <c r="CK2172" s="1"/>
      <c r="CL2172" s="1"/>
      <c r="CM2172" s="1"/>
      <c r="CN2172" s="1"/>
      <c r="CO2172" s="1"/>
      <c r="CP2172" s="1"/>
      <c r="CQ2172" s="1"/>
      <c r="CR2172" s="1"/>
      <c r="CS2172" s="1"/>
      <c r="CT2172" s="1"/>
      <c r="CU2172" s="1"/>
      <c r="CV2172" s="1"/>
      <c r="CW2172" s="1"/>
      <c r="CX2172" s="1"/>
      <c r="CY2172" s="1"/>
      <c r="CZ2172" s="1"/>
      <c r="DA2172" s="1"/>
      <c r="DB2172" s="1"/>
      <c r="DC2172" s="1"/>
      <c r="DD2172" s="1"/>
      <c r="DE2172" s="1"/>
      <c r="DF2172" s="1"/>
    </row>
    <row r="2173" spans="1:110" x14ac:dyDescent="0.4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  <c r="DC2173" s="1"/>
      <c r="DD2173" s="1"/>
      <c r="DE2173" s="1"/>
      <c r="DF2173" s="1"/>
    </row>
    <row r="2174" spans="1:110" x14ac:dyDescent="0.4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  <c r="DC2174" s="1"/>
      <c r="DD2174" s="1"/>
      <c r="DE2174" s="1"/>
      <c r="DF2174" s="1"/>
    </row>
    <row r="2175" spans="1:110" x14ac:dyDescent="0.4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</row>
    <row r="2176" spans="1:110" x14ac:dyDescent="0.4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  <c r="BU2176" s="1"/>
      <c r="BV2176" s="1"/>
      <c r="BW2176" s="1"/>
      <c r="BX2176" s="1"/>
      <c r="BY2176" s="1"/>
      <c r="BZ2176" s="1"/>
      <c r="CA2176" s="1"/>
      <c r="CB2176" s="1"/>
      <c r="CC2176" s="1"/>
      <c r="CD2176" s="1"/>
      <c r="CE2176" s="1"/>
      <c r="CF2176" s="1"/>
      <c r="CG2176" s="1"/>
      <c r="CH2176" s="1"/>
      <c r="CI2176" s="1"/>
      <c r="CJ2176" s="1"/>
      <c r="CK2176" s="1"/>
      <c r="CL2176" s="1"/>
      <c r="CM2176" s="1"/>
      <c r="CN2176" s="1"/>
      <c r="CO2176" s="1"/>
      <c r="CP2176" s="1"/>
      <c r="CQ2176" s="1"/>
      <c r="CR2176" s="1"/>
      <c r="CS2176" s="1"/>
      <c r="CT2176" s="1"/>
      <c r="CU2176" s="1"/>
      <c r="CV2176" s="1"/>
      <c r="CW2176" s="1"/>
      <c r="CX2176" s="1"/>
      <c r="CY2176" s="1"/>
      <c r="CZ2176" s="1"/>
      <c r="DA2176" s="1"/>
      <c r="DB2176" s="1"/>
      <c r="DC2176" s="1"/>
      <c r="DD2176" s="1"/>
      <c r="DE2176" s="1"/>
      <c r="DF2176" s="1"/>
    </row>
    <row r="2177" spans="1:110" x14ac:dyDescent="0.4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  <c r="DC2177" s="1"/>
      <c r="DD2177" s="1"/>
      <c r="DE2177" s="1"/>
      <c r="DF2177" s="1"/>
    </row>
    <row r="2178" spans="1:110" x14ac:dyDescent="0.4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  <c r="DC2178" s="1"/>
      <c r="DD2178" s="1"/>
      <c r="DE2178" s="1"/>
      <c r="DF2178" s="1"/>
    </row>
    <row r="2179" spans="1:110" x14ac:dyDescent="0.4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  <c r="DC2179" s="1"/>
      <c r="DD2179" s="1"/>
      <c r="DE2179" s="1"/>
      <c r="DF2179" s="1"/>
    </row>
    <row r="2180" spans="1:110" x14ac:dyDescent="0.4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  <c r="DC2180" s="1"/>
      <c r="DD2180" s="1"/>
      <c r="DE2180" s="1"/>
      <c r="DF2180" s="1"/>
    </row>
    <row r="2181" spans="1:110" x14ac:dyDescent="0.4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  <c r="DF2181" s="1"/>
    </row>
    <row r="2182" spans="1:110" x14ac:dyDescent="0.4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  <c r="DC2182" s="1"/>
      <c r="DD2182" s="1"/>
      <c r="DE2182" s="1"/>
      <c r="DF2182" s="1"/>
    </row>
    <row r="2183" spans="1:110" x14ac:dyDescent="0.4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  <c r="DC2183" s="1"/>
      <c r="DD2183" s="1"/>
      <c r="DE2183" s="1"/>
      <c r="DF2183" s="1"/>
    </row>
    <row r="2184" spans="1:110" x14ac:dyDescent="0.4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  <c r="DC2184" s="1"/>
      <c r="DD2184" s="1"/>
      <c r="DE2184" s="1"/>
      <c r="DF2184" s="1"/>
    </row>
    <row r="2185" spans="1:110" x14ac:dyDescent="0.4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</row>
    <row r="2186" spans="1:110" x14ac:dyDescent="0.4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  <c r="DC2186" s="1"/>
      <c r="DD2186" s="1"/>
      <c r="DE2186" s="1"/>
      <c r="DF2186" s="1"/>
    </row>
    <row r="2187" spans="1:110" x14ac:dyDescent="0.4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  <c r="DC2187" s="1"/>
      <c r="DD2187" s="1"/>
      <c r="DE2187" s="1"/>
      <c r="DF2187" s="1"/>
    </row>
    <row r="2188" spans="1:110" x14ac:dyDescent="0.4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  <c r="DC2188" s="1"/>
      <c r="DD2188" s="1"/>
      <c r="DE2188" s="1"/>
      <c r="DF2188" s="1"/>
    </row>
    <row r="2189" spans="1:110" x14ac:dyDescent="0.4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  <c r="DC2189" s="1"/>
      <c r="DD2189" s="1"/>
      <c r="DE2189" s="1"/>
      <c r="DF2189" s="1"/>
    </row>
    <row r="2190" spans="1:110" x14ac:dyDescent="0.4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  <c r="DC2190" s="1"/>
      <c r="DD2190" s="1"/>
      <c r="DE2190" s="1"/>
      <c r="DF2190" s="1"/>
    </row>
    <row r="2191" spans="1:110" x14ac:dyDescent="0.4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  <c r="DC2191" s="1"/>
      <c r="DD2191" s="1"/>
      <c r="DE2191" s="1"/>
      <c r="DF2191" s="1"/>
    </row>
    <row r="2192" spans="1:110" x14ac:dyDescent="0.4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  <c r="DC2192" s="1"/>
      <c r="DD2192" s="1"/>
      <c r="DE2192" s="1"/>
      <c r="DF2192" s="1"/>
    </row>
    <row r="2193" spans="1:110" x14ac:dyDescent="0.4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  <c r="DC2193" s="1"/>
      <c r="DD2193" s="1"/>
      <c r="DE2193" s="1"/>
      <c r="DF2193" s="1"/>
    </row>
    <row r="2194" spans="1:110" x14ac:dyDescent="0.4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  <c r="BU2194" s="1"/>
      <c r="BV2194" s="1"/>
      <c r="BW2194" s="1"/>
      <c r="BX2194" s="1"/>
      <c r="BY2194" s="1"/>
      <c r="BZ2194" s="1"/>
      <c r="CA2194" s="1"/>
      <c r="CB2194" s="1"/>
      <c r="CC2194" s="1"/>
      <c r="CD2194" s="1"/>
      <c r="CE2194" s="1"/>
      <c r="CF2194" s="1"/>
      <c r="CG2194" s="1"/>
      <c r="CH2194" s="1"/>
      <c r="CI2194" s="1"/>
      <c r="CJ2194" s="1"/>
      <c r="CK2194" s="1"/>
      <c r="CL2194" s="1"/>
      <c r="CM2194" s="1"/>
      <c r="CN2194" s="1"/>
      <c r="CO2194" s="1"/>
      <c r="CP2194" s="1"/>
      <c r="CQ2194" s="1"/>
      <c r="CR2194" s="1"/>
      <c r="CS2194" s="1"/>
      <c r="CT2194" s="1"/>
      <c r="CU2194" s="1"/>
      <c r="CV2194" s="1"/>
      <c r="CW2194" s="1"/>
      <c r="CX2194" s="1"/>
      <c r="CY2194" s="1"/>
      <c r="CZ2194" s="1"/>
      <c r="DA2194" s="1"/>
      <c r="DB2194" s="1"/>
      <c r="DC2194" s="1"/>
      <c r="DD2194" s="1"/>
      <c r="DE2194" s="1"/>
      <c r="DF2194" s="1"/>
    </row>
    <row r="2195" spans="1:110" x14ac:dyDescent="0.4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  <c r="BU2195" s="1"/>
      <c r="BV2195" s="1"/>
      <c r="BW2195" s="1"/>
      <c r="BX2195" s="1"/>
      <c r="BY2195" s="1"/>
      <c r="BZ2195" s="1"/>
      <c r="CA2195" s="1"/>
      <c r="CB2195" s="1"/>
      <c r="CC2195" s="1"/>
      <c r="CD2195" s="1"/>
      <c r="CE2195" s="1"/>
      <c r="CF2195" s="1"/>
      <c r="CG2195" s="1"/>
      <c r="CH2195" s="1"/>
      <c r="CI2195" s="1"/>
      <c r="CJ2195" s="1"/>
      <c r="CK2195" s="1"/>
      <c r="CL2195" s="1"/>
      <c r="CM2195" s="1"/>
      <c r="CN2195" s="1"/>
      <c r="CO2195" s="1"/>
      <c r="CP2195" s="1"/>
      <c r="CQ2195" s="1"/>
      <c r="CR2195" s="1"/>
      <c r="CS2195" s="1"/>
      <c r="CT2195" s="1"/>
      <c r="CU2195" s="1"/>
      <c r="CV2195" s="1"/>
      <c r="CW2195" s="1"/>
      <c r="CX2195" s="1"/>
      <c r="CY2195" s="1"/>
      <c r="CZ2195" s="1"/>
      <c r="DA2195" s="1"/>
      <c r="DB2195" s="1"/>
      <c r="DC2195" s="1"/>
      <c r="DD2195" s="1"/>
      <c r="DE2195" s="1"/>
      <c r="DF2195" s="1"/>
    </row>
    <row r="2196" spans="1:110" x14ac:dyDescent="0.4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  <c r="BU2196" s="1"/>
      <c r="BV2196" s="1"/>
      <c r="BW2196" s="1"/>
      <c r="BX2196" s="1"/>
      <c r="BY2196" s="1"/>
      <c r="BZ2196" s="1"/>
      <c r="CA2196" s="1"/>
      <c r="CB2196" s="1"/>
      <c r="CC2196" s="1"/>
      <c r="CD2196" s="1"/>
      <c r="CE2196" s="1"/>
      <c r="CF2196" s="1"/>
      <c r="CG2196" s="1"/>
      <c r="CH2196" s="1"/>
      <c r="CI2196" s="1"/>
      <c r="CJ2196" s="1"/>
      <c r="CK2196" s="1"/>
      <c r="CL2196" s="1"/>
      <c r="CM2196" s="1"/>
      <c r="CN2196" s="1"/>
      <c r="CO2196" s="1"/>
      <c r="CP2196" s="1"/>
      <c r="CQ2196" s="1"/>
      <c r="CR2196" s="1"/>
      <c r="CS2196" s="1"/>
      <c r="CT2196" s="1"/>
      <c r="CU2196" s="1"/>
      <c r="CV2196" s="1"/>
      <c r="CW2196" s="1"/>
      <c r="CX2196" s="1"/>
      <c r="CY2196" s="1"/>
      <c r="CZ2196" s="1"/>
      <c r="DA2196" s="1"/>
      <c r="DB2196" s="1"/>
      <c r="DC2196" s="1"/>
      <c r="DD2196" s="1"/>
      <c r="DE2196" s="1"/>
      <c r="DF2196" s="1"/>
    </row>
    <row r="2197" spans="1:110" x14ac:dyDescent="0.4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  <c r="BU2197" s="1"/>
      <c r="BV2197" s="1"/>
      <c r="BW2197" s="1"/>
      <c r="BX2197" s="1"/>
      <c r="BY2197" s="1"/>
      <c r="BZ2197" s="1"/>
      <c r="CA2197" s="1"/>
      <c r="CB2197" s="1"/>
      <c r="CC2197" s="1"/>
      <c r="CD2197" s="1"/>
      <c r="CE2197" s="1"/>
      <c r="CF2197" s="1"/>
      <c r="CG2197" s="1"/>
      <c r="CH2197" s="1"/>
      <c r="CI2197" s="1"/>
      <c r="CJ2197" s="1"/>
      <c r="CK2197" s="1"/>
      <c r="CL2197" s="1"/>
      <c r="CM2197" s="1"/>
      <c r="CN2197" s="1"/>
      <c r="CO2197" s="1"/>
      <c r="CP2197" s="1"/>
      <c r="CQ2197" s="1"/>
      <c r="CR2197" s="1"/>
      <c r="CS2197" s="1"/>
      <c r="CT2197" s="1"/>
      <c r="CU2197" s="1"/>
      <c r="CV2197" s="1"/>
      <c r="CW2197" s="1"/>
      <c r="CX2197" s="1"/>
      <c r="CY2197" s="1"/>
      <c r="CZ2197" s="1"/>
      <c r="DA2197" s="1"/>
      <c r="DB2197" s="1"/>
      <c r="DC2197" s="1"/>
      <c r="DD2197" s="1"/>
      <c r="DE2197" s="1"/>
      <c r="DF2197" s="1"/>
    </row>
    <row r="2198" spans="1:110" x14ac:dyDescent="0.4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  <c r="DF2198" s="1"/>
    </row>
    <row r="2199" spans="1:110" x14ac:dyDescent="0.4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  <c r="DC2199" s="1"/>
      <c r="DD2199" s="1"/>
      <c r="DE2199" s="1"/>
      <c r="DF2199" s="1"/>
    </row>
    <row r="2200" spans="1:110" x14ac:dyDescent="0.4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  <c r="DC2200" s="1"/>
      <c r="DD2200" s="1"/>
      <c r="DE2200" s="1"/>
      <c r="DF2200" s="1"/>
    </row>
    <row r="2201" spans="1:110" x14ac:dyDescent="0.4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  <c r="DC2201" s="1"/>
      <c r="DD2201" s="1"/>
      <c r="DE2201" s="1"/>
      <c r="DF2201" s="1"/>
    </row>
    <row r="2202" spans="1:110" x14ac:dyDescent="0.4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  <c r="DC2202" s="1"/>
      <c r="DD2202" s="1"/>
      <c r="DE2202" s="1"/>
      <c r="DF2202" s="1"/>
    </row>
    <row r="2203" spans="1:110" x14ac:dyDescent="0.4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  <c r="DC2203" s="1"/>
      <c r="DD2203" s="1"/>
      <c r="DE2203" s="1"/>
      <c r="DF2203" s="1"/>
    </row>
    <row r="2204" spans="1:110" x14ac:dyDescent="0.4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  <c r="BU2204" s="1"/>
      <c r="BV2204" s="1"/>
      <c r="BW2204" s="1"/>
      <c r="BX2204" s="1"/>
      <c r="BY2204" s="1"/>
      <c r="BZ2204" s="1"/>
      <c r="CA2204" s="1"/>
      <c r="CB2204" s="1"/>
      <c r="CC2204" s="1"/>
      <c r="CD2204" s="1"/>
      <c r="CE2204" s="1"/>
      <c r="CF2204" s="1"/>
      <c r="CG2204" s="1"/>
      <c r="CH2204" s="1"/>
      <c r="CI2204" s="1"/>
      <c r="CJ2204" s="1"/>
      <c r="CK2204" s="1"/>
      <c r="CL2204" s="1"/>
      <c r="CM2204" s="1"/>
      <c r="CN2204" s="1"/>
      <c r="CO2204" s="1"/>
      <c r="CP2204" s="1"/>
      <c r="CQ2204" s="1"/>
      <c r="CR2204" s="1"/>
      <c r="CS2204" s="1"/>
      <c r="CT2204" s="1"/>
      <c r="CU2204" s="1"/>
      <c r="CV2204" s="1"/>
      <c r="CW2204" s="1"/>
      <c r="CX2204" s="1"/>
      <c r="CY2204" s="1"/>
      <c r="CZ2204" s="1"/>
      <c r="DA2204" s="1"/>
      <c r="DB2204" s="1"/>
      <c r="DC2204" s="1"/>
      <c r="DD2204" s="1"/>
      <c r="DE2204" s="1"/>
      <c r="DF2204" s="1"/>
    </row>
    <row r="2205" spans="1:110" x14ac:dyDescent="0.4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  <c r="BU2205" s="1"/>
      <c r="BV2205" s="1"/>
      <c r="BW2205" s="1"/>
      <c r="BX2205" s="1"/>
      <c r="BY2205" s="1"/>
      <c r="BZ2205" s="1"/>
      <c r="CA2205" s="1"/>
      <c r="CB2205" s="1"/>
      <c r="CC2205" s="1"/>
      <c r="CD2205" s="1"/>
      <c r="CE2205" s="1"/>
      <c r="CF2205" s="1"/>
      <c r="CG2205" s="1"/>
      <c r="CH2205" s="1"/>
      <c r="CI2205" s="1"/>
      <c r="CJ2205" s="1"/>
      <c r="CK2205" s="1"/>
      <c r="CL2205" s="1"/>
      <c r="CM2205" s="1"/>
      <c r="CN2205" s="1"/>
      <c r="CO2205" s="1"/>
      <c r="CP2205" s="1"/>
      <c r="CQ2205" s="1"/>
      <c r="CR2205" s="1"/>
      <c r="CS2205" s="1"/>
      <c r="CT2205" s="1"/>
      <c r="CU2205" s="1"/>
      <c r="CV2205" s="1"/>
      <c r="CW2205" s="1"/>
      <c r="CX2205" s="1"/>
      <c r="CY2205" s="1"/>
      <c r="CZ2205" s="1"/>
      <c r="DA2205" s="1"/>
      <c r="DB2205" s="1"/>
      <c r="DC2205" s="1"/>
      <c r="DD2205" s="1"/>
      <c r="DE2205" s="1"/>
      <c r="DF2205" s="1"/>
    </row>
    <row r="2206" spans="1:110" x14ac:dyDescent="0.4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  <c r="BU2206" s="1"/>
      <c r="BV2206" s="1"/>
      <c r="BW2206" s="1"/>
      <c r="BX2206" s="1"/>
      <c r="BY2206" s="1"/>
      <c r="BZ2206" s="1"/>
      <c r="CA2206" s="1"/>
      <c r="CB2206" s="1"/>
      <c r="CC2206" s="1"/>
      <c r="CD2206" s="1"/>
      <c r="CE2206" s="1"/>
      <c r="CF2206" s="1"/>
      <c r="CG2206" s="1"/>
      <c r="CH2206" s="1"/>
      <c r="CI2206" s="1"/>
      <c r="CJ2206" s="1"/>
      <c r="CK2206" s="1"/>
      <c r="CL2206" s="1"/>
      <c r="CM2206" s="1"/>
      <c r="CN2206" s="1"/>
      <c r="CO2206" s="1"/>
      <c r="CP2206" s="1"/>
      <c r="CQ2206" s="1"/>
      <c r="CR2206" s="1"/>
      <c r="CS2206" s="1"/>
      <c r="CT2206" s="1"/>
      <c r="CU2206" s="1"/>
      <c r="CV2206" s="1"/>
      <c r="CW2206" s="1"/>
      <c r="CX2206" s="1"/>
      <c r="CY2206" s="1"/>
      <c r="CZ2206" s="1"/>
      <c r="DA2206" s="1"/>
      <c r="DB2206" s="1"/>
      <c r="DC2206" s="1"/>
      <c r="DD2206" s="1"/>
      <c r="DE2206" s="1"/>
      <c r="DF2206" s="1"/>
    </row>
    <row r="2207" spans="1:110" x14ac:dyDescent="0.4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  <c r="BU2207" s="1"/>
      <c r="BV2207" s="1"/>
      <c r="BW2207" s="1"/>
      <c r="BX2207" s="1"/>
      <c r="BY2207" s="1"/>
      <c r="BZ2207" s="1"/>
      <c r="CA2207" s="1"/>
      <c r="CB2207" s="1"/>
      <c r="CC2207" s="1"/>
      <c r="CD2207" s="1"/>
      <c r="CE2207" s="1"/>
      <c r="CF2207" s="1"/>
      <c r="CG2207" s="1"/>
      <c r="CH2207" s="1"/>
      <c r="CI2207" s="1"/>
      <c r="CJ2207" s="1"/>
      <c r="CK2207" s="1"/>
      <c r="CL2207" s="1"/>
      <c r="CM2207" s="1"/>
      <c r="CN2207" s="1"/>
      <c r="CO2207" s="1"/>
      <c r="CP2207" s="1"/>
      <c r="CQ2207" s="1"/>
      <c r="CR2207" s="1"/>
      <c r="CS2207" s="1"/>
      <c r="CT2207" s="1"/>
      <c r="CU2207" s="1"/>
      <c r="CV2207" s="1"/>
      <c r="CW2207" s="1"/>
      <c r="CX2207" s="1"/>
      <c r="CY2207" s="1"/>
      <c r="CZ2207" s="1"/>
      <c r="DA2207" s="1"/>
      <c r="DB2207" s="1"/>
      <c r="DC2207" s="1"/>
      <c r="DD2207" s="1"/>
      <c r="DE2207" s="1"/>
      <c r="DF2207" s="1"/>
    </row>
    <row r="2208" spans="1:110" x14ac:dyDescent="0.4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  <c r="DC2208" s="1"/>
      <c r="DD2208" s="1"/>
      <c r="DE2208" s="1"/>
      <c r="DF2208" s="1"/>
    </row>
    <row r="2209" spans="1:110" x14ac:dyDescent="0.4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  <c r="BU2209" s="1"/>
      <c r="BV2209" s="1"/>
      <c r="BW2209" s="1"/>
      <c r="BX2209" s="1"/>
      <c r="BY2209" s="1"/>
      <c r="BZ2209" s="1"/>
      <c r="CA2209" s="1"/>
      <c r="CB2209" s="1"/>
      <c r="CC2209" s="1"/>
      <c r="CD2209" s="1"/>
      <c r="CE2209" s="1"/>
      <c r="CF2209" s="1"/>
      <c r="CG2209" s="1"/>
      <c r="CH2209" s="1"/>
      <c r="CI2209" s="1"/>
      <c r="CJ2209" s="1"/>
      <c r="CK2209" s="1"/>
      <c r="CL2209" s="1"/>
      <c r="CM2209" s="1"/>
      <c r="CN2209" s="1"/>
      <c r="CO2209" s="1"/>
      <c r="CP2209" s="1"/>
      <c r="CQ2209" s="1"/>
      <c r="CR2209" s="1"/>
      <c r="CS2209" s="1"/>
      <c r="CT2209" s="1"/>
      <c r="CU2209" s="1"/>
      <c r="CV2209" s="1"/>
      <c r="CW2209" s="1"/>
      <c r="CX2209" s="1"/>
      <c r="CY2209" s="1"/>
      <c r="CZ2209" s="1"/>
      <c r="DA2209" s="1"/>
      <c r="DB2209" s="1"/>
      <c r="DC2209" s="1"/>
      <c r="DD2209" s="1"/>
      <c r="DE2209" s="1"/>
      <c r="DF2209" s="1"/>
    </row>
    <row r="2210" spans="1:110" x14ac:dyDescent="0.4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  <c r="BU2210" s="1"/>
      <c r="BV2210" s="1"/>
      <c r="BW2210" s="1"/>
      <c r="BX2210" s="1"/>
      <c r="BY2210" s="1"/>
      <c r="BZ2210" s="1"/>
      <c r="CA2210" s="1"/>
      <c r="CB2210" s="1"/>
      <c r="CC2210" s="1"/>
      <c r="CD2210" s="1"/>
      <c r="CE2210" s="1"/>
      <c r="CF2210" s="1"/>
      <c r="CG2210" s="1"/>
      <c r="CH2210" s="1"/>
      <c r="CI2210" s="1"/>
      <c r="CJ2210" s="1"/>
      <c r="CK2210" s="1"/>
      <c r="CL2210" s="1"/>
      <c r="CM2210" s="1"/>
      <c r="CN2210" s="1"/>
      <c r="CO2210" s="1"/>
      <c r="CP2210" s="1"/>
      <c r="CQ2210" s="1"/>
      <c r="CR2210" s="1"/>
      <c r="CS2210" s="1"/>
      <c r="CT2210" s="1"/>
      <c r="CU2210" s="1"/>
      <c r="CV2210" s="1"/>
      <c r="CW2210" s="1"/>
      <c r="CX2210" s="1"/>
      <c r="CY2210" s="1"/>
      <c r="CZ2210" s="1"/>
      <c r="DA2210" s="1"/>
      <c r="DB2210" s="1"/>
      <c r="DC2210" s="1"/>
      <c r="DD2210" s="1"/>
      <c r="DE2210" s="1"/>
      <c r="DF2210" s="1"/>
    </row>
    <row r="2211" spans="1:110" x14ac:dyDescent="0.4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  <c r="DC2211" s="1"/>
      <c r="DD2211" s="1"/>
      <c r="DE2211" s="1"/>
      <c r="DF2211" s="1"/>
    </row>
    <row r="2212" spans="1:110" x14ac:dyDescent="0.4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  <c r="BU2212" s="1"/>
      <c r="BV2212" s="1"/>
      <c r="BW2212" s="1"/>
      <c r="BX2212" s="1"/>
      <c r="BY2212" s="1"/>
      <c r="BZ2212" s="1"/>
      <c r="CA2212" s="1"/>
      <c r="CB2212" s="1"/>
      <c r="CC2212" s="1"/>
      <c r="CD2212" s="1"/>
      <c r="CE2212" s="1"/>
      <c r="CF2212" s="1"/>
      <c r="CG2212" s="1"/>
      <c r="CH2212" s="1"/>
      <c r="CI2212" s="1"/>
      <c r="CJ2212" s="1"/>
      <c r="CK2212" s="1"/>
      <c r="CL2212" s="1"/>
      <c r="CM2212" s="1"/>
      <c r="CN2212" s="1"/>
      <c r="CO2212" s="1"/>
      <c r="CP2212" s="1"/>
      <c r="CQ2212" s="1"/>
      <c r="CR2212" s="1"/>
      <c r="CS2212" s="1"/>
      <c r="CT2212" s="1"/>
      <c r="CU2212" s="1"/>
      <c r="CV2212" s="1"/>
      <c r="CW2212" s="1"/>
      <c r="CX2212" s="1"/>
      <c r="CY2212" s="1"/>
      <c r="CZ2212" s="1"/>
      <c r="DA2212" s="1"/>
      <c r="DB2212" s="1"/>
      <c r="DC2212" s="1"/>
      <c r="DD2212" s="1"/>
      <c r="DE2212" s="1"/>
      <c r="DF2212" s="1"/>
    </row>
    <row r="2213" spans="1:110" x14ac:dyDescent="0.4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  <c r="BU2213" s="1"/>
      <c r="BV2213" s="1"/>
      <c r="BW2213" s="1"/>
      <c r="BX2213" s="1"/>
      <c r="BY2213" s="1"/>
      <c r="BZ2213" s="1"/>
      <c r="CA2213" s="1"/>
      <c r="CB2213" s="1"/>
      <c r="CC2213" s="1"/>
      <c r="CD2213" s="1"/>
      <c r="CE2213" s="1"/>
      <c r="CF2213" s="1"/>
      <c r="CG2213" s="1"/>
      <c r="CH2213" s="1"/>
      <c r="CI2213" s="1"/>
      <c r="CJ2213" s="1"/>
      <c r="CK2213" s="1"/>
      <c r="CL2213" s="1"/>
      <c r="CM2213" s="1"/>
      <c r="CN2213" s="1"/>
      <c r="CO2213" s="1"/>
      <c r="CP2213" s="1"/>
      <c r="CQ2213" s="1"/>
      <c r="CR2213" s="1"/>
      <c r="CS2213" s="1"/>
      <c r="CT2213" s="1"/>
      <c r="CU2213" s="1"/>
      <c r="CV2213" s="1"/>
      <c r="CW2213" s="1"/>
      <c r="CX2213" s="1"/>
      <c r="CY2213" s="1"/>
      <c r="CZ2213" s="1"/>
      <c r="DA2213" s="1"/>
      <c r="DB2213" s="1"/>
      <c r="DC2213" s="1"/>
      <c r="DD2213" s="1"/>
      <c r="DE2213" s="1"/>
      <c r="DF2213" s="1"/>
    </row>
    <row r="2214" spans="1:110" x14ac:dyDescent="0.4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  <c r="BU2214" s="1"/>
      <c r="BV2214" s="1"/>
      <c r="BW2214" s="1"/>
      <c r="BX2214" s="1"/>
      <c r="BY2214" s="1"/>
      <c r="BZ2214" s="1"/>
      <c r="CA2214" s="1"/>
      <c r="CB2214" s="1"/>
      <c r="CC2214" s="1"/>
      <c r="CD2214" s="1"/>
      <c r="CE2214" s="1"/>
      <c r="CF2214" s="1"/>
      <c r="CG2214" s="1"/>
      <c r="CH2214" s="1"/>
      <c r="CI2214" s="1"/>
      <c r="CJ2214" s="1"/>
      <c r="CK2214" s="1"/>
      <c r="CL2214" s="1"/>
      <c r="CM2214" s="1"/>
      <c r="CN2214" s="1"/>
      <c r="CO2214" s="1"/>
      <c r="CP2214" s="1"/>
      <c r="CQ2214" s="1"/>
      <c r="CR2214" s="1"/>
      <c r="CS2214" s="1"/>
      <c r="CT2214" s="1"/>
      <c r="CU2214" s="1"/>
      <c r="CV2214" s="1"/>
      <c r="CW2214" s="1"/>
      <c r="CX2214" s="1"/>
      <c r="CY2214" s="1"/>
      <c r="CZ2214" s="1"/>
      <c r="DA2214" s="1"/>
      <c r="DB2214" s="1"/>
      <c r="DC2214" s="1"/>
      <c r="DD2214" s="1"/>
      <c r="DE2214" s="1"/>
      <c r="DF2214" s="1"/>
    </row>
    <row r="2215" spans="1:110" x14ac:dyDescent="0.4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  <c r="BU2215" s="1"/>
      <c r="BV2215" s="1"/>
      <c r="BW2215" s="1"/>
      <c r="BX2215" s="1"/>
      <c r="BY2215" s="1"/>
      <c r="BZ2215" s="1"/>
      <c r="CA2215" s="1"/>
      <c r="CB2215" s="1"/>
      <c r="CC2215" s="1"/>
      <c r="CD2215" s="1"/>
      <c r="CE2215" s="1"/>
      <c r="CF2215" s="1"/>
      <c r="CG2215" s="1"/>
      <c r="CH2215" s="1"/>
      <c r="CI2215" s="1"/>
      <c r="CJ2215" s="1"/>
      <c r="CK2215" s="1"/>
      <c r="CL2215" s="1"/>
      <c r="CM2215" s="1"/>
      <c r="CN2215" s="1"/>
      <c r="CO2215" s="1"/>
      <c r="CP2215" s="1"/>
      <c r="CQ2215" s="1"/>
      <c r="CR2215" s="1"/>
      <c r="CS2215" s="1"/>
      <c r="CT2215" s="1"/>
      <c r="CU2215" s="1"/>
      <c r="CV2215" s="1"/>
      <c r="CW2215" s="1"/>
      <c r="CX2215" s="1"/>
      <c r="CY2215" s="1"/>
      <c r="CZ2215" s="1"/>
      <c r="DA2215" s="1"/>
      <c r="DB2215" s="1"/>
      <c r="DC2215" s="1"/>
      <c r="DD2215" s="1"/>
      <c r="DE2215" s="1"/>
      <c r="DF2215" s="1"/>
    </row>
    <row r="2216" spans="1:110" x14ac:dyDescent="0.4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  <c r="DC2216" s="1"/>
      <c r="DD2216" s="1"/>
      <c r="DE2216" s="1"/>
      <c r="DF2216" s="1"/>
    </row>
    <row r="2217" spans="1:110" x14ac:dyDescent="0.4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  <c r="DC2217" s="1"/>
      <c r="DD2217" s="1"/>
      <c r="DE2217" s="1"/>
      <c r="DF2217" s="1"/>
    </row>
    <row r="2218" spans="1:110" x14ac:dyDescent="0.4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  <c r="DC2218" s="1"/>
      <c r="DD2218" s="1"/>
      <c r="DE2218" s="1"/>
      <c r="DF2218" s="1"/>
    </row>
    <row r="2219" spans="1:110" x14ac:dyDescent="0.4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  <c r="DC2219" s="1"/>
      <c r="DD2219" s="1"/>
      <c r="DE2219" s="1"/>
      <c r="DF2219" s="1"/>
    </row>
    <row r="2220" spans="1:110" x14ac:dyDescent="0.4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  <c r="DC2220" s="1"/>
      <c r="DD2220" s="1"/>
      <c r="DE2220" s="1"/>
      <c r="DF2220" s="1"/>
    </row>
    <row r="2221" spans="1:110" x14ac:dyDescent="0.4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  <c r="BU2221" s="1"/>
      <c r="BV2221" s="1"/>
      <c r="BW2221" s="1"/>
      <c r="BX2221" s="1"/>
      <c r="BY2221" s="1"/>
      <c r="BZ2221" s="1"/>
      <c r="CA2221" s="1"/>
      <c r="CB2221" s="1"/>
      <c r="CC2221" s="1"/>
      <c r="CD2221" s="1"/>
      <c r="CE2221" s="1"/>
      <c r="CF2221" s="1"/>
      <c r="CG2221" s="1"/>
      <c r="CH2221" s="1"/>
      <c r="CI2221" s="1"/>
      <c r="CJ2221" s="1"/>
      <c r="CK2221" s="1"/>
      <c r="CL2221" s="1"/>
      <c r="CM2221" s="1"/>
      <c r="CN2221" s="1"/>
      <c r="CO2221" s="1"/>
      <c r="CP2221" s="1"/>
      <c r="CQ2221" s="1"/>
      <c r="CR2221" s="1"/>
      <c r="CS2221" s="1"/>
      <c r="CT2221" s="1"/>
      <c r="CU2221" s="1"/>
      <c r="CV2221" s="1"/>
      <c r="CW2221" s="1"/>
      <c r="CX2221" s="1"/>
      <c r="CY2221" s="1"/>
      <c r="CZ2221" s="1"/>
      <c r="DA2221" s="1"/>
      <c r="DB2221" s="1"/>
      <c r="DC2221" s="1"/>
      <c r="DD2221" s="1"/>
      <c r="DE2221" s="1"/>
      <c r="DF2221" s="1"/>
    </row>
    <row r="2222" spans="1:110" x14ac:dyDescent="0.4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  <c r="BU2222" s="1"/>
      <c r="BV2222" s="1"/>
      <c r="BW2222" s="1"/>
      <c r="BX2222" s="1"/>
      <c r="BY2222" s="1"/>
      <c r="BZ2222" s="1"/>
      <c r="CA2222" s="1"/>
      <c r="CB2222" s="1"/>
      <c r="CC2222" s="1"/>
      <c r="CD2222" s="1"/>
      <c r="CE2222" s="1"/>
      <c r="CF2222" s="1"/>
      <c r="CG2222" s="1"/>
      <c r="CH2222" s="1"/>
      <c r="CI2222" s="1"/>
      <c r="CJ2222" s="1"/>
      <c r="CK2222" s="1"/>
      <c r="CL2222" s="1"/>
      <c r="CM2222" s="1"/>
      <c r="CN2222" s="1"/>
      <c r="CO2222" s="1"/>
      <c r="CP2222" s="1"/>
      <c r="CQ2222" s="1"/>
      <c r="CR2222" s="1"/>
      <c r="CS2222" s="1"/>
      <c r="CT2222" s="1"/>
      <c r="CU2222" s="1"/>
      <c r="CV2222" s="1"/>
      <c r="CW2222" s="1"/>
      <c r="CX2222" s="1"/>
      <c r="CY2222" s="1"/>
      <c r="CZ2222" s="1"/>
      <c r="DA2222" s="1"/>
      <c r="DB2222" s="1"/>
      <c r="DC2222" s="1"/>
      <c r="DD2222" s="1"/>
      <c r="DE2222" s="1"/>
      <c r="DF2222" s="1"/>
    </row>
    <row r="2223" spans="1:110" x14ac:dyDescent="0.4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  <c r="BU2223" s="1"/>
      <c r="BV2223" s="1"/>
      <c r="BW2223" s="1"/>
      <c r="BX2223" s="1"/>
      <c r="BY2223" s="1"/>
      <c r="BZ2223" s="1"/>
      <c r="CA2223" s="1"/>
      <c r="CB2223" s="1"/>
      <c r="CC2223" s="1"/>
      <c r="CD2223" s="1"/>
      <c r="CE2223" s="1"/>
      <c r="CF2223" s="1"/>
      <c r="CG2223" s="1"/>
      <c r="CH2223" s="1"/>
      <c r="CI2223" s="1"/>
      <c r="CJ2223" s="1"/>
      <c r="CK2223" s="1"/>
      <c r="CL2223" s="1"/>
      <c r="CM2223" s="1"/>
      <c r="CN2223" s="1"/>
      <c r="CO2223" s="1"/>
      <c r="CP2223" s="1"/>
      <c r="CQ2223" s="1"/>
      <c r="CR2223" s="1"/>
      <c r="CS2223" s="1"/>
      <c r="CT2223" s="1"/>
      <c r="CU2223" s="1"/>
      <c r="CV2223" s="1"/>
      <c r="CW2223" s="1"/>
      <c r="CX2223" s="1"/>
      <c r="CY2223" s="1"/>
      <c r="CZ2223" s="1"/>
      <c r="DA2223" s="1"/>
      <c r="DB2223" s="1"/>
      <c r="DC2223" s="1"/>
      <c r="DD2223" s="1"/>
      <c r="DE2223" s="1"/>
      <c r="DF2223" s="1"/>
    </row>
    <row r="2224" spans="1:110" x14ac:dyDescent="0.4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  <c r="BU2224" s="1"/>
      <c r="BV2224" s="1"/>
      <c r="BW2224" s="1"/>
      <c r="BX2224" s="1"/>
      <c r="BY2224" s="1"/>
      <c r="BZ2224" s="1"/>
      <c r="CA2224" s="1"/>
      <c r="CB2224" s="1"/>
      <c r="CC2224" s="1"/>
      <c r="CD2224" s="1"/>
      <c r="CE2224" s="1"/>
      <c r="CF2224" s="1"/>
      <c r="CG2224" s="1"/>
      <c r="CH2224" s="1"/>
      <c r="CI2224" s="1"/>
      <c r="CJ2224" s="1"/>
      <c r="CK2224" s="1"/>
      <c r="CL2224" s="1"/>
      <c r="CM2224" s="1"/>
      <c r="CN2224" s="1"/>
      <c r="CO2224" s="1"/>
      <c r="CP2224" s="1"/>
      <c r="CQ2224" s="1"/>
      <c r="CR2224" s="1"/>
      <c r="CS2224" s="1"/>
      <c r="CT2224" s="1"/>
      <c r="CU2224" s="1"/>
      <c r="CV2224" s="1"/>
      <c r="CW2224" s="1"/>
      <c r="CX2224" s="1"/>
      <c r="CY2224" s="1"/>
      <c r="CZ2224" s="1"/>
      <c r="DA2224" s="1"/>
      <c r="DB2224" s="1"/>
      <c r="DC2224" s="1"/>
      <c r="DD2224" s="1"/>
      <c r="DE2224" s="1"/>
      <c r="DF2224" s="1"/>
    </row>
    <row r="2225" spans="1:110" x14ac:dyDescent="0.4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  <c r="CE2225" s="1"/>
      <c r="CF2225" s="1"/>
      <c r="CG2225" s="1"/>
      <c r="CH2225" s="1"/>
      <c r="CI2225" s="1"/>
      <c r="CJ2225" s="1"/>
      <c r="CK2225" s="1"/>
      <c r="CL2225" s="1"/>
      <c r="CM2225" s="1"/>
      <c r="CN2225" s="1"/>
      <c r="CO2225" s="1"/>
      <c r="CP2225" s="1"/>
      <c r="CQ2225" s="1"/>
      <c r="CR2225" s="1"/>
      <c r="CS2225" s="1"/>
      <c r="CT2225" s="1"/>
      <c r="CU2225" s="1"/>
      <c r="CV2225" s="1"/>
      <c r="CW2225" s="1"/>
      <c r="CX2225" s="1"/>
      <c r="CY2225" s="1"/>
      <c r="CZ2225" s="1"/>
      <c r="DA2225" s="1"/>
      <c r="DB2225" s="1"/>
      <c r="DC2225" s="1"/>
      <c r="DD2225" s="1"/>
      <c r="DE2225" s="1"/>
      <c r="DF2225" s="1"/>
    </row>
    <row r="2226" spans="1:110" x14ac:dyDescent="0.4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  <c r="DC2226" s="1"/>
      <c r="DD2226" s="1"/>
      <c r="DE2226" s="1"/>
      <c r="DF2226" s="1"/>
    </row>
    <row r="2227" spans="1:110" x14ac:dyDescent="0.4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  <c r="BU2227" s="1"/>
      <c r="BV2227" s="1"/>
      <c r="BW2227" s="1"/>
      <c r="BX2227" s="1"/>
      <c r="BY2227" s="1"/>
      <c r="BZ2227" s="1"/>
      <c r="CA2227" s="1"/>
      <c r="CB2227" s="1"/>
      <c r="CC2227" s="1"/>
      <c r="CD2227" s="1"/>
      <c r="CE2227" s="1"/>
      <c r="CF2227" s="1"/>
      <c r="CG2227" s="1"/>
      <c r="CH2227" s="1"/>
      <c r="CI2227" s="1"/>
      <c r="CJ2227" s="1"/>
      <c r="CK2227" s="1"/>
      <c r="CL2227" s="1"/>
      <c r="CM2227" s="1"/>
      <c r="CN2227" s="1"/>
      <c r="CO2227" s="1"/>
      <c r="CP2227" s="1"/>
      <c r="CQ2227" s="1"/>
      <c r="CR2227" s="1"/>
      <c r="CS2227" s="1"/>
      <c r="CT2227" s="1"/>
      <c r="CU2227" s="1"/>
      <c r="CV2227" s="1"/>
      <c r="CW2227" s="1"/>
      <c r="CX2227" s="1"/>
      <c r="CY2227" s="1"/>
      <c r="CZ2227" s="1"/>
      <c r="DA2227" s="1"/>
      <c r="DB2227" s="1"/>
      <c r="DC2227" s="1"/>
      <c r="DD2227" s="1"/>
      <c r="DE2227" s="1"/>
      <c r="DF2227" s="1"/>
    </row>
    <row r="2228" spans="1:110" x14ac:dyDescent="0.4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  <c r="DC2228" s="1"/>
      <c r="DD2228" s="1"/>
      <c r="DE2228" s="1"/>
      <c r="DF2228" s="1"/>
    </row>
    <row r="2229" spans="1:110" x14ac:dyDescent="0.4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  <c r="DC2229" s="1"/>
      <c r="DD2229" s="1"/>
      <c r="DE2229" s="1"/>
      <c r="DF2229" s="1"/>
    </row>
    <row r="2230" spans="1:110" x14ac:dyDescent="0.4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  <c r="DC2230" s="1"/>
      <c r="DD2230" s="1"/>
      <c r="DE2230" s="1"/>
      <c r="DF2230" s="1"/>
    </row>
    <row r="2231" spans="1:110" x14ac:dyDescent="0.4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  <c r="DC2231" s="1"/>
      <c r="DD2231" s="1"/>
      <c r="DE2231" s="1"/>
      <c r="DF2231" s="1"/>
    </row>
    <row r="2232" spans="1:110" x14ac:dyDescent="0.4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  <c r="DC2232" s="1"/>
      <c r="DD2232" s="1"/>
      <c r="DE2232" s="1"/>
      <c r="DF2232" s="1"/>
    </row>
    <row r="2233" spans="1:110" x14ac:dyDescent="0.4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  <c r="BQ2233" s="1"/>
      <c r="BR2233" s="1"/>
      <c r="BS2233" s="1"/>
      <c r="BT2233" s="1"/>
      <c r="BU2233" s="1"/>
      <c r="BV2233" s="1"/>
      <c r="BW2233" s="1"/>
      <c r="BX2233" s="1"/>
      <c r="BY2233" s="1"/>
      <c r="BZ2233" s="1"/>
      <c r="CA2233" s="1"/>
      <c r="CB2233" s="1"/>
      <c r="CC2233" s="1"/>
      <c r="CD2233" s="1"/>
      <c r="CE2233" s="1"/>
      <c r="CF2233" s="1"/>
      <c r="CG2233" s="1"/>
      <c r="CH2233" s="1"/>
      <c r="CI2233" s="1"/>
      <c r="CJ2233" s="1"/>
      <c r="CK2233" s="1"/>
      <c r="CL2233" s="1"/>
      <c r="CM2233" s="1"/>
      <c r="CN2233" s="1"/>
      <c r="CO2233" s="1"/>
      <c r="CP2233" s="1"/>
      <c r="CQ2233" s="1"/>
      <c r="CR2233" s="1"/>
      <c r="CS2233" s="1"/>
      <c r="CT2233" s="1"/>
      <c r="CU2233" s="1"/>
      <c r="CV2233" s="1"/>
      <c r="CW2233" s="1"/>
      <c r="CX2233" s="1"/>
      <c r="CY2233" s="1"/>
      <c r="CZ2233" s="1"/>
      <c r="DA2233" s="1"/>
      <c r="DB2233" s="1"/>
      <c r="DC2233" s="1"/>
      <c r="DD2233" s="1"/>
      <c r="DE2233" s="1"/>
      <c r="DF2233" s="1"/>
    </row>
    <row r="2234" spans="1:110" x14ac:dyDescent="0.4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  <c r="DC2234" s="1"/>
      <c r="DD2234" s="1"/>
      <c r="DE2234" s="1"/>
      <c r="DF2234" s="1"/>
    </row>
    <row r="2235" spans="1:110" x14ac:dyDescent="0.4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  <c r="DF2235" s="1"/>
    </row>
    <row r="2236" spans="1:110" x14ac:dyDescent="0.4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  <c r="BU2236" s="1"/>
      <c r="BV2236" s="1"/>
      <c r="BW2236" s="1"/>
      <c r="BX2236" s="1"/>
      <c r="BY2236" s="1"/>
      <c r="BZ2236" s="1"/>
      <c r="CA2236" s="1"/>
      <c r="CB2236" s="1"/>
      <c r="CC2236" s="1"/>
      <c r="CD2236" s="1"/>
      <c r="CE2236" s="1"/>
      <c r="CF2236" s="1"/>
      <c r="CG2236" s="1"/>
      <c r="CH2236" s="1"/>
      <c r="CI2236" s="1"/>
      <c r="CJ2236" s="1"/>
      <c r="CK2236" s="1"/>
      <c r="CL2236" s="1"/>
      <c r="CM2236" s="1"/>
      <c r="CN2236" s="1"/>
      <c r="CO2236" s="1"/>
      <c r="CP2236" s="1"/>
      <c r="CQ2236" s="1"/>
      <c r="CR2236" s="1"/>
      <c r="CS2236" s="1"/>
      <c r="CT2236" s="1"/>
      <c r="CU2236" s="1"/>
      <c r="CV2236" s="1"/>
      <c r="CW2236" s="1"/>
      <c r="CX2236" s="1"/>
      <c r="CY2236" s="1"/>
      <c r="CZ2236" s="1"/>
      <c r="DA2236" s="1"/>
      <c r="DB2236" s="1"/>
      <c r="DC2236" s="1"/>
      <c r="DD2236" s="1"/>
      <c r="DE2236" s="1"/>
      <c r="DF2236" s="1"/>
    </row>
    <row r="2237" spans="1:110" x14ac:dyDescent="0.4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  <c r="DC2237" s="1"/>
      <c r="DD2237" s="1"/>
      <c r="DE2237" s="1"/>
      <c r="DF2237" s="1"/>
    </row>
    <row r="2238" spans="1:110" x14ac:dyDescent="0.4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  <c r="BU2238" s="1"/>
      <c r="BV2238" s="1"/>
      <c r="BW2238" s="1"/>
      <c r="BX2238" s="1"/>
      <c r="BY2238" s="1"/>
      <c r="BZ2238" s="1"/>
      <c r="CA2238" s="1"/>
      <c r="CB2238" s="1"/>
      <c r="CC2238" s="1"/>
      <c r="CD2238" s="1"/>
      <c r="CE2238" s="1"/>
      <c r="CF2238" s="1"/>
      <c r="CG2238" s="1"/>
      <c r="CH2238" s="1"/>
      <c r="CI2238" s="1"/>
      <c r="CJ2238" s="1"/>
      <c r="CK2238" s="1"/>
      <c r="CL2238" s="1"/>
      <c r="CM2238" s="1"/>
      <c r="CN2238" s="1"/>
      <c r="CO2238" s="1"/>
      <c r="CP2238" s="1"/>
      <c r="CQ2238" s="1"/>
      <c r="CR2238" s="1"/>
      <c r="CS2238" s="1"/>
      <c r="CT2238" s="1"/>
      <c r="CU2238" s="1"/>
      <c r="CV2238" s="1"/>
      <c r="CW2238" s="1"/>
      <c r="CX2238" s="1"/>
      <c r="CY2238" s="1"/>
      <c r="CZ2238" s="1"/>
      <c r="DA2238" s="1"/>
      <c r="DB2238" s="1"/>
      <c r="DC2238" s="1"/>
      <c r="DD2238" s="1"/>
      <c r="DE2238" s="1"/>
      <c r="DF2238" s="1"/>
    </row>
    <row r="2239" spans="1:110" x14ac:dyDescent="0.4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  <c r="BQ2239" s="1"/>
      <c r="BR2239" s="1"/>
      <c r="BS2239" s="1"/>
      <c r="BT2239" s="1"/>
      <c r="BU2239" s="1"/>
      <c r="BV2239" s="1"/>
      <c r="BW2239" s="1"/>
      <c r="BX2239" s="1"/>
      <c r="BY2239" s="1"/>
      <c r="BZ2239" s="1"/>
      <c r="CA2239" s="1"/>
      <c r="CB2239" s="1"/>
      <c r="CC2239" s="1"/>
      <c r="CD2239" s="1"/>
      <c r="CE2239" s="1"/>
      <c r="CF2239" s="1"/>
      <c r="CG2239" s="1"/>
      <c r="CH2239" s="1"/>
      <c r="CI2239" s="1"/>
      <c r="CJ2239" s="1"/>
      <c r="CK2239" s="1"/>
      <c r="CL2239" s="1"/>
      <c r="CM2239" s="1"/>
      <c r="CN2239" s="1"/>
      <c r="CO2239" s="1"/>
      <c r="CP2239" s="1"/>
      <c r="CQ2239" s="1"/>
      <c r="CR2239" s="1"/>
      <c r="CS2239" s="1"/>
      <c r="CT2239" s="1"/>
      <c r="CU2239" s="1"/>
      <c r="CV2239" s="1"/>
      <c r="CW2239" s="1"/>
      <c r="CX2239" s="1"/>
      <c r="CY2239" s="1"/>
      <c r="CZ2239" s="1"/>
      <c r="DA2239" s="1"/>
      <c r="DB2239" s="1"/>
      <c r="DC2239" s="1"/>
      <c r="DD2239" s="1"/>
      <c r="DE2239" s="1"/>
      <c r="DF2239" s="1"/>
    </row>
    <row r="2240" spans="1:110" x14ac:dyDescent="0.4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  <c r="DC2240" s="1"/>
      <c r="DD2240" s="1"/>
      <c r="DE2240" s="1"/>
      <c r="DF2240" s="1"/>
    </row>
    <row r="2241" spans="1:110" x14ac:dyDescent="0.4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  <c r="BU2241" s="1"/>
      <c r="BV2241" s="1"/>
      <c r="BW2241" s="1"/>
      <c r="BX2241" s="1"/>
      <c r="BY2241" s="1"/>
      <c r="BZ2241" s="1"/>
      <c r="CA2241" s="1"/>
      <c r="CB2241" s="1"/>
      <c r="CC2241" s="1"/>
      <c r="CD2241" s="1"/>
      <c r="CE2241" s="1"/>
      <c r="CF2241" s="1"/>
      <c r="CG2241" s="1"/>
      <c r="CH2241" s="1"/>
      <c r="CI2241" s="1"/>
      <c r="CJ2241" s="1"/>
      <c r="CK2241" s="1"/>
      <c r="CL2241" s="1"/>
      <c r="CM2241" s="1"/>
      <c r="CN2241" s="1"/>
      <c r="CO2241" s="1"/>
      <c r="CP2241" s="1"/>
      <c r="CQ2241" s="1"/>
      <c r="CR2241" s="1"/>
      <c r="CS2241" s="1"/>
      <c r="CT2241" s="1"/>
      <c r="CU2241" s="1"/>
      <c r="CV2241" s="1"/>
      <c r="CW2241" s="1"/>
      <c r="CX2241" s="1"/>
      <c r="CY2241" s="1"/>
      <c r="CZ2241" s="1"/>
      <c r="DA2241" s="1"/>
      <c r="DB2241" s="1"/>
      <c r="DC2241" s="1"/>
      <c r="DD2241" s="1"/>
      <c r="DE2241" s="1"/>
      <c r="DF2241" s="1"/>
    </row>
    <row r="2242" spans="1:110" x14ac:dyDescent="0.4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  <c r="BQ2242" s="1"/>
      <c r="BR2242" s="1"/>
      <c r="BS2242" s="1"/>
      <c r="BT2242" s="1"/>
      <c r="BU2242" s="1"/>
      <c r="BV2242" s="1"/>
      <c r="BW2242" s="1"/>
      <c r="BX2242" s="1"/>
      <c r="BY2242" s="1"/>
      <c r="BZ2242" s="1"/>
      <c r="CA2242" s="1"/>
      <c r="CB2242" s="1"/>
      <c r="CC2242" s="1"/>
      <c r="CD2242" s="1"/>
      <c r="CE2242" s="1"/>
      <c r="CF2242" s="1"/>
      <c r="CG2242" s="1"/>
      <c r="CH2242" s="1"/>
      <c r="CI2242" s="1"/>
      <c r="CJ2242" s="1"/>
      <c r="CK2242" s="1"/>
      <c r="CL2242" s="1"/>
      <c r="CM2242" s="1"/>
      <c r="CN2242" s="1"/>
      <c r="CO2242" s="1"/>
      <c r="CP2242" s="1"/>
      <c r="CQ2242" s="1"/>
      <c r="CR2242" s="1"/>
      <c r="CS2242" s="1"/>
      <c r="CT2242" s="1"/>
      <c r="CU2242" s="1"/>
      <c r="CV2242" s="1"/>
      <c r="CW2242" s="1"/>
      <c r="CX2242" s="1"/>
      <c r="CY2242" s="1"/>
      <c r="CZ2242" s="1"/>
      <c r="DA2242" s="1"/>
      <c r="DB2242" s="1"/>
      <c r="DC2242" s="1"/>
      <c r="DD2242" s="1"/>
      <c r="DE2242" s="1"/>
      <c r="DF2242" s="1"/>
    </row>
    <row r="2243" spans="1:110" x14ac:dyDescent="0.4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  <c r="DC2243" s="1"/>
      <c r="DD2243" s="1"/>
      <c r="DE2243" s="1"/>
      <c r="DF2243" s="1"/>
    </row>
    <row r="2244" spans="1:110" x14ac:dyDescent="0.4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  <c r="BU2244" s="1"/>
      <c r="BV2244" s="1"/>
      <c r="BW2244" s="1"/>
      <c r="BX2244" s="1"/>
      <c r="BY2244" s="1"/>
      <c r="BZ2244" s="1"/>
      <c r="CA2244" s="1"/>
      <c r="CB2244" s="1"/>
      <c r="CC2244" s="1"/>
      <c r="CD2244" s="1"/>
      <c r="CE2244" s="1"/>
      <c r="CF2244" s="1"/>
      <c r="CG2244" s="1"/>
      <c r="CH2244" s="1"/>
      <c r="CI2244" s="1"/>
      <c r="CJ2244" s="1"/>
      <c r="CK2244" s="1"/>
      <c r="CL2244" s="1"/>
      <c r="CM2244" s="1"/>
      <c r="CN2244" s="1"/>
      <c r="CO2244" s="1"/>
      <c r="CP2244" s="1"/>
      <c r="CQ2244" s="1"/>
      <c r="CR2244" s="1"/>
      <c r="CS2244" s="1"/>
      <c r="CT2244" s="1"/>
      <c r="CU2244" s="1"/>
      <c r="CV2244" s="1"/>
      <c r="CW2244" s="1"/>
      <c r="CX2244" s="1"/>
      <c r="CY2244" s="1"/>
      <c r="CZ2244" s="1"/>
      <c r="DA2244" s="1"/>
      <c r="DB2244" s="1"/>
      <c r="DC2244" s="1"/>
      <c r="DD2244" s="1"/>
      <c r="DE2244" s="1"/>
      <c r="DF2244" s="1"/>
    </row>
    <row r="2245" spans="1:110" x14ac:dyDescent="0.4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  <c r="BU2245" s="1"/>
      <c r="BV2245" s="1"/>
      <c r="BW2245" s="1"/>
      <c r="BX2245" s="1"/>
      <c r="BY2245" s="1"/>
      <c r="BZ2245" s="1"/>
      <c r="CA2245" s="1"/>
      <c r="CB2245" s="1"/>
      <c r="CC2245" s="1"/>
      <c r="CD2245" s="1"/>
      <c r="CE2245" s="1"/>
      <c r="CF2245" s="1"/>
      <c r="CG2245" s="1"/>
      <c r="CH2245" s="1"/>
      <c r="CI2245" s="1"/>
      <c r="CJ2245" s="1"/>
      <c r="CK2245" s="1"/>
      <c r="CL2245" s="1"/>
      <c r="CM2245" s="1"/>
      <c r="CN2245" s="1"/>
      <c r="CO2245" s="1"/>
      <c r="CP2245" s="1"/>
      <c r="CQ2245" s="1"/>
      <c r="CR2245" s="1"/>
      <c r="CS2245" s="1"/>
      <c r="CT2245" s="1"/>
      <c r="CU2245" s="1"/>
      <c r="CV2245" s="1"/>
      <c r="CW2245" s="1"/>
      <c r="CX2245" s="1"/>
      <c r="CY2245" s="1"/>
      <c r="CZ2245" s="1"/>
      <c r="DA2245" s="1"/>
      <c r="DB2245" s="1"/>
      <c r="DC2245" s="1"/>
      <c r="DD2245" s="1"/>
      <c r="DE2245" s="1"/>
      <c r="DF2245" s="1"/>
    </row>
    <row r="2246" spans="1:110" x14ac:dyDescent="0.4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  <c r="BQ2246" s="1"/>
      <c r="BR2246" s="1"/>
      <c r="BS2246" s="1"/>
      <c r="BT2246" s="1"/>
      <c r="BU2246" s="1"/>
      <c r="BV2246" s="1"/>
      <c r="BW2246" s="1"/>
      <c r="BX2246" s="1"/>
      <c r="BY2246" s="1"/>
      <c r="BZ2246" s="1"/>
      <c r="CA2246" s="1"/>
      <c r="CB2246" s="1"/>
      <c r="CC2246" s="1"/>
      <c r="CD2246" s="1"/>
      <c r="CE2246" s="1"/>
      <c r="CF2246" s="1"/>
      <c r="CG2246" s="1"/>
      <c r="CH2246" s="1"/>
      <c r="CI2246" s="1"/>
      <c r="CJ2246" s="1"/>
      <c r="CK2246" s="1"/>
      <c r="CL2246" s="1"/>
      <c r="CM2246" s="1"/>
      <c r="CN2246" s="1"/>
      <c r="CO2246" s="1"/>
      <c r="CP2246" s="1"/>
      <c r="CQ2246" s="1"/>
      <c r="CR2246" s="1"/>
      <c r="CS2246" s="1"/>
      <c r="CT2246" s="1"/>
      <c r="CU2246" s="1"/>
      <c r="CV2246" s="1"/>
      <c r="CW2246" s="1"/>
      <c r="CX2246" s="1"/>
      <c r="CY2246" s="1"/>
      <c r="CZ2246" s="1"/>
      <c r="DA2246" s="1"/>
      <c r="DB2246" s="1"/>
      <c r="DC2246" s="1"/>
      <c r="DD2246" s="1"/>
      <c r="DE2246" s="1"/>
      <c r="DF2246" s="1"/>
    </row>
    <row r="2247" spans="1:110" x14ac:dyDescent="0.4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  <c r="BQ2247" s="1"/>
      <c r="BR2247" s="1"/>
      <c r="BS2247" s="1"/>
      <c r="BT2247" s="1"/>
      <c r="BU2247" s="1"/>
      <c r="BV2247" s="1"/>
      <c r="BW2247" s="1"/>
      <c r="BX2247" s="1"/>
      <c r="BY2247" s="1"/>
      <c r="BZ2247" s="1"/>
      <c r="CA2247" s="1"/>
      <c r="CB2247" s="1"/>
      <c r="CC2247" s="1"/>
      <c r="CD2247" s="1"/>
      <c r="CE2247" s="1"/>
      <c r="CF2247" s="1"/>
      <c r="CG2247" s="1"/>
      <c r="CH2247" s="1"/>
      <c r="CI2247" s="1"/>
      <c r="CJ2247" s="1"/>
      <c r="CK2247" s="1"/>
      <c r="CL2247" s="1"/>
      <c r="CM2247" s="1"/>
      <c r="CN2247" s="1"/>
      <c r="CO2247" s="1"/>
      <c r="CP2247" s="1"/>
      <c r="CQ2247" s="1"/>
      <c r="CR2247" s="1"/>
      <c r="CS2247" s="1"/>
      <c r="CT2247" s="1"/>
      <c r="CU2247" s="1"/>
      <c r="CV2247" s="1"/>
      <c r="CW2247" s="1"/>
      <c r="CX2247" s="1"/>
      <c r="CY2247" s="1"/>
      <c r="CZ2247" s="1"/>
      <c r="DA2247" s="1"/>
      <c r="DB2247" s="1"/>
      <c r="DC2247" s="1"/>
      <c r="DD2247" s="1"/>
      <c r="DE2247" s="1"/>
      <c r="DF2247" s="1"/>
    </row>
    <row r="2248" spans="1:110" x14ac:dyDescent="0.4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  <c r="BU2248" s="1"/>
      <c r="BV2248" s="1"/>
      <c r="BW2248" s="1"/>
      <c r="BX2248" s="1"/>
      <c r="BY2248" s="1"/>
      <c r="BZ2248" s="1"/>
      <c r="CA2248" s="1"/>
      <c r="CB2248" s="1"/>
      <c r="CC2248" s="1"/>
      <c r="CD2248" s="1"/>
      <c r="CE2248" s="1"/>
      <c r="CF2248" s="1"/>
      <c r="CG2248" s="1"/>
      <c r="CH2248" s="1"/>
      <c r="CI2248" s="1"/>
      <c r="CJ2248" s="1"/>
      <c r="CK2248" s="1"/>
      <c r="CL2248" s="1"/>
      <c r="CM2248" s="1"/>
      <c r="CN2248" s="1"/>
      <c r="CO2248" s="1"/>
      <c r="CP2248" s="1"/>
      <c r="CQ2248" s="1"/>
      <c r="CR2248" s="1"/>
      <c r="CS2248" s="1"/>
      <c r="CT2248" s="1"/>
      <c r="CU2248" s="1"/>
      <c r="CV2248" s="1"/>
      <c r="CW2248" s="1"/>
      <c r="CX2248" s="1"/>
      <c r="CY2248" s="1"/>
      <c r="CZ2248" s="1"/>
      <c r="DA2248" s="1"/>
      <c r="DB2248" s="1"/>
      <c r="DC2248" s="1"/>
      <c r="DD2248" s="1"/>
      <c r="DE2248" s="1"/>
      <c r="DF2248" s="1"/>
    </row>
    <row r="2249" spans="1:110" x14ac:dyDescent="0.4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  <c r="BU2249" s="1"/>
      <c r="BV2249" s="1"/>
      <c r="BW2249" s="1"/>
      <c r="BX2249" s="1"/>
      <c r="BY2249" s="1"/>
      <c r="BZ2249" s="1"/>
      <c r="CA2249" s="1"/>
      <c r="CB2249" s="1"/>
      <c r="CC2249" s="1"/>
      <c r="CD2249" s="1"/>
      <c r="CE2249" s="1"/>
      <c r="CF2249" s="1"/>
      <c r="CG2249" s="1"/>
      <c r="CH2249" s="1"/>
      <c r="CI2249" s="1"/>
      <c r="CJ2249" s="1"/>
      <c r="CK2249" s="1"/>
      <c r="CL2249" s="1"/>
      <c r="CM2249" s="1"/>
      <c r="CN2249" s="1"/>
      <c r="CO2249" s="1"/>
      <c r="CP2249" s="1"/>
      <c r="CQ2249" s="1"/>
      <c r="CR2249" s="1"/>
      <c r="CS2249" s="1"/>
      <c r="CT2249" s="1"/>
      <c r="CU2249" s="1"/>
      <c r="CV2249" s="1"/>
      <c r="CW2249" s="1"/>
      <c r="CX2249" s="1"/>
      <c r="CY2249" s="1"/>
      <c r="CZ2249" s="1"/>
      <c r="DA2249" s="1"/>
      <c r="DB2249" s="1"/>
      <c r="DC2249" s="1"/>
      <c r="DD2249" s="1"/>
      <c r="DE2249" s="1"/>
      <c r="DF2249" s="1"/>
    </row>
    <row r="2250" spans="1:110" x14ac:dyDescent="0.4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  <c r="BU2250" s="1"/>
      <c r="BV2250" s="1"/>
      <c r="BW2250" s="1"/>
      <c r="BX2250" s="1"/>
      <c r="BY2250" s="1"/>
      <c r="BZ2250" s="1"/>
      <c r="CA2250" s="1"/>
      <c r="CB2250" s="1"/>
      <c r="CC2250" s="1"/>
      <c r="CD2250" s="1"/>
      <c r="CE2250" s="1"/>
      <c r="CF2250" s="1"/>
      <c r="CG2250" s="1"/>
      <c r="CH2250" s="1"/>
      <c r="CI2250" s="1"/>
      <c r="CJ2250" s="1"/>
      <c r="CK2250" s="1"/>
      <c r="CL2250" s="1"/>
      <c r="CM2250" s="1"/>
      <c r="CN2250" s="1"/>
      <c r="CO2250" s="1"/>
      <c r="CP2250" s="1"/>
      <c r="CQ2250" s="1"/>
      <c r="CR2250" s="1"/>
      <c r="CS2250" s="1"/>
      <c r="CT2250" s="1"/>
      <c r="CU2250" s="1"/>
      <c r="CV2250" s="1"/>
      <c r="CW2250" s="1"/>
      <c r="CX2250" s="1"/>
      <c r="CY2250" s="1"/>
      <c r="CZ2250" s="1"/>
      <c r="DA2250" s="1"/>
      <c r="DB2250" s="1"/>
      <c r="DC2250" s="1"/>
      <c r="DD2250" s="1"/>
      <c r="DE2250" s="1"/>
      <c r="DF2250" s="1"/>
    </row>
    <row r="2251" spans="1:110" x14ac:dyDescent="0.4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  <c r="BU2251" s="1"/>
      <c r="BV2251" s="1"/>
      <c r="BW2251" s="1"/>
      <c r="BX2251" s="1"/>
      <c r="BY2251" s="1"/>
      <c r="BZ2251" s="1"/>
      <c r="CA2251" s="1"/>
      <c r="CB2251" s="1"/>
      <c r="CC2251" s="1"/>
      <c r="CD2251" s="1"/>
      <c r="CE2251" s="1"/>
      <c r="CF2251" s="1"/>
      <c r="CG2251" s="1"/>
      <c r="CH2251" s="1"/>
      <c r="CI2251" s="1"/>
      <c r="CJ2251" s="1"/>
      <c r="CK2251" s="1"/>
      <c r="CL2251" s="1"/>
      <c r="CM2251" s="1"/>
      <c r="CN2251" s="1"/>
      <c r="CO2251" s="1"/>
      <c r="CP2251" s="1"/>
      <c r="CQ2251" s="1"/>
      <c r="CR2251" s="1"/>
      <c r="CS2251" s="1"/>
      <c r="CT2251" s="1"/>
      <c r="CU2251" s="1"/>
      <c r="CV2251" s="1"/>
      <c r="CW2251" s="1"/>
      <c r="CX2251" s="1"/>
      <c r="CY2251" s="1"/>
      <c r="CZ2251" s="1"/>
      <c r="DA2251" s="1"/>
      <c r="DB2251" s="1"/>
      <c r="DC2251" s="1"/>
      <c r="DD2251" s="1"/>
      <c r="DE2251" s="1"/>
      <c r="DF2251" s="1"/>
    </row>
    <row r="2252" spans="1:110" x14ac:dyDescent="0.4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  <c r="BU2252" s="1"/>
      <c r="BV2252" s="1"/>
      <c r="BW2252" s="1"/>
      <c r="BX2252" s="1"/>
      <c r="BY2252" s="1"/>
      <c r="BZ2252" s="1"/>
      <c r="CA2252" s="1"/>
      <c r="CB2252" s="1"/>
      <c r="CC2252" s="1"/>
      <c r="CD2252" s="1"/>
      <c r="CE2252" s="1"/>
      <c r="CF2252" s="1"/>
      <c r="CG2252" s="1"/>
      <c r="CH2252" s="1"/>
      <c r="CI2252" s="1"/>
      <c r="CJ2252" s="1"/>
      <c r="CK2252" s="1"/>
      <c r="CL2252" s="1"/>
      <c r="CM2252" s="1"/>
      <c r="CN2252" s="1"/>
      <c r="CO2252" s="1"/>
      <c r="CP2252" s="1"/>
      <c r="CQ2252" s="1"/>
      <c r="CR2252" s="1"/>
      <c r="CS2252" s="1"/>
      <c r="CT2252" s="1"/>
      <c r="CU2252" s="1"/>
      <c r="CV2252" s="1"/>
      <c r="CW2252" s="1"/>
      <c r="CX2252" s="1"/>
      <c r="CY2252" s="1"/>
      <c r="CZ2252" s="1"/>
      <c r="DA2252" s="1"/>
      <c r="DB2252" s="1"/>
      <c r="DC2252" s="1"/>
      <c r="DD2252" s="1"/>
      <c r="DE2252" s="1"/>
      <c r="DF2252" s="1"/>
    </row>
    <row r="2253" spans="1:110" x14ac:dyDescent="0.4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  <c r="BU2253" s="1"/>
      <c r="BV2253" s="1"/>
      <c r="BW2253" s="1"/>
      <c r="BX2253" s="1"/>
      <c r="BY2253" s="1"/>
      <c r="BZ2253" s="1"/>
      <c r="CA2253" s="1"/>
      <c r="CB2253" s="1"/>
      <c r="CC2253" s="1"/>
      <c r="CD2253" s="1"/>
      <c r="CE2253" s="1"/>
      <c r="CF2253" s="1"/>
      <c r="CG2253" s="1"/>
      <c r="CH2253" s="1"/>
      <c r="CI2253" s="1"/>
      <c r="CJ2253" s="1"/>
      <c r="CK2253" s="1"/>
      <c r="CL2253" s="1"/>
      <c r="CM2253" s="1"/>
      <c r="CN2253" s="1"/>
      <c r="CO2253" s="1"/>
      <c r="CP2253" s="1"/>
      <c r="CQ2253" s="1"/>
      <c r="CR2253" s="1"/>
      <c r="CS2253" s="1"/>
      <c r="CT2253" s="1"/>
      <c r="CU2253" s="1"/>
      <c r="CV2253" s="1"/>
      <c r="CW2253" s="1"/>
      <c r="CX2253" s="1"/>
      <c r="CY2253" s="1"/>
      <c r="CZ2253" s="1"/>
      <c r="DA2253" s="1"/>
      <c r="DB2253" s="1"/>
      <c r="DC2253" s="1"/>
      <c r="DD2253" s="1"/>
      <c r="DE2253" s="1"/>
      <c r="DF2253" s="1"/>
    </row>
    <row r="2254" spans="1:110" x14ac:dyDescent="0.4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  <c r="BU2254" s="1"/>
      <c r="BV2254" s="1"/>
      <c r="BW2254" s="1"/>
      <c r="BX2254" s="1"/>
      <c r="BY2254" s="1"/>
      <c r="BZ2254" s="1"/>
      <c r="CA2254" s="1"/>
      <c r="CB2254" s="1"/>
      <c r="CC2254" s="1"/>
      <c r="CD2254" s="1"/>
      <c r="CE2254" s="1"/>
      <c r="CF2254" s="1"/>
      <c r="CG2254" s="1"/>
      <c r="CH2254" s="1"/>
      <c r="CI2254" s="1"/>
      <c r="CJ2254" s="1"/>
      <c r="CK2254" s="1"/>
      <c r="CL2254" s="1"/>
      <c r="CM2254" s="1"/>
      <c r="CN2254" s="1"/>
      <c r="CO2254" s="1"/>
      <c r="CP2254" s="1"/>
      <c r="CQ2254" s="1"/>
      <c r="CR2254" s="1"/>
      <c r="CS2254" s="1"/>
      <c r="CT2254" s="1"/>
      <c r="CU2254" s="1"/>
      <c r="CV2254" s="1"/>
      <c r="CW2254" s="1"/>
      <c r="CX2254" s="1"/>
      <c r="CY2254" s="1"/>
      <c r="CZ2254" s="1"/>
      <c r="DA2254" s="1"/>
      <c r="DB2254" s="1"/>
      <c r="DC2254" s="1"/>
      <c r="DD2254" s="1"/>
      <c r="DE2254" s="1"/>
      <c r="DF2254" s="1"/>
    </row>
    <row r="2255" spans="1:110" x14ac:dyDescent="0.4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  <c r="DC2255" s="1"/>
      <c r="DD2255" s="1"/>
      <c r="DE2255" s="1"/>
      <c r="DF2255" s="1"/>
    </row>
    <row r="2256" spans="1:110" x14ac:dyDescent="0.4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  <c r="BU2256" s="1"/>
      <c r="BV2256" s="1"/>
      <c r="BW2256" s="1"/>
      <c r="BX2256" s="1"/>
      <c r="BY2256" s="1"/>
      <c r="BZ2256" s="1"/>
      <c r="CA2256" s="1"/>
      <c r="CB2256" s="1"/>
      <c r="CC2256" s="1"/>
      <c r="CD2256" s="1"/>
      <c r="CE2256" s="1"/>
      <c r="CF2256" s="1"/>
      <c r="CG2256" s="1"/>
      <c r="CH2256" s="1"/>
      <c r="CI2256" s="1"/>
      <c r="CJ2256" s="1"/>
      <c r="CK2256" s="1"/>
      <c r="CL2256" s="1"/>
      <c r="CM2256" s="1"/>
      <c r="CN2256" s="1"/>
      <c r="CO2256" s="1"/>
      <c r="CP2256" s="1"/>
      <c r="CQ2256" s="1"/>
      <c r="CR2256" s="1"/>
      <c r="CS2256" s="1"/>
      <c r="CT2256" s="1"/>
      <c r="CU2256" s="1"/>
      <c r="CV2256" s="1"/>
      <c r="CW2256" s="1"/>
      <c r="CX2256" s="1"/>
      <c r="CY2256" s="1"/>
      <c r="CZ2256" s="1"/>
      <c r="DA2256" s="1"/>
      <c r="DB2256" s="1"/>
      <c r="DC2256" s="1"/>
      <c r="DD2256" s="1"/>
      <c r="DE2256" s="1"/>
      <c r="DF2256" s="1"/>
    </row>
    <row r="2257" spans="1:110" x14ac:dyDescent="0.4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  <c r="BU2257" s="1"/>
      <c r="BV2257" s="1"/>
      <c r="BW2257" s="1"/>
      <c r="BX2257" s="1"/>
      <c r="BY2257" s="1"/>
      <c r="BZ2257" s="1"/>
      <c r="CA2257" s="1"/>
      <c r="CB2257" s="1"/>
      <c r="CC2257" s="1"/>
      <c r="CD2257" s="1"/>
      <c r="CE2257" s="1"/>
      <c r="CF2257" s="1"/>
      <c r="CG2257" s="1"/>
      <c r="CH2257" s="1"/>
      <c r="CI2257" s="1"/>
      <c r="CJ2257" s="1"/>
      <c r="CK2257" s="1"/>
      <c r="CL2257" s="1"/>
      <c r="CM2257" s="1"/>
      <c r="CN2257" s="1"/>
      <c r="CO2257" s="1"/>
      <c r="CP2257" s="1"/>
      <c r="CQ2257" s="1"/>
      <c r="CR2257" s="1"/>
      <c r="CS2257" s="1"/>
      <c r="CT2257" s="1"/>
      <c r="CU2257" s="1"/>
      <c r="CV2257" s="1"/>
      <c r="CW2257" s="1"/>
      <c r="CX2257" s="1"/>
      <c r="CY2257" s="1"/>
      <c r="CZ2257" s="1"/>
      <c r="DA2257" s="1"/>
      <c r="DB2257" s="1"/>
      <c r="DC2257" s="1"/>
      <c r="DD2257" s="1"/>
      <c r="DE2257" s="1"/>
      <c r="DF2257" s="1"/>
    </row>
    <row r="2258" spans="1:110" x14ac:dyDescent="0.4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  <c r="BU2258" s="1"/>
      <c r="BV2258" s="1"/>
      <c r="BW2258" s="1"/>
      <c r="BX2258" s="1"/>
      <c r="BY2258" s="1"/>
      <c r="BZ2258" s="1"/>
      <c r="CA2258" s="1"/>
      <c r="CB2258" s="1"/>
      <c r="CC2258" s="1"/>
      <c r="CD2258" s="1"/>
      <c r="CE2258" s="1"/>
      <c r="CF2258" s="1"/>
      <c r="CG2258" s="1"/>
      <c r="CH2258" s="1"/>
      <c r="CI2258" s="1"/>
      <c r="CJ2258" s="1"/>
      <c r="CK2258" s="1"/>
      <c r="CL2258" s="1"/>
      <c r="CM2258" s="1"/>
      <c r="CN2258" s="1"/>
      <c r="CO2258" s="1"/>
      <c r="CP2258" s="1"/>
      <c r="CQ2258" s="1"/>
      <c r="CR2258" s="1"/>
      <c r="CS2258" s="1"/>
      <c r="CT2258" s="1"/>
      <c r="CU2258" s="1"/>
      <c r="CV2258" s="1"/>
      <c r="CW2258" s="1"/>
      <c r="CX2258" s="1"/>
      <c r="CY2258" s="1"/>
      <c r="CZ2258" s="1"/>
      <c r="DA2258" s="1"/>
      <c r="DB2258" s="1"/>
      <c r="DC2258" s="1"/>
      <c r="DD2258" s="1"/>
      <c r="DE2258" s="1"/>
      <c r="DF2258" s="1"/>
    </row>
    <row r="2259" spans="1:110" x14ac:dyDescent="0.4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  <c r="CE2259" s="1"/>
      <c r="CF2259" s="1"/>
      <c r="CG2259" s="1"/>
      <c r="CH2259" s="1"/>
      <c r="CI2259" s="1"/>
      <c r="CJ2259" s="1"/>
      <c r="CK2259" s="1"/>
      <c r="CL2259" s="1"/>
      <c r="CM2259" s="1"/>
      <c r="CN2259" s="1"/>
      <c r="CO2259" s="1"/>
      <c r="CP2259" s="1"/>
      <c r="CQ2259" s="1"/>
      <c r="CR2259" s="1"/>
      <c r="CS2259" s="1"/>
      <c r="CT2259" s="1"/>
      <c r="CU2259" s="1"/>
      <c r="CV2259" s="1"/>
      <c r="CW2259" s="1"/>
      <c r="CX2259" s="1"/>
      <c r="CY2259" s="1"/>
      <c r="CZ2259" s="1"/>
      <c r="DA2259" s="1"/>
      <c r="DB2259" s="1"/>
      <c r="DC2259" s="1"/>
      <c r="DD2259" s="1"/>
      <c r="DE2259" s="1"/>
      <c r="DF2259" s="1"/>
    </row>
    <row r="2260" spans="1:110" x14ac:dyDescent="0.4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  <c r="BQ2260" s="1"/>
      <c r="BR2260" s="1"/>
      <c r="BS2260" s="1"/>
      <c r="BT2260" s="1"/>
      <c r="BU2260" s="1"/>
      <c r="BV2260" s="1"/>
      <c r="BW2260" s="1"/>
      <c r="BX2260" s="1"/>
      <c r="BY2260" s="1"/>
      <c r="BZ2260" s="1"/>
      <c r="CA2260" s="1"/>
      <c r="CB2260" s="1"/>
      <c r="CC2260" s="1"/>
      <c r="CD2260" s="1"/>
      <c r="CE2260" s="1"/>
      <c r="CF2260" s="1"/>
      <c r="CG2260" s="1"/>
      <c r="CH2260" s="1"/>
      <c r="CI2260" s="1"/>
      <c r="CJ2260" s="1"/>
      <c r="CK2260" s="1"/>
      <c r="CL2260" s="1"/>
      <c r="CM2260" s="1"/>
      <c r="CN2260" s="1"/>
      <c r="CO2260" s="1"/>
      <c r="CP2260" s="1"/>
      <c r="CQ2260" s="1"/>
      <c r="CR2260" s="1"/>
      <c r="CS2260" s="1"/>
      <c r="CT2260" s="1"/>
      <c r="CU2260" s="1"/>
      <c r="CV2260" s="1"/>
      <c r="CW2260" s="1"/>
      <c r="CX2260" s="1"/>
      <c r="CY2260" s="1"/>
      <c r="CZ2260" s="1"/>
      <c r="DA2260" s="1"/>
      <c r="DB2260" s="1"/>
      <c r="DC2260" s="1"/>
      <c r="DD2260" s="1"/>
      <c r="DE2260" s="1"/>
      <c r="DF2260" s="1"/>
    </row>
    <row r="2261" spans="1:110" x14ac:dyDescent="0.4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  <c r="BU2261" s="1"/>
      <c r="BV2261" s="1"/>
      <c r="BW2261" s="1"/>
      <c r="BX2261" s="1"/>
      <c r="BY2261" s="1"/>
      <c r="BZ2261" s="1"/>
      <c r="CA2261" s="1"/>
      <c r="CB2261" s="1"/>
      <c r="CC2261" s="1"/>
      <c r="CD2261" s="1"/>
      <c r="CE2261" s="1"/>
      <c r="CF2261" s="1"/>
      <c r="CG2261" s="1"/>
      <c r="CH2261" s="1"/>
      <c r="CI2261" s="1"/>
      <c r="CJ2261" s="1"/>
      <c r="CK2261" s="1"/>
      <c r="CL2261" s="1"/>
      <c r="CM2261" s="1"/>
      <c r="CN2261" s="1"/>
      <c r="CO2261" s="1"/>
      <c r="CP2261" s="1"/>
      <c r="CQ2261" s="1"/>
      <c r="CR2261" s="1"/>
      <c r="CS2261" s="1"/>
      <c r="CT2261" s="1"/>
      <c r="CU2261" s="1"/>
      <c r="CV2261" s="1"/>
      <c r="CW2261" s="1"/>
      <c r="CX2261" s="1"/>
      <c r="CY2261" s="1"/>
      <c r="CZ2261" s="1"/>
      <c r="DA2261" s="1"/>
      <c r="DB2261" s="1"/>
      <c r="DC2261" s="1"/>
      <c r="DD2261" s="1"/>
      <c r="DE2261" s="1"/>
      <c r="DF2261" s="1"/>
    </row>
    <row r="2262" spans="1:110" x14ac:dyDescent="0.4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  <c r="BQ2262" s="1"/>
      <c r="BR2262" s="1"/>
      <c r="BS2262" s="1"/>
      <c r="BT2262" s="1"/>
      <c r="BU2262" s="1"/>
      <c r="BV2262" s="1"/>
      <c r="BW2262" s="1"/>
      <c r="BX2262" s="1"/>
      <c r="BY2262" s="1"/>
      <c r="BZ2262" s="1"/>
      <c r="CA2262" s="1"/>
      <c r="CB2262" s="1"/>
      <c r="CC2262" s="1"/>
      <c r="CD2262" s="1"/>
      <c r="CE2262" s="1"/>
      <c r="CF2262" s="1"/>
      <c r="CG2262" s="1"/>
      <c r="CH2262" s="1"/>
      <c r="CI2262" s="1"/>
      <c r="CJ2262" s="1"/>
      <c r="CK2262" s="1"/>
      <c r="CL2262" s="1"/>
      <c r="CM2262" s="1"/>
      <c r="CN2262" s="1"/>
      <c r="CO2262" s="1"/>
      <c r="CP2262" s="1"/>
      <c r="CQ2262" s="1"/>
      <c r="CR2262" s="1"/>
      <c r="CS2262" s="1"/>
      <c r="CT2262" s="1"/>
      <c r="CU2262" s="1"/>
      <c r="CV2262" s="1"/>
      <c r="CW2262" s="1"/>
      <c r="CX2262" s="1"/>
      <c r="CY2262" s="1"/>
      <c r="CZ2262" s="1"/>
      <c r="DA2262" s="1"/>
      <c r="DB2262" s="1"/>
      <c r="DC2262" s="1"/>
      <c r="DD2262" s="1"/>
      <c r="DE2262" s="1"/>
      <c r="DF2262" s="1"/>
    </row>
    <row r="2263" spans="1:110" x14ac:dyDescent="0.4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  <c r="BU2263" s="1"/>
      <c r="BV2263" s="1"/>
      <c r="BW2263" s="1"/>
      <c r="BX2263" s="1"/>
      <c r="BY2263" s="1"/>
      <c r="BZ2263" s="1"/>
      <c r="CA2263" s="1"/>
      <c r="CB2263" s="1"/>
      <c r="CC2263" s="1"/>
      <c r="CD2263" s="1"/>
      <c r="CE2263" s="1"/>
      <c r="CF2263" s="1"/>
      <c r="CG2263" s="1"/>
      <c r="CH2263" s="1"/>
      <c r="CI2263" s="1"/>
      <c r="CJ2263" s="1"/>
      <c r="CK2263" s="1"/>
      <c r="CL2263" s="1"/>
      <c r="CM2263" s="1"/>
      <c r="CN2263" s="1"/>
      <c r="CO2263" s="1"/>
      <c r="CP2263" s="1"/>
      <c r="CQ2263" s="1"/>
      <c r="CR2263" s="1"/>
      <c r="CS2263" s="1"/>
      <c r="CT2263" s="1"/>
      <c r="CU2263" s="1"/>
      <c r="CV2263" s="1"/>
      <c r="CW2263" s="1"/>
      <c r="CX2263" s="1"/>
      <c r="CY2263" s="1"/>
      <c r="CZ2263" s="1"/>
      <c r="DA2263" s="1"/>
      <c r="DB2263" s="1"/>
      <c r="DC2263" s="1"/>
      <c r="DD2263" s="1"/>
      <c r="DE2263" s="1"/>
      <c r="DF2263" s="1"/>
    </row>
    <row r="2264" spans="1:110" x14ac:dyDescent="0.4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  <c r="BU2264" s="1"/>
      <c r="BV2264" s="1"/>
      <c r="BW2264" s="1"/>
      <c r="BX2264" s="1"/>
      <c r="BY2264" s="1"/>
      <c r="BZ2264" s="1"/>
      <c r="CA2264" s="1"/>
      <c r="CB2264" s="1"/>
      <c r="CC2264" s="1"/>
      <c r="CD2264" s="1"/>
      <c r="CE2264" s="1"/>
      <c r="CF2264" s="1"/>
      <c r="CG2264" s="1"/>
      <c r="CH2264" s="1"/>
      <c r="CI2264" s="1"/>
      <c r="CJ2264" s="1"/>
      <c r="CK2264" s="1"/>
      <c r="CL2264" s="1"/>
      <c r="CM2264" s="1"/>
      <c r="CN2264" s="1"/>
      <c r="CO2264" s="1"/>
      <c r="CP2264" s="1"/>
      <c r="CQ2264" s="1"/>
      <c r="CR2264" s="1"/>
      <c r="CS2264" s="1"/>
      <c r="CT2264" s="1"/>
      <c r="CU2264" s="1"/>
      <c r="CV2264" s="1"/>
      <c r="CW2264" s="1"/>
      <c r="CX2264" s="1"/>
      <c r="CY2264" s="1"/>
      <c r="CZ2264" s="1"/>
      <c r="DA2264" s="1"/>
      <c r="DB2264" s="1"/>
      <c r="DC2264" s="1"/>
      <c r="DD2264" s="1"/>
      <c r="DE2264" s="1"/>
      <c r="DF2264" s="1"/>
    </row>
    <row r="2265" spans="1:110" x14ac:dyDescent="0.4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  <c r="BU2265" s="1"/>
      <c r="BV2265" s="1"/>
      <c r="BW2265" s="1"/>
      <c r="BX2265" s="1"/>
      <c r="BY2265" s="1"/>
      <c r="BZ2265" s="1"/>
      <c r="CA2265" s="1"/>
      <c r="CB2265" s="1"/>
      <c r="CC2265" s="1"/>
      <c r="CD2265" s="1"/>
      <c r="CE2265" s="1"/>
      <c r="CF2265" s="1"/>
      <c r="CG2265" s="1"/>
      <c r="CH2265" s="1"/>
      <c r="CI2265" s="1"/>
      <c r="CJ2265" s="1"/>
      <c r="CK2265" s="1"/>
      <c r="CL2265" s="1"/>
      <c r="CM2265" s="1"/>
      <c r="CN2265" s="1"/>
      <c r="CO2265" s="1"/>
      <c r="CP2265" s="1"/>
      <c r="CQ2265" s="1"/>
      <c r="CR2265" s="1"/>
      <c r="CS2265" s="1"/>
      <c r="CT2265" s="1"/>
      <c r="CU2265" s="1"/>
      <c r="CV2265" s="1"/>
      <c r="CW2265" s="1"/>
      <c r="CX2265" s="1"/>
      <c r="CY2265" s="1"/>
      <c r="CZ2265" s="1"/>
      <c r="DA2265" s="1"/>
      <c r="DB2265" s="1"/>
      <c r="DC2265" s="1"/>
      <c r="DD2265" s="1"/>
      <c r="DE2265" s="1"/>
      <c r="DF2265" s="1"/>
    </row>
    <row r="2266" spans="1:110" x14ac:dyDescent="0.4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  <c r="BU2266" s="1"/>
      <c r="BV2266" s="1"/>
      <c r="BW2266" s="1"/>
      <c r="BX2266" s="1"/>
      <c r="BY2266" s="1"/>
      <c r="BZ2266" s="1"/>
      <c r="CA2266" s="1"/>
      <c r="CB2266" s="1"/>
      <c r="CC2266" s="1"/>
      <c r="CD2266" s="1"/>
      <c r="CE2266" s="1"/>
      <c r="CF2266" s="1"/>
      <c r="CG2266" s="1"/>
      <c r="CH2266" s="1"/>
      <c r="CI2266" s="1"/>
      <c r="CJ2266" s="1"/>
      <c r="CK2266" s="1"/>
      <c r="CL2266" s="1"/>
      <c r="CM2266" s="1"/>
      <c r="CN2266" s="1"/>
      <c r="CO2266" s="1"/>
      <c r="CP2266" s="1"/>
      <c r="CQ2266" s="1"/>
      <c r="CR2266" s="1"/>
      <c r="CS2266" s="1"/>
      <c r="CT2266" s="1"/>
      <c r="CU2266" s="1"/>
      <c r="CV2266" s="1"/>
      <c r="CW2266" s="1"/>
      <c r="CX2266" s="1"/>
      <c r="CY2266" s="1"/>
      <c r="CZ2266" s="1"/>
      <c r="DA2266" s="1"/>
      <c r="DB2266" s="1"/>
      <c r="DC2266" s="1"/>
      <c r="DD2266" s="1"/>
      <c r="DE2266" s="1"/>
      <c r="DF2266" s="1"/>
    </row>
    <row r="2267" spans="1:110" x14ac:dyDescent="0.4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  <c r="BU2267" s="1"/>
      <c r="BV2267" s="1"/>
      <c r="BW2267" s="1"/>
      <c r="BX2267" s="1"/>
      <c r="BY2267" s="1"/>
      <c r="BZ2267" s="1"/>
      <c r="CA2267" s="1"/>
      <c r="CB2267" s="1"/>
      <c r="CC2267" s="1"/>
      <c r="CD2267" s="1"/>
      <c r="CE2267" s="1"/>
      <c r="CF2267" s="1"/>
      <c r="CG2267" s="1"/>
      <c r="CH2267" s="1"/>
      <c r="CI2267" s="1"/>
      <c r="CJ2267" s="1"/>
      <c r="CK2267" s="1"/>
      <c r="CL2267" s="1"/>
      <c r="CM2267" s="1"/>
      <c r="CN2267" s="1"/>
      <c r="CO2267" s="1"/>
      <c r="CP2267" s="1"/>
      <c r="CQ2267" s="1"/>
      <c r="CR2267" s="1"/>
      <c r="CS2267" s="1"/>
      <c r="CT2267" s="1"/>
      <c r="CU2267" s="1"/>
      <c r="CV2267" s="1"/>
      <c r="CW2267" s="1"/>
      <c r="CX2267" s="1"/>
      <c r="CY2267" s="1"/>
      <c r="CZ2267" s="1"/>
      <c r="DA2267" s="1"/>
      <c r="DB2267" s="1"/>
      <c r="DC2267" s="1"/>
      <c r="DD2267" s="1"/>
      <c r="DE2267" s="1"/>
      <c r="DF2267" s="1"/>
    </row>
    <row r="2268" spans="1:110" x14ac:dyDescent="0.4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  <c r="BU2268" s="1"/>
      <c r="BV2268" s="1"/>
      <c r="BW2268" s="1"/>
      <c r="BX2268" s="1"/>
      <c r="BY2268" s="1"/>
      <c r="BZ2268" s="1"/>
      <c r="CA2268" s="1"/>
      <c r="CB2268" s="1"/>
      <c r="CC2268" s="1"/>
      <c r="CD2268" s="1"/>
      <c r="CE2268" s="1"/>
      <c r="CF2268" s="1"/>
      <c r="CG2268" s="1"/>
      <c r="CH2268" s="1"/>
      <c r="CI2268" s="1"/>
      <c r="CJ2268" s="1"/>
      <c r="CK2268" s="1"/>
      <c r="CL2268" s="1"/>
      <c r="CM2268" s="1"/>
      <c r="CN2268" s="1"/>
      <c r="CO2268" s="1"/>
      <c r="CP2268" s="1"/>
      <c r="CQ2268" s="1"/>
      <c r="CR2268" s="1"/>
      <c r="CS2268" s="1"/>
      <c r="CT2268" s="1"/>
      <c r="CU2268" s="1"/>
      <c r="CV2268" s="1"/>
      <c r="CW2268" s="1"/>
      <c r="CX2268" s="1"/>
      <c r="CY2268" s="1"/>
      <c r="CZ2268" s="1"/>
      <c r="DA2268" s="1"/>
      <c r="DB2268" s="1"/>
      <c r="DC2268" s="1"/>
      <c r="DD2268" s="1"/>
      <c r="DE2268" s="1"/>
      <c r="DF2268" s="1"/>
    </row>
    <row r="2269" spans="1:110" x14ac:dyDescent="0.4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  <c r="BU2269" s="1"/>
      <c r="BV2269" s="1"/>
      <c r="BW2269" s="1"/>
      <c r="BX2269" s="1"/>
      <c r="BY2269" s="1"/>
      <c r="BZ2269" s="1"/>
      <c r="CA2269" s="1"/>
      <c r="CB2269" s="1"/>
      <c r="CC2269" s="1"/>
      <c r="CD2269" s="1"/>
      <c r="CE2269" s="1"/>
      <c r="CF2269" s="1"/>
      <c r="CG2269" s="1"/>
      <c r="CH2269" s="1"/>
      <c r="CI2269" s="1"/>
      <c r="CJ2269" s="1"/>
      <c r="CK2269" s="1"/>
      <c r="CL2269" s="1"/>
      <c r="CM2269" s="1"/>
      <c r="CN2269" s="1"/>
      <c r="CO2269" s="1"/>
      <c r="CP2269" s="1"/>
      <c r="CQ2269" s="1"/>
      <c r="CR2269" s="1"/>
      <c r="CS2269" s="1"/>
      <c r="CT2269" s="1"/>
      <c r="CU2269" s="1"/>
      <c r="CV2269" s="1"/>
      <c r="CW2269" s="1"/>
      <c r="CX2269" s="1"/>
      <c r="CY2269" s="1"/>
      <c r="CZ2269" s="1"/>
      <c r="DA2269" s="1"/>
      <c r="DB2269" s="1"/>
      <c r="DC2269" s="1"/>
      <c r="DD2269" s="1"/>
      <c r="DE2269" s="1"/>
      <c r="DF2269" s="1"/>
    </row>
    <row r="2270" spans="1:110" x14ac:dyDescent="0.4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  <c r="BU2270" s="1"/>
      <c r="BV2270" s="1"/>
      <c r="BW2270" s="1"/>
      <c r="BX2270" s="1"/>
      <c r="BY2270" s="1"/>
      <c r="BZ2270" s="1"/>
      <c r="CA2270" s="1"/>
      <c r="CB2270" s="1"/>
      <c r="CC2270" s="1"/>
      <c r="CD2270" s="1"/>
      <c r="CE2270" s="1"/>
      <c r="CF2270" s="1"/>
      <c r="CG2270" s="1"/>
      <c r="CH2270" s="1"/>
      <c r="CI2270" s="1"/>
      <c r="CJ2270" s="1"/>
      <c r="CK2270" s="1"/>
      <c r="CL2270" s="1"/>
      <c r="CM2270" s="1"/>
      <c r="CN2270" s="1"/>
      <c r="CO2270" s="1"/>
      <c r="CP2270" s="1"/>
      <c r="CQ2270" s="1"/>
      <c r="CR2270" s="1"/>
      <c r="CS2270" s="1"/>
      <c r="CT2270" s="1"/>
      <c r="CU2270" s="1"/>
      <c r="CV2270" s="1"/>
      <c r="CW2270" s="1"/>
      <c r="CX2270" s="1"/>
      <c r="CY2270" s="1"/>
      <c r="CZ2270" s="1"/>
      <c r="DA2270" s="1"/>
      <c r="DB2270" s="1"/>
      <c r="DC2270" s="1"/>
      <c r="DD2270" s="1"/>
      <c r="DE2270" s="1"/>
      <c r="DF2270" s="1"/>
    </row>
    <row r="2271" spans="1:110" x14ac:dyDescent="0.4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  <c r="BU2271" s="1"/>
      <c r="BV2271" s="1"/>
      <c r="BW2271" s="1"/>
      <c r="BX2271" s="1"/>
      <c r="BY2271" s="1"/>
      <c r="BZ2271" s="1"/>
      <c r="CA2271" s="1"/>
      <c r="CB2271" s="1"/>
      <c r="CC2271" s="1"/>
      <c r="CD2271" s="1"/>
      <c r="CE2271" s="1"/>
      <c r="CF2271" s="1"/>
      <c r="CG2271" s="1"/>
      <c r="CH2271" s="1"/>
      <c r="CI2271" s="1"/>
      <c r="CJ2271" s="1"/>
      <c r="CK2271" s="1"/>
      <c r="CL2271" s="1"/>
      <c r="CM2271" s="1"/>
      <c r="CN2271" s="1"/>
      <c r="CO2271" s="1"/>
      <c r="CP2271" s="1"/>
      <c r="CQ2271" s="1"/>
      <c r="CR2271" s="1"/>
      <c r="CS2271" s="1"/>
      <c r="CT2271" s="1"/>
      <c r="CU2271" s="1"/>
      <c r="CV2271" s="1"/>
      <c r="CW2271" s="1"/>
      <c r="CX2271" s="1"/>
      <c r="CY2271" s="1"/>
      <c r="CZ2271" s="1"/>
      <c r="DA2271" s="1"/>
      <c r="DB2271" s="1"/>
      <c r="DC2271" s="1"/>
      <c r="DD2271" s="1"/>
      <c r="DE2271" s="1"/>
      <c r="DF2271" s="1"/>
    </row>
    <row r="2272" spans="1:110" x14ac:dyDescent="0.4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  <c r="DF2272" s="1"/>
    </row>
    <row r="2273" spans="1:110" x14ac:dyDescent="0.4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  <c r="BU2273" s="1"/>
      <c r="BV2273" s="1"/>
      <c r="BW2273" s="1"/>
      <c r="BX2273" s="1"/>
      <c r="BY2273" s="1"/>
      <c r="BZ2273" s="1"/>
      <c r="CA2273" s="1"/>
      <c r="CB2273" s="1"/>
      <c r="CC2273" s="1"/>
      <c r="CD2273" s="1"/>
      <c r="CE2273" s="1"/>
      <c r="CF2273" s="1"/>
      <c r="CG2273" s="1"/>
      <c r="CH2273" s="1"/>
      <c r="CI2273" s="1"/>
      <c r="CJ2273" s="1"/>
      <c r="CK2273" s="1"/>
      <c r="CL2273" s="1"/>
      <c r="CM2273" s="1"/>
      <c r="CN2273" s="1"/>
      <c r="CO2273" s="1"/>
      <c r="CP2273" s="1"/>
      <c r="CQ2273" s="1"/>
      <c r="CR2273" s="1"/>
      <c r="CS2273" s="1"/>
      <c r="CT2273" s="1"/>
      <c r="CU2273" s="1"/>
      <c r="CV2273" s="1"/>
      <c r="CW2273" s="1"/>
      <c r="CX2273" s="1"/>
      <c r="CY2273" s="1"/>
      <c r="CZ2273" s="1"/>
      <c r="DA2273" s="1"/>
      <c r="DB2273" s="1"/>
      <c r="DC2273" s="1"/>
      <c r="DD2273" s="1"/>
      <c r="DE2273" s="1"/>
      <c r="DF2273" s="1"/>
    </row>
    <row r="2274" spans="1:110" x14ac:dyDescent="0.4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  <c r="BU2274" s="1"/>
      <c r="BV2274" s="1"/>
      <c r="BW2274" s="1"/>
      <c r="BX2274" s="1"/>
      <c r="BY2274" s="1"/>
      <c r="BZ2274" s="1"/>
      <c r="CA2274" s="1"/>
      <c r="CB2274" s="1"/>
      <c r="CC2274" s="1"/>
      <c r="CD2274" s="1"/>
      <c r="CE2274" s="1"/>
      <c r="CF2274" s="1"/>
      <c r="CG2274" s="1"/>
      <c r="CH2274" s="1"/>
      <c r="CI2274" s="1"/>
      <c r="CJ2274" s="1"/>
      <c r="CK2274" s="1"/>
      <c r="CL2274" s="1"/>
      <c r="CM2274" s="1"/>
      <c r="CN2274" s="1"/>
      <c r="CO2274" s="1"/>
      <c r="CP2274" s="1"/>
      <c r="CQ2274" s="1"/>
      <c r="CR2274" s="1"/>
      <c r="CS2274" s="1"/>
      <c r="CT2274" s="1"/>
      <c r="CU2274" s="1"/>
      <c r="CV2274" s="1"/>
      <c r="CW2274" s="1"/>
      <c r="CX2274" s="1"/>
      <c r="CY2274" s="1"/>
      <c r="CZ2274" s="1"/>
      <c r="DA2274" s="1"/>
      <c r="DB2274" s="1"/>
      <c r="DC2274" s="1"/>
      <c r="DD2274" s="1"/>
      <c r="DE2274" s="1"/>
      <c r="DF2274" s="1"/>
    </row>
    <row r="2275" spans="1:110" x14ac:dyDescent="0.4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  <c r="BU2275" s="1"/>
      <c r="BV2275" s="1"/>
      <c r="BW2275" s="1"/>
      <c r="BX2275" s="1"/>
      <c r="BY2275" s="1"/>
      <c r="BZ2275" s="1"/>
      <c r="CA2275" s="1"/>
      <c r="CB2275" s="1"/>
      <c r="CC2275" s="1"/>
      <c r="CD2275" s="1"/>
      <c r="CE2275" s="1"/>
      <c r="CF2275" s="1"/>
      <c r="CG2275" s="1"/>
      <c r="CH2275" s="1"/>
      <c r="CI2275" s="1"/>
      <c r="CJ2275" s="1"/>
      <c r="CK2275" s="1"/>
      <c r="CL2275" s="1"/>
      <c r="CM2275" s="1"/>
      <c r="CN2275" s="1"/>
      <c r="CO2275" s="1"/>
      <c r="CP2275" s="1"/>
      <c r="CQ2275" s="1"/>
      <c r="CR2275" s="1"/>
      <c r="CS2275" s="1"/>
      <c r="CT2275" s="1"/>
      <c r="CU2275" s="1"/>
      <c r="CV2275" s="1"/>
      <c r="CW2275" s="1"/>
      <c r="CX2275" s="1"/>
      <c r="CY2275" s="1"/>
      <c r="CZ2275" s="1"/>
      <c r="DA2275" s="1"/>
      <c r="DB2275" s="1"/>
      <c r="DC2275" s="1"/>
      <c r="DD2275" s="1"/>
      <c r="DE2275" s="1"/>
      <c r="DF2275" s="1"/>
    </row>
    <row r="2276" spans="1:110" x14ac:dyDescent="0.4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  <c r="BU2276" s="1"/>
      <c r="BV2276" s="1"/>
      <c r="BW2276" s="1"/>
      <c r="BX2276" s="1"/>
      <c r="BY2276" s="1"/>
      <c r="BZ2276" s="1"/>
      <c r="CA2276" s="1"/>
      <c r="CB2276" s="1"/>
      <c r="CC2276" s="1"/>
      <c r="CD2276" s="1"/>
      <c r="CE2276" s="1"/>
      <c r="CF2276" s="1"/>
      <c r="CG2276" s="1"/>
      <c r="CH2276" s="1"/>
      <c r="CI2276" s="1"/>
      <c r="CJ2276" s="1"/>
      <c r="CK2276" s="1"/>
      <c r="CL2276" s="1"/>
      <c r="CM2276" s="1"/>
      <c r="CN2276" s="1"/>
      <c r="CO2276" s="1"/>
      <c r="CP2276" s="1"/>
      <c r="CQ2276" s="1"/>
      <c r="CR2276" s="1"/>
      <c r="CS2276" s="1"/>
      <c r="CT2276" s="1"/>
      <c r="CU2276" s="1"/>
      <c r="CV2276" s="1"/>
      <c r="CW2276" s="1"/>
      <c r="CX2276" s="1"/>
      <c r="CY2276" s="1"/>
      <c r="CZ2276" s="1"/>
      <c r="DA2276" s="1"/>
      <c r="DB2276" s="1"/>
      <c r="DC2276" s="1"/>
      <c r="DD2276" s="1"/>
      <c r="DE2276" s="1"/>
      <c r="DF2276" s="1"/>
    </row>
    <row r="2277" spans="1:110" x14ac:dyDescent="0.4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  <c r="BU2277" s="1"/>
      <c r="BV2277" s="1"/>
      <c r="BW2277" s="1"/>
      <c r="BX2277" s="1"/>
      <c r="BY2277" s="1"/>
      <c r="BZ2277" s="1"/>
      <c r="CA2277" s="1"/>
      <c r="CB2277" s="1"/>
      <c r="CC2277" s="1"/>
      <c r="CD2277" s="1"/>
      <c r="CE2277" s="1"/>
      <c r="CF2277" s="1"/>
      <c r="CG2277" s="1"/>
      <c r="CH2277" s="1"/>
      <c r="CI2277" s="1"/>
      <c r="CJ2277" s="1"/>
      <c r="CK2277" s="1"/>
      <c r="CL2277" s="1"/>
      <c r="CM2277" s="1"/>
      <c r="CN2277" s="1"/>
      <c r="CO2277" s="1"/>
      <c r="CP2277" s="1"/>
      <c r="CQ2277" s="1"/>
      <c r="CR2277" s="1"/>
      <c r="CS2277" s="1"/>
      <c r="CT2277" s="1"/>
      <c r="CU2277" s="1"/>
      <c r="CV2277" s="1"/>
      <c r="CW2277" s="1"/>
      <c r="CX2277" s="1"/>
      <c r="CY2277" s="1"/>
      <c r="CZ2277" s="1"/>
      <c r="DA2277" s="1"/>
      <c r="DB2277" s="1"/>
      <c r="DC2277" s="1"/>
      <c r="DD2277" s="1"/>
      <c r="DE2277" s="1"/>
      <c r="DF2277" s="1"/>
    </row>
    <row r="2278" spans="1:110" x14ac:dyDescent="0.4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  <c r="BU2278" s="1"/>
      <c r="BV2278" s="1"/>
      <c r="BW2278" s="1"/>
      <c r="BX2278" s="1"/>
      <c r="BY2278" s="1"/>
      <c r="BZ2278" s="1"/>
      <c r="CA2278" s="1"/>
      <c r="CB2278" s="1"/>
      <c r="CC2278" s="1"/>
      <c r="CD2278" s="1"/>
      <c r="CE2278" s="1"/>
      <c r="CF2278" s="1"/>
      <c r="CG2278" s="1"/>
      <c r="CH2278" s="1"/>
      <c r="CI2278" s="1"/>
      <c r="CJ2278" s="1"/>
      <c r="CK2278" s="1"/>
      <c r="CL2278" s="1"/>
      <c r="CM2278" s="1"/>
      <c r="CN2278" s="1"/>
      <c r="CO2278" s="1"/>
      <c r="CP2278" s="1"/>
      <c r="CQ2278" s="1"/>
      <c r="CR2278" s="1"/>
      <c r="CS2278" s="1"/>
      <c r="CT2278" s="1"/>
      <c r="CU2278" s="1"/>
      <c r="CV2278" s="1"/>
      <c r="CW2278" s="1"/>
      <c r="CX2278" s="1"/>
      <c r="CY2278" s="1"/>
      <c r="CZ2278" s="1"/>
      <c r="DA2278" s="1"/>
      <c r="DB2278" s="1"/>
      <c r="DC2278" s="1"/>
      <c r="DD2278" s="1"/>
      <c r="DE2278" s="1"/>
      <c r="DF2278" s="1"/>
    </row>
    <row r="2279" spans="1:110" x14ac:dyDescent="0.4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  <c r="BU2279" s="1"/>
      <c r="BV2279" s="1"/>
      <c r="BW2279" s="1"/>
      <c r="BX2279" s="1"/>
      <c r="BY2279" s="1"/>
      <c r="BZ2279" s="1"/>
      <c r="CA2279" s="1"/>
      <c r="CB2279" s="1"/>
      <c r="CC2279" s="1"/>
      <c r="CD2279" s="1"/>
      <c r="CE2279" s="1"/>
      <c r="CF2279" s="1"/>
      <c r="CG2279" s="1"/>
      <c r="CH2279" s="1"/>
      <c r="CI2279" s="1"/>
      <c r="CJ2279" s="1"/>
      <c r="CK2279" s="1"/>
      <c r="CL2279" s="1"/>
      <c r="CM2279" s="1"/>
      <c r="CN2279" s="1"/>
      <c r="CO2279" s="1"/>
      <c r="CP2279" s="1"/>
      <c r="CQ2279" s="1"/>
      <c r="CR2279" s="1"/>
      <c r="CS2279" s="1"/>
      <c r="CT2279" s="1"/>
      <c r="CU2279" s="1"/>
      <c r="CV2279" s="1"/>
      <c r="CW2279" s="1"/>
      <c r="CX2279" s="1"/>
      <c r="CY2279" s="1"/>
      <c r="CZ2279" s="1"/>
      <c r="DA2279" s="1"/>
      <c r="DB2279" s="1"/>
      <c r="DC2279" s="1"/>
      <c r="DD2279" s="1"/>
      <c r="DE2279" s="1"/>
      <c r="DF2279" s="1"/>
    </row>
    <row r="2280" spans="1:110" x14ac:dyDescent="0.4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  <c r="BU2280" s="1"/>
      <c r="BV2280" s="1"/>
      <c r="BW2280" s="1"/>
      <c r="BX2280" s="1"/>
      <c r="BY2280" s="1"/>
      <c r="BZ2280" s="1"/>
      <c r="CA2280" s="1"/>
      <c r="CB2280" s="1"/>
      <c r="CC2280" s="1"/>
      <c r="CD2280" s="1"/>
      <c r="CE2280" s="1"/>
      <c r="CF2280" s="1"/>
      <c r="CG2280" s="1"/>
      <c r="CH2280" s="1"/>
      <c r="CI2280" s="1"/>
      <c r="CJ2280" s="1"/>
      <c r="CK2280" s="1"/>
      <c r="CL2280" s="1"/>
      <c r="CM2280" s="1"/>
      <c r="CN2280" s="1"/>
      <c r="CO2280" s="1"/>
      <c r="CP2280" s="1"/>
      <c r="CQ2280" s="1"/>
      <c r="CR2280" s="1"/>
      <c r="CS2280" s="1"/>
      <c r="CT2280" s="1"/>
      <c r="CU2280" s="1"/>
      <c r="CV2280" s="1"/>
      <c r="CW2280" s="1"/>
      <c r="CX2280" s="1"/>
      <c r="CY2280" s="1"/>
      <c r="CZ2280" s="1"/>
      <c r="DA2280" s="1"/>
      <c r="DB2280" s="1"/>
      <c r="DC2280" s="1"/>
      <c r="DD2280" s="1"/>
      <c r="DE2280" s="1"/>
      <c r="DF2280" s="1"/>
    </row>
    <row r="2281" spans="1:110" x14ac:dyDescent="0.4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  <c r="BQ2281" s="1"/>
      <c r="BR2281" s="1"/>
      <c r="BS2281" s="1"/>
      <c r="BT2281" s="1"/>
      <c r="BU2281" s="1"/>
      <c r="BV2281" s="1"/>
      <c r="BW2281" s="1"/>
      <c r="BX2281" s="1"/>
      <c r="BY2281" s="1"/>
      <c r="BZ2281" s="1"/>
      <c r="CA2281" s="1"/>
      <c r="CB2281" s="1"/>
      <c r="CC2281" s="1"/>
      <c r="CD2281" s="1"/>
      <c r="CE2281" s="1"/>
      <c r="CF2281" s="1"/>
      <c r="CG2281" s="1"/>
      <c r="CH2281" s="1"/>
      <c r="CI2281" s="1"/>
      <c r="CJ2281" s="1"/>
      <c r="CK2281" s="1"/>
      <c r="CL2281" s="1"/>
      <c r="CM2281" s="1"/>
      <c r="CN2281" s="1"/>
      <c r="CO2281" s="1"/>
      <c r="CP2281" s="1"/>
      <c r="CQ2281" s="1"/>
      <c r="CR2281" s="1"/>
      <c r="CS2281" s="1"/>
      <c r="CT2281" s="1"/>
      <c r="CU2281" s="1"/>
      <c r="CV2281" s="1"/>
      <c r="CW2281" s="1"/>
      <c r="CX2281" s="1"/>
      <c r="CY2281" s="1"/>
      <c r="CZ2281" s="1"/>
      <c r="DA2281" s="1"/>
      <c r="DB2281" s="1"/>
      <c r="DC2281" s="1"/>
      <c r="DD2281" s="1"/>
      <c r="DE2281" s="1"/>
      <c r="DF2281" s="1"/>
    </row>
    <row r="2282" spans="1:110" x14ac:dyDescent="0.4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  <c r="BU2282" s="1"/>
      <c r="BV2282" s="1"/>
      <c r="BW2282" s="1"/>
      <c r="BX2282" s="1"/>
      <c r="BY2282" s="1"/>
      <c r="BZ2282" s="1"/>
      <c r="CA2282" s="1"/>
      <c r="CB2282" s="1"/>
      <c r="CC2282" s="1"/>
      <c r="CD2282" s="1"/>
      <c r="CE2282" s="1"/>
      <c r="CF2282" s="1"/>
      <c r="CG2282" s="1"/>
      <c r="CH2282" s="1"/>
      <c r="CI2282" s="1"/>
      <c r="CJ2282" s="1"/>
      <c r="CK2282" s="1"/>
      <c r="CL2282" s="1"/>
      <c r="CM2282" s="1"/>
      <c r="CN2282" s="1"/>
      <c r="CO2282" s="1"/>
      <c r="CP2282" s="1"/>
      <c r="CQ2282" s="1"/>
      <c r="CR2282" s="1"/>
      <c r="CS2282" s="1"/>
      <c r="CT2282" s="1"/>
      <c r="CU2282" s="1"/>
      <c r="CV2282" s="1"/>
      <c r="CW2282" s="1"/>
      <c r="CX2282" s="1"/>
      <c r="CY2282" s="1"/>
      <c r="CZ2282" s="1"/>
      <c r="DA2282" s="1"/>
      <c r="DB2282" s="1"/>
      <c r="DC2282" s="1"/>
      <c r="DD2282" s="1"/>
      <c r="DE2282" s="1"/>
      <c r="DF2282" s="1"/>
    </row>
    <row r="2283" spans="1:110" x14ac:dyDescent="0.4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  <c r="BU2283" s="1"/>
      <c r="BV2283" s="1"/>
      <c r="BW2283" s="1"/>
      <c r="BX2283" s="1"/>
      <c r="BY2283" s="1"/>
      <c r="BZ2283" s="1"/>
      <c r="CA2283" s="1"/>
      <c r="CB2283" s="1"/>
      <c r="CC2283" s="1"/>
      <c r="CD2283" s="1"/>
      <c r="CE2283" s="1"/>
      <c r="CF2283" s="1"/>
      <c r="CG2283" s="1"/>
      <c r="CH2283" s="1"/>
      <c r="CI2283" s="1"/>
      <c r="CJ2283" s="1"/>
      <c r="CK2283" s="1"/>
      <c r="CL2283" s="1"/>
      <c r="CM2283" s="1"/>
      <c r="CN2283" s="1"/>
      <c r="CO2283" s="1"/>
      <c r="CP2283" s="1"/>
      <c r="CQ2283" s="1"/>
      <c r="CR2283" s="1"/>
      <c r="CS2283" s="1"/>
      <c r="CT2283" s="1"/>
      <c r="CU2283" s="1"/>
      <c r="CV2283" s="1"/>
      <c r="CW2283" s="1"/>
      <c r="CX2283" s="1"/>
      <c r="CY2283" s="1"/>
      <c r="CZ2283" s="1"/>
      <c r="DA2283" s="1"/>
      <c r="DB2283" s="1"/>
      <c r="DC2283" s="1"/>
      <c r="DD2283" s="1"/>
      <c r="DE2283" s="1"/>
      <c r="DF2283" s="1"/>
    </row>
    <row r="2284" spans="1:110" x14ac:dyDescent="0.4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  <c r="BU2284" s="1"/>
      <c r="BV2284" s="1"/>
      <c r="BW2284" s="1"/>
      <c r="BX2284" s="1"/>
      <c r="BY2284" s="1"/>
      <c r="BZ2284" s="1"/>
      <c r="CA2284" s="1"/>
      <c r="CB2284" s="1"/>
      <c r="CC2284" s="1"/>
      <c r="CD2284" s="1"/>
      <c r="CE2284" s="1"/>
      <c r="CF2284" s="1"/>
      <c r="CG2284" s="1"/>
      <c r="CH2284" s="1"/>
      <c r="CI2284" s="1"/>
      <c r="CJ2284" s="1"/>
      <c r="CK2284" s="1"/>
      <c r="CL2284" s="1"/>
      <c r="CM2284" s="1"/>
      <c r="CN2284" s="1"/>
      <c r="CO2284" s="1"/>
      <c r="CP2284" s="1"/>
      <c r="CQ2284" s="1"/>
      <c r="CR2284" s="1"/>
      <c r="CS2284" s="1"/>
      <c r="CT2284" s="1"/>
      <c r="CU2284" s="1"/>
      <c r="CV2284" s="1"/>
      <c r="CW2284" s="1"/>
      <c r="CX2284" s="1"/>
      <c r="CY2284" s="1"/>
      <c r="CZ2284" s="1"/>
      <c r="DA2284" s="1"/>
      <c r="DB2284" s="1"/>
      <c r="DC2284" s="1"/>
      <c r="DD2284" s="1"/>
      <c r="DE2284" s="1"/>
      <c r="DF2284" s="1"/>
    </row>
    <row r="2285" spans="1:110" x14ac:dyDescent="0.4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  <c r="BU2285" s="1"/>
      <c r="BV2285" s="1"/>
      <c r="BW2285" s="1"/>
      <c r="BX2285" s="1"/>
      <c r="BY2285" s="1"/>
      <c r="BZ2285" s="1"/>
      <c r="CA2285" s="1"/>
      <c r="CB2285" s="1"/>
      <c r="CC2285" s="1"/>
      <c r="CD2285" s="1"/>
      <c r="CE2285" s="1"/>
      <c r="CF2285" s="1"/>
      <c r="CG2285" s="1"/>
      <c r="CH2285" s="1"/>
      <c r="CI2285" s="1"/>
      <c r="CJ2285" s="1"/>
      <c r="CK2285" s="1"/>
      <c r="CL2285" s="1"/>
      <c r="CM2285" s="1"/>
      <c r="CN2285" s="1"/>
      <c r="CO2285" s="1"/>
      <c r="CP2285" s="1"/>
      <c r="CQ2285" s="1"/>
      <c r="CR2285" s="1"/>
      <c r="CS2285" s="1"/>
      <c r="CT2285" s="1"/>
      <c r="CU2285" s="1"/>
      <c r="CV2285" s="1"/>
      <c r="CW2285" s="1"/>
      <c r="CX2285" s="1"/>
      <c r="CY2285" s="1"/>
      <c r="CZ2285" s="1"/>
      <c r="DA2285" s="1"/>
      <c r="DB2285" s="1"/>
      <c r="DC2285" s="1"/>
      <c r="DD2285" s="1"/>
      <c r="DE2285" s="1"/>
      <c r="DF2285" s="1"/>
    </row>
    <row r="2286" spans="1:110" x14ac:dyDescent="0.4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  <c r="BU2286" s="1"/>
      <c r="BV2286" s="1"/>
      <c r="BW2286" s="1"/>
      <c r="BX2286" s="1"/>
      <c r="BY2286" s="1"/>
      <c r="BZ2286" s="1"/>
      <c r="CA2286" s="1"/>
      <c r="CB2286" s="1"/>
      <c r="CC2286" s="1"/>
      <c r="CD2286" s="1"/>
      <c r="CE2286" s="1"/>
      <c r="CF2286" s="1"/>
      <c r="CG2286" s="1"/>
      <c r="CH2286" s="1"/>
      <c r="CI2286" s="1"/>
      <c r="CJ2286" s="1"/>
      <c r="CK2286" s="1"/>
      <c r="CL2286" s="1"/>
      <c r="CM2286" s="1"/>
      <c r="CN2286" s="1"/>
      <c r="CO2286" s="1"/>
      <c r="CP2286" s="1"/>
      <c r="CQ2286" s="1"/>
      <c r="CR2286" s="1"/>
      <c r="CS2286" s="1"/>
      <c r="CT2286" s="1"/>
      <c r="CU2286" s="1"/>
      <c r="CV2286" s="1"/>
      <c r="CW2286" s="1"/>
      <c r="CX2286" s="1"/>
      <c r="CY2286" s="1"/>
      <c r="CZ2286" s="1"/>
      <c r="DA2286" s="1"/>
      <c r="DB2286" s="1"/>
      <c r="DC2286" s="1"/>
      <c r="DD2286" s="1"/>
      <c r="DE2286" s="1"/>
      <c r="DF2286" s="1"/>
    </row>
    <row r="2287" spans="1:110" x14ac:dyDescent="0.4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  <c r="BU2287" s="1"/>
      <c r="BV2287" s="1"/>
      <c r="BW2287" s="1"/>
      <c r="BX2287" s="1"/>
      <c r="BY2287" s="1"/>
      <c r="BZ2287" s="1"/>
      <c r="CA2287" s="1"/>
      <c r="CB2287" s="1"/>
      <c r="CC2287" s="1"/>
      <c r="CD2287" s="1"/>
      <c r="CE2287" s="1"/>
      <c r="CF2287" s="1"/>
      <c r="CG2287" s="1"/>
      <c r="CH2287" s="1"/>
      <c r="CI2287" s="1"/>
      <c r="CJ2287" s="1"/>
      <c r="CK2287" s="1"/>
      <c r="CL2287" s="1"/>
      <c r="CM2287" s="1"/>
      <c r="CN2287" s="1"/>
      <c r="CO2287" s="1"/>
      <c r="CP2287" s="1"/>
      <c r="CQ2287" s="1"/>
      <c r="CR2287" s="1"/>
      <c r="CS2287" s="1"/>
      <c r="CT2287" s="1"/>
      <c r="CU2287" s="1"/>
      <c r="CV2287" s="1"/>
      <c r="CW2287" s="1"/>
      <c r="CX2287" s="1"/>
      <c r="CY2287" s="1"/>
      <c r="CZ2287" s="1"/>
      <c r="DA2287" s="1"/>
      <c r="DB2287" s="1"/>
      <c r="DC2287" s="1"/>
      <c r="DD2287" s="1"/>
      <c r="DE2287" s="1"/>
      <c r="DF2287" s="1"/>
    </row>
    <row r="2288" spans="1:110" x14ac:dyDescent="0.4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  <c r="BU2288" s="1"/>
      <c r="BV2288" s="1"/>
      <c r="BW2288" s="1"/>
      <c r="BX2288" s="1"/>
      <c r="BY2288" s="1"/>
      <c r="BZ2288" s="1"/>
      <c r="CA2288" s="1"/>
      <c r="CB2288" s="1"/>
      <c r="CC2288" s="1"/>
      <c r="CD2288" s="1"/>
      <c r="CE2288" s="1"/>
      <c r="CF2288" s="1"/>
      <c r="CG2288" s="1"/>
      <c r="CH2288" s="1"/>
      <c r="CI2288" s="1"/>
      <c r="CJ2288" s="1"/>
      <c r="CK2288" s="1"/>
      <c r="CL2288" s="1"/>
      <c r="CM2288" s="1"/>
      <c r="CN2288" s="1"/>
      <c r="CO2288" s="1"/>
      <c r="CP2288" s="1"/>
      <c r="CQ2288" s="1"/>
      <c r="CR2288" s="1"/>
      <c r="CS2288" s="1"/>
      <c r="CT2288" s="1"/>
      <c r="CU2288" s="1"/>
      <c r="CV2288" s="1"/>
      <c r="CW2288" s="1"/>
      <c r="CX2288" s="1"/>
      <c r="CY2288" s="1"/>
      <c r="CZ2288" s="1"/>
      <c r="DA2288" s="1"/>
      <c r="DB2288" s="1"/>
      <c r="DC2288" s="1"/>
      <c r="DD2288" s="1"/>
      <c r="DE2288" s="1"/>
      <c r="DF2288" s="1"/>
    </row>
    <row r="2289" spans="1:110" x14ac:dyDescent="0.4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  <c r="BU2289" s="1"/>
      <c r="BV2289" s="1"/>
      <c r="BW2289" s="1"/>
      <c r="BX2289" s="1"/>
      <c r="BY2289" s="1"/>
      <c r="BZ2289" s="1"/>
      <c r="CA2289" s="1"/>
      <c r="CB2289" s="1"/>
      <c r="CC2289" s="1"/>
      <c r="CD2289" s="1"/>
      <c r="CE2289" s="1"/>
      <c r="CF2289" s="1"/>
      <c r="CG2289" s="1"/>
      <c r="CH2289" s="1"/>
      <c r="CI2289" s="1"/>
      <c r="CJ2289" s="1"/>
      <c r="CK2289" s="1"/>
      <c r="CL2289" s="1"/>
      <c r="CM2289" s="1"/>
      <c r="CN2289" s="1"/>
      <c r="CO2289" s="1"/>
      <c r="CP2289" s="1"/>
      <c r="CQ2289" s="1"/>
      <c r="CR2289" s="1"/>
      <c r="CS2289" s="1"/>
      <c r="CT2289" s="1"/>
      <c r="CU2289" s="1"/>
      <c r="CV2289" s="1"/>
      <c r="CW2289" s="1"/>
      <c r="CX2289" s="1"/>
      <c r="CY2289" s="1"/>
      <c r="CZ2289" s="1"/>
      <c r="DA2289" s="1"/>
      <c r="DB2289" s="1"/>
      <c r="DC2289" s="1"/>
      <c r="DD2289" s="1"/>
      <c r="DE2289" s="1"/>
      <c r="DF2289" s="1"/>
    </row>
    <row r="2290" spans="1:110" x14ac:dyDescent="0.4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  <c r="BU2290" s="1"/>
      <c r="BV2290" s="1"/>
      <c r="BW2290" s="1"/>
      <c r="BX2290" s="1"/>
      <c r="BY2290" s="1"/>
      <c r="BZ2290" s="1"/>
      <c r="CA2290" s="1"/>
      <c r="CB2290" s="1"/>
      <c r="CC2290" s="1"/>
      <c r="CD2290" s="1"/>
      <c r="CE2290" s="1"/>
      <c r="CF2290" s="1"/>
      <c r="CG2290" s="1"/>
      <c r="CH2290" s="1"/>
      <c r="CI2290" s="1"/>
      <c r="CJ2290" s="1"/>
      <c r="CK2290" s="1"/>
      <c r="CL2290" s="1"/>
      <c r="CM2290" s="1"/>
      <c r="CN2290" s="1"/>
      <c r="CO2290" s="1"/>
      <c r="CP2290" s="1"/>
      <c r="CQ2290" s="1"/>
      <c r="CR2290" s="1"/>
      <c r="CS2290" s="1"/>
      <c r="CT2290" s="1"/>
      <c r="CU2290" s="1"/>
      <c r="CV2290" s="1"/>
      <c r="CW2290" s="1"/>
      <c r="CX2290" s="1"/>
      <c r="CY2290" s="1"/>
      <c r="CZ2290" s="1"/>
      <c r="DA2290" s="1"/>
      <c r="DB2290" s="1"/>
      <c r="DC2290" s="1"/>
      <c r="DD2290" s="1"/>
      <c r="DE2290" s="1"/>
      <c r="DF2290" s="1"/>
    </row>
    <row r="2291" spans="1:110" x14ac:dyDescent="0.4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  <c r="BU2291" s="1"/>
      <c r="BV2291" s="1"/>
      <c r="BW2291" s="1"/>
      <c r="BX2291" s="1"/>
      <c r="BY2291" s="1"/>
      <c r="BZ2291" s="1"/>
      <c r="CA2291" s="1"/>
      <c r="CB2291" s="1"/>
      <c r="CC2291" s="1"/>
      <c r="CD2291" s="1"/>
      <c r="CE2291" s="1"/>
      <c r="CF2291" s="1"/>
      <c r="CG2291" s="1"/>
      <c r="CH2291" s="1"/>
      <c r="CI2291" s="1"/>
      <c r="CJ2291" s="1"/>
      <c r="CK2291" s="1"/>
      <c r="CL2291" s="1"/>
      <c r="CM2291" s="1"/>
      <c r="CN2291" s="1"/>
      <c r="CO2291" s="1"/>
      <c r="CP2291" s="1"/>
      <c r="CQ2291" s="1"/>
      <c r="CR2291" s="1"/>
      <c r="CS2291" s="1"/>
      <c r="CT2291" s="1"/>
      <c r="CU2291" s="1"/>
      <c r="CV2291" s="1"/>
      <c r="CW2291" s="1"/>
      <c r="CX2291" s="1"/>
      <c r="CY2291" s="1"/>
      <c r="CZ2291" s="1"/>
      <c r="DA2291" s="1"/>
      <c r="DB2291" s="1"/>
      <c r="DC2291" s="1"/>
      <c r="DD2291" s="1"/>
      <c r="DE2291" s="1"/>
      <c r="DF2291" s="1"/>
    </row>
    <row r="2292" spans="1:110" x14ac:dyDescent="0.4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  <c r="BU2292" s="1"/>
      <c r="BV2292" s="1"/>
      <c r="BW2292" s="1"/>
      <c r="BX2292" s="1"/>
      <c r="BY2292" s="1"/>
      <c r="BZ2292" s="1"/>
      <c r="CA2292" s="1"/>
      <c r="CB2292" s="1"/>
      <c r="CC2292" s="1"/>
      <c r="CD2292" s="1"/>
      <c r="CE2292" s="1"/>
      <c r="CF2292" s="1"/>
      <c r="CG2292" s="1"/>
      <c r="CH2292" s="1"/>
      <c r="CI2292" s="1"/>
      <c r="CJ2292" s="1"/>
      <c r="CK2292" s="1"/>
      <c r="CL2292" s="1"/>
      <c r="CM2292" s="1"/>
      <c r="CN2292" s="1"/>
      <c r="CO2292" s="1"/>
      <c r="CP2292" s="1"/>
      <c r="CQ2292" s="1"/>
      <c r="CR2292" s="1"/>
      <c r="CS2292" s="1"/>
      <c r="CT2292" s="1"/>
      <c r="CU2292" s="1"/>
      <c r="CV2292" s="1"/>
      <c r="CW2292" s="1"/>
      <c r="CX2292" s="1"/>
      <c r="CY2292" s="1"/>
      <c r="CZ2292" s="1"/>
      <c r="DA2292" s="1"/>
      <c r="DB2292" s="1"/>
      <c r="DC2292" s="1"/>
      <c r="DD2292" s="1"/>
      <c r="DE2292" s="1"/>
      <c r="DF2292" s="1"/>
    </row>
    <row r="2293" spans="1:110" x14ac:dyDescent="0.4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  <c r="CE2293" s="1"/>
      <c r="CF2293" s="1"/>
      <c r="CG2293" s="1"/>
      <c r="CH2293" s="1"/>
      <c r="CI2293" s="1"/>
      <c r="CJ2293" s="1"/>
      <c r="CK2293" s="1"/>
      <c r="CL2293" s="1"/>
      <c r="CM2293" s="1"/>
      <c r="CN2293" s="1"/>
      <c r="CO2293" s="1"/>
      <c r="CP2293" s="1"/>
      <c r="CQ2293" s="1"/>
      <c r="CR2293" s="1"/>
      <c r="CS2293" s="1"/>
      <c r="CT2293" s="1"/>
      <c r="CU2293" s="1"/>
      <c r="CV2293" s="1"/>
      <c r="CW2293" s="1"/>
      <c r="CX2293" s="1"/>
      <c r="CY2293" s="1"/>
      <c r="CZ2293" s="1"/>
      <c r="DA2293" s="1"/>
      <c r="DB2293" s="1"/>
      <c r="DC2293" s="1"/>
      <c r="DD2293" s="1"/>
      <c r="DE2293" s="1"/>
      <c r="DF2293" s="1"/>
    </row>
    <row r="2294" spans="1:110" x14ac:dyDescent="0.4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  <c r="BU2294" s="1"/>
      <c r="BV2294" s="1"/>
      <c r="BW2294" s="1"/>
      <c r="BX2294" s="1"/>
      <c r="BY2294" s="1"/>
      <c r="BZ2294" s="1"/>
      <c r="CA2294" s="1"/>
      <c r="CB2294" s="1"/>
      <c r="CC2294" s="1"/>
      <c r="CD2294" s="1"/>
      <c r="CE2294" s="1"/>
      <c r="CF2294" s="1"/>
      <c r="CG2294" s="1"/>
      <c r="CH2294" s="1"/>
      <c r="CI2294" s="1"/>
      <c r="CJ2294" s="1"/>
      <c r="CK2294" s="1"/>
      <c r="CL2294" s="1"/>
      <c r="CM2294" s="1"/>
      <c r="CN2294" s="1"/>
      <c r="CO2294" s="1"/>
      <c r="CP2294" s="1"/>
      <c r="CQ2294" s="1"/>
      <c r="CR2294" s="1"/>
      <c r="CS2294" s="1"/>
      <c r="CT2294" s="1"/>
      <c r="CU2294" s="1"/>
      <c r="CV2294" s="1"/>
      <c r="CW2294" s="1"/>
      <c r="CX2294" s="1"/>
      <c r="CY2294" s="1"/>
      <c r="CZ2294" s="1"/>
      <c r="DA2294" s="1"/>
      <c r="DB2294" s="1"/>
      <c r="DC2294" s="1"/>
      <c r="DD2294" s="1"/>
      <c r="DE2294" s="1"/>
      <c r="DF2294" s="1"/>
    </row>
    <row r="2295" spans="1:110" x14ac:dyDescent="0.4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  <c r="BU2295" s="1"/>
      <c r="BV2295" s="1"/>
      <c r="BW2295" s="1"/>
      <c r="BX2295" s="1"/>
      <c r="BY2295" s="1"/>
      <c r="BZ2295" s="1"/>
      <c r="CA2295" s="1"/>
      <c r="CB2295" s="1"/>
      <c r="CC2295" s="1"/>
      <c r="CD2295" s="1"/>
      <c r="CE2295" s="1"/>
      <c r="CF2295" s="1"/>
      <c r="CG2295" s="1"/>
      <c r="CH2295" s="1"/>
      <c r="CI2295" s="1"/>
      <c r="CJ2295" s="1"/>
      <c r="CK2295" s="1"/>
      <c r="CL2295" s="1"/>
      <c r="CM2295" s="1"/>
      <c r="CN2295" s="1"/>
      <c r="CO2295" s="1"/>
      <c r="CP2295" s="1"/>
      <c r="CQ2295" s="1"/>
      <c r="CR2295" s="1"/>
      <c r="CS2295" s="1"/>
      <c r="CT2295" s="1"/>
      <c r="CU2295" s="1"/>
      <c r="CV2295" s="1"/>
      <c r="CW2295" s="1"/>
      <c r="CX2295" s="1"/>
      <c r="CY2295" s="1"/>
      <c r="CZ2295" s="1"/>
      <c r="DA2295" s="1"/>
      <c r="DB2295" s="1"/>
      <c r="DC2295" s="1"/>
      <c r="DD2295" s="1"/>
      <c r="DE2295" s="1"/>
      <c r="DF2295" s="1"/>
    </row>
    <row r="2296" spans="1:110" x14ac:dyDescent="0.4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  <c r="BU2296" s="1"/>
      <c r="BV2296" s="1"/>
      <c r="BW2296" s="1"/>
      <c r="BX2296" s="1"/>
      <c r="BY2296" s="1"/>
      <c r="BZ2296" s="1"/>
      <c r="CA2296" s="1"/>
      <c r="CB2296" s="1"/>
      <c r="CC2296" s="1"/>
      <c r="CD2296" s="1"/>
      <c r="CE2296" s="1"/>
      <c r="CF2296" s="1"/>
      <c r="CG2296" s="1"/>
      <c r="CH2296" s="1"/>
      <c r="CI2296" s="1"/>
      <c r="CJ2296" s="1"/>
      <c r="CK2296" s="1"/>
      <c r="CL2296" s="1"/>
      <c r="CM2296" s="1"/>
      <c r="CN2296" s="1"/>
      <c r="CO2296" s="1"/>
      <c r="CP2296" s="1"/>
      <c r="CQ2296" s="1"/>
      <c r="CR2296" s="1"/>
      <c r="CS2296" s="1"/>
      <c r="CT2296" s="1"/>
      <c r="CU2296" s="1"/>
      <c r="CV2296" s="1"/>
      <c r="CW2296" s="1"/>
      <c r="CX2296" s="1"/>
      <c r="CY2296" s="1"/>
      <c r="CZ2296" s="1"/>
      <c r="DA2296" s="1"/>
      <c r="DB2296" s="1"/>
      <c r="DC2296" s="1"/>
      <c r="DD2296" s="1"/>
      <c r="DE2296" s="1"/>
      <c r="DF2296" s="1"/>
    </row>
    <row r="2297" spans="1:110" x14ac:dyDescent="0.4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  <c r="BU2297" s="1"/>
      <c r="BV2297" s="1"/>
      <c r="BW2297" s="1"/>
      <c r="BX2297" s="1"/>
      <c r="BY2297" s="1"/>
      <c r="BZ2297" s="1"/>
      <c r="CA2297" s="1"/>
      <c r="CB2297" s="1"/>
      <c r="CC2297" s="1"/>
      <c r="CD2297" s="1"/>
      <c r="CE2297" s="1"/>
      <c r="CF2297" s="1"/>
      <c r="CG2297" s="1"/>
      <c r="CH2297" s="1"/>
      <c r="CI2297" s="1"/>
      <c r="CJ2297" s="1"/>
      <c r="CK2297" s="1"/>
      <c r="CL2297" s="1"/>
      <c r="CM2297" s="1"/>
      <c r="CN2297" s="1"/>
      <c r="CO2297" s="1"/>
      <c r="CP2297" s="1"/>
      <c r="CQ2297" s="1"/>
      <c r="CR2297" s="1"/>
      <c r="CS2297" s="1"/>
      <c r="CT2297" s="1"/>
      <c r="CU2297" s="1"/>
      <c r="CV2297" s="1"/>
      <c r="CW2297" s="1"/>
      <c r="CX2297" s="1"/>
      <c r="CY2297" s="1"/>
      <c r="CZ2297" s="1"/>
      <c r="DA2297" s="1"/>
      <c r="DB2297" s="1"/>
      <c r="DC2297" s="1"/>
      <c r="DD2297" s="1"/>
      <c r="DE2297" s="1"/>
      <c r="DF2297" s="1"/>
    </row>
    <row r="2298" spans="1:110" x14ac:dyDescent="0.4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  <c r="BQ2298" s="1"/>
      <c r="BR2298" s="1"/>
      <c r="BS2298" s="1"/>
      <c r="BT2298" s="1"/>
      <c r="BU2298" s="1"/>
      <c r="BV2298" s="1"/>
      <c r="BW2298" s="1"/>
      <c r="BX2298" s="1"/>
      <c r="BY2298" s="1"/>
      <c r="BZ2298" s="1"/>
      <c r="CA2298" s="1"/>
      <c r="CB2298" s="1"/>
      <c r="CC2298" s="1"/>
      <c r="CD2298" s="1"/>
      <c r="CE2298" s="1"/>
      <c r="CF2298" s="1"/>
      <c r="CG2298" s="1"/>
      <c r="CH2298" s="1"/>
      <c r="CI2298" s="1"/>
      <c r="CJ2298" s="1"/>
      <c r="CK2298" s="1"/>
      <c r="CL2298" s="1"/>
      <c r="CM2298" s="1"/>
      <c r="CN2298" s="1"/>
      <c r="CO2298" s="1"/>
      <c r="CP2298" s="1"/>
      <c r="CQ2298" s="1"/>
      <c r="CR2298" s="1"/>
      <c r="CS2298" s="1"/>
      <c r="CT2298" s="1"/>
      <c r="CU2298" s="1"/>
      <c r="CV2298" s="1"/>
      <c r="CW2298" s="1"/>
      <c r="CX2298" s="1"/>
      <c r="CY2298" s="1"/>
      <c r="CZ2298" s="1"/>
      <c r="DA2298" s="1"/>
      <c r="DB2298" s="1"/>
      <c r="DC2298" s="1"/>
      <c r="DD2298" s="1"/>
      <c r="DE2298" s="1"/>
      <c r="DF2298" s="1"/>
    </row>
    <row r="2299" spans="1:110" x14ac:dyDescent="0.4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  <c r="BU2299" s="1"/>
      <c r="BV2299" s="1"/>
      <c r="BW2299" s="1"/>
      <c r="BX2299" s="1"/>
      <c r="BY2299" s="1"/>
      <c r="BZ2299" s="1"/>
      <c r="CA2299" s="1"/>
      <c r="CB2299" s="1"/>
      <c r="CC2299" s="1"/>
      <c r="CD2299" s="1"/>
      <c r="CE2299" s="1"/>
      <c r="CF2299" s="1"/>
      <c r="CG2299" s="1"/>
      <c r="CH2299" s="1"/>
      <c r="CI2299" s="1"/>
      <c r="CJ2299" s="1"/>
      <c r="CK2299" s="1"/>
      <c r="CL2299" s="1"/>
      <c r="CM2299" s="1"/>
      <c r="CN2299" s="1"/>
      <c r="CO2299" s="1"/>
      <c r="CP2299" s="1"/>
      <c r="CQ2299" s="1"/>
      <c r="CR2299" s="1"/>
      <c r="CS2299" s="1"/>
      <c r="CT2299" s="1"/>
      <c r="CU2299" s="1"/>
      <c r="CV2299" s="1"/>
      <c r="CW2299" s="1"/>
      <c r="CX2299" s="1"/>
      <c r="CY2299" s="1"/>
      <c r="CZ2299" s="1"/>
      <c r="DA2299" s="1"/>
      <c r="DB2299" s="1"/>
      <c r="DC2299" s="1"/>
      <c r="DD2299" s="1"/>
      <c r="DE2299" s="1"/>
      <c r="DF2299" s="1"/>
    </row>
    <row r="2300" spans="1:110" x14ac:dyDescent="0.4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  <c r="BQ2300" s="1"/>
      <c r="BR2300" s="1"/>
      <c r="BS2300" s="1"/>
      <c r="BT2300" s="1"/>
      <c r="BU2300" s="1"/>
      <c r="BV2300" s="1"/>
      <c r="BW2300" s="1"/>
      <c r="BX2300" s="1"/>
      <c r="BY2300" s="1"/>
      <c r="BZ2300" s="1"/>
      <c r="CA2300" s="1"/>
      <c r="CB2300" s="1"/>
      <c r="CC2300" s="1"/>
      <c r="CD2300" s="1"/>
      <c r="CE2300" s="1"/>
      <c r="CF2300" s="1"/>
      <c r="CG2300" s="1"/>
      <c r="CH2300" s="1"/>
      <c r="CI2300" s="1"/>
      <c r="CJ2300" s="1"/>
      <c r="CK2300" s="1"/>
      <c r="CL2300" s="1"/>
      <c r="CM2300" s="1"/>
      <c r="CN2300" s="1"/>
      <c r="CO2300" s="1"/>
      <c r="CP2300" s="1"/>
      <c r="CQ2300" s="1"/>
      <c r="CR2300" s="1"/>
      <c r="CS2300" s="1"/>
      <c r="CT2300" s="1"/>
      <c r="CU2300" s="1"/>
      <c r="CV2300" s="1"/>
      <c r="CW2300" s="1"/>
      <c r="CX2300" s="1"/>
      <c r="CY2300" s="1"/>
      <c r="CZ2300" s="1"/>
      <c r="DA2300" s="1"/>
      <c r="DB2300" s="1"/>
      <c r="DC2300" s="1"/>
      <c r="DD2300" s="1"/>
      <c r="DE2300" s="1"/>
      <c r="DF2300" s="1"/>
    </row>
    <row r="2301" spans="1:110" x14ac:dyDescent="0.4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  <c r="BQ2301" s="1"/>
      <c r="BR2301" s="1"/>
      <c r="BS2301" s="1"/>
      <c r="BT2301" s="1"/>
      <c r="BU2301" s="1"/>
      <c r="BV2301" s="1"/>
      <c r="BW2301" s="1"/>
      <c r="BX2301" s="1"/>
      <c r="BY2301" s="1"/>
      <c r="BZ2301" s="1"/>
      <c r="CA2301" s="1"/>
      <c r="CB2301" s="1"/>
      <c r="CC2301" s="1"/>
      <c r="CD2301" s="1"/>
      <c r="CE2301" s="1"/>
      <c r="CF2301" s="1"/>
      <c r="CG2301" s="1"/>
      <c r="CH2301" s="1"/>
      <c r="CI2301" s="1"/>
      <c r="CJ2301" s="1"/>
      <c r="CK2301" s="1"/>
      <c r="CL2301" s="1"/>
      <c r="CM2301" s="1"/>
      <c r="CN2301" s="1"/>
      <c r="CO2301" s="1"/>
      <c r="CP2301" s="1"/>
      <c r="CQ2301" s="1"/>
      <c r="CR2301" s="1"/>
      <c r="CS2301" s="1"/>
      <c r="CT2301" s="1"/>
      <c r="CU2301" s="1"/>
      <c r="CV2301" s="1"/>
      <c r="CW2301" s="1"/>
      <c r="CX2301" s="1"/>
      <c r="CY2301" s="1"/>
      <c r="CZ2301" s="1"/>
      <c r="DA2301" s="1"/>
      <c r="DB2301" s="1"/>
      <c r="DC2301" s="1"/>
      <c r="DD2301" s="1"/>
      <c r="DE2301" s="1"/>
      <c r="DF2301" s="1"/>
    </row>
    <row r="2302" spans="1:110" x14ac:dyDescent="0.4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  <c r="DC2302" s="1"/>
      <c r="DD2302" s="1"/>
      <c r="DE2302" s="1"/>
      <c r="DF2302" s="1"/>
    </row>
    <row r="2303" spans="1:110" x14ac:dyDescent="0.4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  <c r="BU2303" s="1"/>
      <c r="BV2303" s="1"/>
      <c r="BW2303" s="1"/>
      <c r="BX2303" s="1"/>
      <c r="BY2303" s="1"/>
      <c r="BZ2303" s="1"/>
      <c r="CA2303" s="1"/>
      <c r="CB2303" s="1"/>
      <c r="CC2303" s="1"/>
      <c r="CD2303" s="1"/>
      <c r="CE2303" s="1"/>
      <c r="CF2303" s="1"/>
      <c r="CG2303" s="1"/>
      <c r="CH2303" s="1"/>
      <c r="CI2303" s="1"/>
      <c r="CJ2303" s="1"/>
      <c r="CK2303" s="1"/>
      <c r="CL2303" s="1"/>
      <c r="CM2303" s="1"/>
      <c r="CN2303" s="1"/>
      <c r="CO2303" s="1"/>
      <c r="CP2303" s="1"/>
      <c r="CQ2303" s="1"/>
      <c r="CR2303" s="1"/>
      <c r="CS2303" s="1"/>
      <c r="CT2303" s="1"/>
      <c r="CU2303" s="1"/>
      <c r="CV2303" s="1"/>
      <c r="CW2303" s="1"/>
      <c r="CX2303" s="1"/>
      <c r="CY2303" s="1"/>
      <c r="CZ2303" s="1"/>
      <c r="DA2303" s="1"/>
      <c r="DB2303" s="1"/>
      <c r="DC2303" s="1"/>
      <c r="DD2303" s="1"/>
      <c r="DE2303" s="1"/>
      <c r="DF2303" s="1"/>
    </row>
    <row r="2304" spans="1:110" x14ac:dyDescent="0.4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  <c r="BU2304" s="1"/>
      <c r="BV2304" s="1"/>
      <c r="BW2304" s="1"/>
      <c r="BX2304" s="1"/>
      <c r="BY2304" s="1"/>
      <c r="BZ2304" s="1"/>
      <c r="CA2304" s="1"/>
      <c r="CB2304" s="1"/>
      <c r="CC2304" s="1"/>
      <c r="CD2304" s="1"/>
      <c r="CE2304" s="1"/>
      <c r="CF2304" s="1"/>
      <c r="CG2304" s="1"/>
      <c r="CH2304" s="1"/>
      <c r="CI2304" s="1"/>
      <c r="CJ2304" s="1"/>
      <c r="CK2304" s="1"/>
      <c r="CL2304" s="1"/>
      <c r="CM2304" s="1"/>
      <c r="CN2304" s="1"/>
      <c r="CO2304" s="1"/>
      <c r="CP2304" s="1"/>
      <c r="CQ2304" s="1"/>
      <c r="CR2304" s="1"/>
      <c r="CS2304" s="1"/>
      <c r="CT2304" s="1"/>
      <c r="CU2304" s="1"/>
      <c r="CV2304" s="1"/>
      <c r="CW2304" s="1"/>
      <c r="CX2304" s="1"/>
      <c r="CY2304" s="1"/>
      <c r="CZ2304" s="1"/>
      <c r="DA2304" s="1"/>
      <c r="DB2304" s="1"/>
      <c r="DC2304" s="1"/>
      <c r="DD2304" s="1"/>
      <c r="DE2304" s="1"/>
      <c r="DF2304" s="1"/>
    </row>
    <row r="2305" spans="1:110" x14ac:dyDescent="0.4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  <c r="BU2305" s="1"/>
      <c r="BV2305" s="1"/>
      <c r="BW2305" s="1"/>
      <c r="BX2305" s="1"/>
      <c r="BY2305" s="1"/>
      <c r="BZ2305" s="1"/>
      <c r="CA2305" s="1"/>
      <c r="CB2305" s="1"/>
      <c r="CC2305" s="1"/>
      <c r="CD2305" s="1"/>
      <c r="CE2305" s="1"/>
      <c r="CF2305" s="1"/>
      <c r="CG2305" s="1"/>
      <c r="CH2305" s="1"/>
      <c r="CI2305" s="1"/>
      <c r="CJ2305" s="1"/>
      <c r="CK2305" s="1"/>
      <c r="CL2305" s="1"/>
      <c r="CM2305" s="1"/>
      <c r="CN2305" s="1"/>
      <c r="CO2305" s="1"/>
      <c r="CP2305" s="1"/>
      <c r="CQ2305" s="1"/>
      <c r="CR2305" s="1"/>
      <c r="CS2305" s="1"/>
      <c r="CT2305" s="1"/>
      <c r="CU2305" s="1"/>
      <c r="CV2305" s="1"/>
      <c r="CW2305" s="1"/>
      <c r="CX2305" s="1"/>
      <c r="CY2305" s="1"/>
      <c r="CZ2305" s="1"/>
      <c r="DA2305" s="1"/>
      <c r="DB2305" s="1"/>
      <c r="DC2305" s="1"/>
      <c r="DD2305" s="1"/>
      <c r="DE2305" s="1"/>
      <c r="DF2305" s="1"/>
    </row>
    <row r="2306" spans="1:110" x14ac:dyDescent="0.4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  <c r="BU2306" s="1"/>
      <c r="BV2306" s="1"/>
      <c r="BW2306" s="1"/>
      <c r="BX2306" s="1"/>
      <c r="BY2306" s="1"/>
      <c r="BZ2306" s="1"/>
      <c r="CA2306" s="1"/>
      <c r="CB2306" s="1"/>
      <c r="CC2306" s="1"/>
      <c r="CD2306" s="1"/>
      <c r="CE2306" s="1"/>
      <c r="CF2306" s="1"/>
      <c r="CG2306" s="1"/>
      <c r="CH2306" s="1"/>
      <c r="CI2306" s="1"/>
      <c r="CJ2306" s="1"/>
      <c r="CK2306" s="1"/>
      <c r="CL2306" s="1"/>
      <c r="CM2306" s="1"/>
      <c r="CN2306" s="1"/>
      <c r="CO2306" s="1"/>
      <c r="CP2306" s="1"/>
      <c r="CQ2306" s="1"/>
      <c r="CR2306" s="1"/>
      <c r="CS2306" s="1"/>
      <c r="CT2306" s="1"/>
      <c r="CU2306" s="1"/>
      <c r="CV2306" s="1"/>
      <c r="CW2306" s="1"/>
      <c r="CX2306" s="1"/>
      <c r="CY2306" s="1"/>
      <c r="CZ2306" s="1"/>
      <c r="DA2306" s="1"/>
      <c r="DB2306" s="1"/>
      <c r="DC2306" s="1"/>
      <c r="DD2306" s="1"/>
      <c r="DE2306" s="1"/>
      <c r="DF2306" s="1"/>
    </row>
    <row r="2307" spans="1:110" x14ac:dyDescent="0.4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  <c r="BU2307" s="1"/>
      <c r="BV2307" s="1"/>
      <c r="BW2307" s="1"/>
      <c r="BX2307" s="1"/>
      <c r="BY2307" s="1"/>
      <c r="BZ2307" s="1"/>
      <c r="CA2307" s="1"/>
      <c r="CB2307" s="1"/>
      <c r="CC2307" s="1"/>
      <c r="CD2307" s="1"/>
      <c r="CE2307" s="1"/>
      <c r="CF2307" s="1"/>
      <c r="CG2307" s="1"/>
      <c r="CH2307" s="1"/>
      <c r="CI2307" s="1"/>
      <c r="CJ2307" s="1"/>
      <c r="CK2307" s="1"/>
      <c r="CL2307" s="1"/>
      <c r="CM2307" s="1"/>
      <c r="CN2307" s="1"/>
      <c r="CO2307" s="1"/>
      <c r="CP2307" s="1"/>
      <c r="CQ2307" s="1"/>
      <c r="CR2307" s="1"/>
      <c r="CS2307" s="1"/>
      <c r="CT2307" s="1"/>
      <c r="CU2307" s="1"/>
      <c r="CV2307" s="1"/>
      <c r="CW2307" s="1"/>
      <c r="CX2307" s="1"/>
      <c r="CY2307" s="1"/>
      <c r="CZ2307" s="1"/>
      <c r="DA2307" s="1"/>
      <c r="DB2307" s="1"/>
      <c r="DC2307" s="1"/>
      <c r="DD2307" s="1"/>
      <c r="DE2307" s="1"/>
      <c r="DF2307" s="1"/>
    </row>
    <row r="2308" spans="1:110" x14ac:dyDescent="0.4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  <c r="BU2308" s="1"/>
      <c r="BV2308" s="1"/>
      <c r="BW2308" s="1"/>
      <c r="BX2308" s="1"/>
      <c r="BY2308" s="1"/>
      <c r="BZ2308" s="1"/>
      <c r="CA2308" s="1"/>
      <c r="CB2308" s="1"/>
      <c r="CC2308" s="1"/>
      <c r="CD2308" s="1"/>
      <c r="CE2308" s="1"/>
      <c r="CF2308" s="1"/>
      <c r="CG2308" s="1"/>
      <c r="CH2308" s="1"/>
      <c r="CI2308" s="1"/>
      <c r="CJ2308" s="1"/>
      <c r="CK2308" s="1"/>
      <c r="CL2308" s="1"/>
      <c r="CM2308" s="1"/>
      <c r="CN2308" s="1"/>
      <c r="CO2308" s="1"/>
      <c r="CP2308" s="1"/>
      <c r="CQ2308" s="1"/>
      <c r="CR2308" s="1"/>
      <c r="CS2308" s="1"/>
      <c r="CT2308" s="1"/>
      <c r="CU2308" s="1"/>
      <c r="CV2308" s="1"/>
      <c r="CW2308" s="1"/>
      <c r="CX2308" s="1"/>
      <c r="CY2308" s="1"/>
      <c r="CZ2308" s="1"/>
      <c r="DA2308" s="1"/>
      <c r="DB2308" s="1"/>
      <c r="DC2308" s="1"/>
      <c r="DD2308" s="1"/>
      <c r="DE2308" s="1"/>
      <c r="DF2308" s="1"/>
    </row>
    <row r="2309" spans="1:110" x14ac:dyDescent="0.4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  <c r="DF2309" s="1"/>
    </row>
    <row r="2310" spans="1:110" x14ac:dyDescent="0.4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  <c r="BU2310" s="1"/>
      <c r="BV2310" s="1"/>
      <c r="BW2310" s="1"/>
      <c r="BX2310" s="1"/>
      <c r="BY2310" s="1"/>
      <c r="BZ2310" s="1"/>
      <c r="CA2310" s="1"/>
      <c r="CB2310" s="1"/>
      <c r="CC2310" s="1"/>
      <c r="CD2310" s="1"/>
      <c r="CE2310" s="1"/>
      <c r="CF2310" s="1"/>
      <c r="CG2310" s="1"/>
      <c r="CH2310" s="1"/>
      <c r="CI2310" s="1"/>
      <c r="CJ2310" s="1"/>
      <c r="CK2310" s="1"/>
      <c r="CL2310" s="1"/>
      <c r="CM2310" s="1"/>
      <c r="CN2310" s="1"/>
      <c r="CO2310" s="1"/>
      <c r="CP2310" s="1"/>
      <c r="CQ2310" s="1"/>
      <c r="CR2310" s="1"/>
      <c r="CS2310" s="1"/>
      <c r="CT2310" s="1"/>
      <c r="CU2310" s="1"/>
      <c r="CV2310" s="1"/>
      <c r="CW2310" s="1"/>
      <c r="CX2310" s="1"/>
      <c r="CY2310" s="1"/>
      <c r="CZ2310" s="1"/>
      <c r="DA2310" s="1"/>
      <c r="DB2310" s="1"/>
      <c r="DC2310" s="1"/>
      <c r="DD2310" s="1"/>
      <c r="DE2310" s="1"/>
      <c r="DF2310" s="1"/>
    </row>
    <row r="2311" spans="1:110" x14ac:dyDescent="0.4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  <c r="BU2311" s="1"/>
      <c r="BV2311" s="1"/>
      <c r="BW2311" s="1"/>
      <c r="BX2311" s="1"/>
      <c r="BY2311" s="1"/>
      <c r="BZ2311" s="1"/>
      <c r="CA2311" s="1"/>
      <c r="CB2311" s="1"/>
      <c r="CC2311" s="1"/>
      <c r="CD2311" s="1"/>
      <c r="CE2311" s="1"/>
      <c r="CF2311" s="1"/>
      <c r="CG2311" s="1"/>
      <c r="CH2311" s="1"/>
      <c r="CI2311" s="1"/>
      <c r="CJ2311" s="1"/>
      <c r="CK2311" s="1"/>
      <c r="CL2311" s="1"/>
      <c r="CM2311" s="1"/>
      <c r="CN2311" s="1"/>
      <c r="CO2311" s="1"/>
      <c r="CP2311" s="1"/>
      <c r="CQ2311" s="1"/>
      <c r="CR2311" s="1"/>
      <c r="CS2311" s="1"/>
      <c r="CT2311" s="1"/>
      <c r="CU2311" s="1"/>
      <c r="CV2311" s="1"/>
      <c r="CW2311" s="1"/>
      <c r="CX2311" s="1"/>
      <c r="CY2311" s="1"/>
      <c r="CZ2311" s="1"/>
      <c r="DA2311" s="1"/>
      <c r="DB2311" s="1"/>
      <c r="DC2311" s="1"/>
      <c r="DD2311" s="1"/>
      <c r="DE2311" s="1"/>
      <c r="DF2311" s="1"/>
    </row>
    <row r="2312" spans="1:110" x14ac:dyDescent="0.4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  <c r="BU2312" s="1"/>
      <c r="BV2312" s="1"/>
      <c r="BW2312" s="1"/>
      <c r="BX2312" s="1"/>
      <c r="BY2312" s="1"/>
      <c r="BZ2312" s="1"/>
      <c r="CA2312" s="1"/>
      <c r="CB2312" s="1"/>
      <c r="CC2312" s="1"/>
      <c r="CD2312" s="1"/>
      <c r="CE2312" s="1"/>
      <c r="CF2312" s="1"/>
      <c r="CG2312" s="1"/>
      <c r="CH2312" s="1"/>
      <c r="CI2312" s="1"/>
      <c r="CJ2312" s="1"/>
      <c r="CK2312" s="1"/>
      <c r="CL2312" s="1"/>
      <c r="CM2312" s="1"/>
      <c r="CN2312" s="1"/>
      <c r="CO2312" s="1"/>
      <c r="CP2312" s="1"/>
      <c r="CQ2312" s="1"/>
      <c r="CR2312" s="1"/>
      <c r="CS2312" s="1"/>
      <c r="CT2312" s="1"/>
      <c r="CU2312" s="1"/>
      <c r="CV2312" s="1"/>
      <c r="CW2312" s="1"/>
      <c r="CX2312" s="1"/>
      <c r="CY2312" s="1"/>
      <c r="CZ2312" s="1"/>
      <c r="DA2312" s="1"/>
      <c r="DB2312" s="1"/>
      <c r="DC2312" s="1"/>
      <c r="DD2312" s="1"/>
      <c r="DE2312" s="1"/>
      <c r="DF2312" s="1"/>
    </row>
    <row r="2313" spans="1:110" x14ac:dyDescent="0.4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  <c r="BU2313" s="1"/>
      <c r="BV2313" s="1"/>
      <c r="BW2313" s="1"/>
      <c r="BX2313" s="1"/>
      <c r="BY2313" s="1"/>
      <c r="BZ2313" s="1"/>
      <c r="CA2313" s="1"/>
      <c r="CB2313" s="1"/>
      <c r="CC2313" s="1"/>
      <c r="CD2313" s="1"/>
      <c r="CE2313" s="1"/>
      <c r="CF2313" s="1"/>
      <c r="CG2313" s="1"/>
      <c r="CH2313" s="1"/>
      <c r="CI2313" s="1"/>
      <c r="CJ2313" s="1"/>
      <c r="CK2313" s="1"/>
      <c r="CL2313" s="1"/>
      <c r="CM2313" s="1"/>
      <c r="CN2313" s="1"/>
      <c r="CO2313" s="1"/>
      <c r="CP2313" s="1"/>
      <c r="CQ2313" s="1"/>
      <c r="CR2313" s="1"/>
      <c r="CS2313" s="1"/>
      <c r="CT2313" s="1"/>
      <c r="CU2313" s="1"/>
      <c r="CV2313" s="1"/>
      <c r="CW2313" s="1"/>
      <c r="CX2313" s="1"/>
      <c r="CY2313" s="1"/>
      <c r="CZ2313" s="1"/>
      <c r="DA2313" s="1"/>
      <c r="DB2313" s="1"/>
      <c r="DC2313" s="1"/>
      <c r="DD2313" s="1"/>
      <c r="DE2313" s="1"/>
      <c r="DF2313" s="1"/>
    </row>
    <row r="2314" spans="1:110" x14ac:dyDescent="0.4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  <c r="BU2314" s="1"/>
      <c r="BV2314" s="1"/>
      <c r="BW2314" s="1"/>
      <c r="BX2314" s="1"/>
      <c r="BY2314" s="1"/>
      <c r="BZ2314" s="1"/>
      <c r="CA2314" s="1"/>
      <c r="CB2314" s="1"/>
      <c r="CC2314" s="1"/>
      <c r="CD2314" s="1"/>
      <c r="CE2314" s="1"/>
      <c r="CF2314" s="1"/>
      <c r="CG2314" s="1"/>
      <c r="CH2314" s="1"/>
      <c r="CI2314" s="1"/>
      <c r="CJ2314" s="1"/>
      <c r="CK2314" s="1"/>
      <c r="CL2314" s="1"/>
      <c r="CM2314" s="1"/>
      <c r="CN2314" s="1"/>
      <c r="CO2314" s="1"/>
      <c r="CP2314" s="1"/>
      <c r="CQ2314" s="1"/>
      <c r="CR2314" s="1"/>
      <c r="CS2314" s="1"/>
      <c r="CT2314" s="1"/>
      <c r="CU2314" s="1"/>
      <c r="CV2314" s="1"/>
      <c r="CW2314" s="1"/>
      <c r="CX2314" s="1"/>
      <c r="CY2314" s="1"/>
      <c r="CZ2314" s="1"/>
      <c r="DA2314" s="1"/>
      <c r="DB2314" s="1"/>
      <c r="DC2314" s="1"/>
      <c r="DD2314" s="1"/>
      <c r="DE2314" s="1"/>
      <c r="DF2314" s="1"/>
    </row>
    <row r="2315" spans="1:110" x14ac:dyDescent="0.4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  <c r="DC2315" s="1"/>
      <c r="DD2315" s="1"/>
      <c r="DE2315" s="1"/>
      <c r="DF2315" s="1"/>
    </row>
    <row r="2316" spans="1:110" x14ac:dyDescent="0.4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  <c r="DC2316" s="1"/>
      <c r="DD2316" s="1"/>
      <c r="DE2316" s="1"/>
      <c r="DF2316" s="1"/>
    </row>
    <row r="2317" spans="1:110" x14ac:dyDescent="0.4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  <c r="BU2317" s="1"/>
      <c r="BV2317" s="1"/>
      <c r="BW2317" s="1"/>
      <c r="BX2317" s="1"/>
      <c r="BY2317" s="1"/>
      <c r="BZ2317" s="1"/>
      <c r="CA2317" s="1"/>
      <c r="CB2317" s="1"/>
      <c r="CC2317" s="1"/>
      <c r="CD2317" s="1"/>
      <c r="CE2317" s="1"/>
      <c r="CF2317" s="1"/>
      <c r="CG2317" s="1"/>
      <c r="CH2317" s="1"/>
      <c r="CI2317" s="1"/>
      <c r="CJ2317" s="1"/>
      <c r="CK2317" s="1"/>
      <c r="CL2317" s="1"/>
      <c r="CM2317" s="1"/>
      <c r="CN2317" s="1"/>
      <c r="CO2317" s="1"/>
      <c r="CP2317" s="1"/>
      <c r="CQ2317" s="1"/>
      <c r="CR2317" s="1"/>
      <c r="CS2317" s="1"/>
      <c r="CT2317" s="1"/>
      <c r="CU2317" s="1"/>
      <c r="CV2317" s="1"/>
      <c r="CW2317" s="1"/>
      <c r="CX2317" s="1"/>
      <c r="CY2317" s="1"/>
      <c r="CZ2317" s="1"/>
      <c r="DA2317" s="1"/>
      <c r="DB2317" s="1"/>
      <c r="DC2317" s="1"/>
      <c r="DD2317" s="1"/>
      <c r="DE2317" s="1"/>
      <c r="DF2317" s="1"/>
    </row>
    <row r="2318" spans="1:110" x14ac:dyDescent="0.4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  <c r="DC2318" s="1"/>
      <c r="DD2318" s="1"/>
      <c r="DE2318" s="1"/>
      <c r="DF2318" s="1"/>
    </row>
    <row r="2319" spans="1:110" x14ac:dyDescent="0.4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  <c r="BU2319" s="1"/>
      <c r="BV2319" s="1"/>
      <c r="BW2319" s="1"/>
      <c r="BX2319" s="1"/>
      <c r="BY2319" s="1"/>
      <c r="BZ2319" s="1"/>
      <c r="CA2319" s="1"/>
      <c r="CB2319" s="1"/>
      <c r="CC2319" s="1"/>
      <c r="CD2319" s="1"/>
      <c r="CE2319" s="1"/>
      <c r="CF2319" s="1"/>
      <c r="CG2319" s="1"/>
      <c r="CH2319" s="1"/>
      <c r="CI2319" s="1"/>
      <c r="CJ2319" s="1"/>
      <c r="CK2319" s="1"/>
      <c r="CL2319" s="1"/>
      <c r="CM2319" s="1"/>
      <c r="CN2319" s="1"/>
      <c r="CO2319" s="1"/>
      <c r="CP2319" s="1"/>
      <c r="CQ2319" s="1"/>
      <c r="CR2319" s="1"/>
      <c r="CS2319" s="1"/>
      <c r="CT2319" s="1"/>
      <c r="CU2319" s="1"/>
      <c r="CV2319" s="1"/>
      <c r="CW2319" s="1"/>
      <c r="CX2319" s="1"/>
      <c r="CY2319" s="1"/>
      <c r="CZ2319" s="1"/>
      <c r="DA2319" s="1"/>
      <c r="DB2319" s="1"/>
      <c r="DC2319" s="1"/>
      <c r="DD2319" s="1"/>
      <c r="DE2319" s="1"/>
      <c r="DF2319" s="1"/>
    </row>
    <row r="2320" spans="1:110" x14ac:dyDescent="0.4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  <c r="BU2320" s="1"/>
      <c r="BV2320" s="1"/>
      <c r="BW2320" s="1"/>
      <c r="BX2320" s="1"/>
      <c r="BY2320" s="1"/>
      <c r="BZ2320" s="1"/>
      <c r="CA2320" s="1"/>
      <c r="CB2320" s="1"/>
      <c r="CC2320" s="1"/>
      <c r="CD2320" s="1"/>
      <c r="CE2320" s="1"/>
      <c r="CF2320" s="1"/>
      <c r="CG2320" s="1"/>
      <c r="CH2320" s="1"/>
      <c r="CI2320" s="1"/>
      <c r="CJ2320" s="1"/>
      <c r="CK2320" s="1"/>
      <c r="CL2320" s="1"/>
      <c r="CM2320" s="1"/>
      <c r="CN2320" s="1"/>
      <c r="CO2320" s="1"/>
      <c r="CP2320" s="1"/>
      <c r="CQ2320" s="1"/>
      <c r="CR2320" s="1"/>
      <c r="CS2320" s="1"/>
      <c r="CT2320" s="1"/>
      <c r="CU2320" s="1"/>
      <c r="CV2320" s="1"/>
      <c r="CW2320" s="1"/>
      <c r="CX2320" s="1"/>
      <c r="CY2320" s="1"/>
      <c r="CZ2320" s="1"/>
      <c r="DA2320" s="1"/>
      <c r="DB2320" s="1"/>
      <c r="DC2320" s="1"/>
      <c r="DD2320" s="1"/>
      <c r="DE2320" s="1"/>
      <c r="DF2320" s="1"/>
    </row>
    <row r="2321" spans="1:110" x14ac:dyDescent="0.4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  <c r="BU2321" s="1"/>
      <c r="BV2321" s="1"/>
      <c r="BW2321" s="1"/>
      <c r="BX2321" s="1"/>
      <c r="BY2321" s="1"/>
      <c r="BZ2321" s="1"/>
      <c r="CA2321" s="1"/>
      <c r="CB2321" s="1"/>
      <c r="CC2321" s="1"/>
      <c r="CD2321" s="1"/>
      <c r="CE2321" s="1"/>
      <c r="CF2321" s="1"/>
      <c r="CG2321" s="1"/>
      <c r="CH2321" s="1"/>
      <c r="CI2321" s="1"/>
      <c r="CJ2321" s="1"/>
      <c r="CK2321" s="1"/>
      <c r="CL2321" s="1"/>
      <c r="CM2321" s="1"/>
      <c r="CN2321" s="1"/>
      <c r="CO2321" s="1"/>
      <c r="CP2321" s="1"/>
      <c r="CQ2321" s="1"/>
      <c r="CR2321" s="1"/>
      <c r="CS2321" s="1"/>
      <c r="CT2321" s="1"/>
      <c r="CU2321" s="1"/>
      <c r="CV2321" s="1"/>
      <c r="CW2321" s="1"/>
      <c r="CX2321" s="1"/>
      <c r="CY2321" s="1"/>
      <c r="CZ2321" s="1"/>
      <c r="DA2321" s="1"/>
      <c r="DB2321" s="1"/>
      <c r="DC2321" s="1"/>
      <c r="DD2321" s="1"/>
      <c r="DE2321" s="1"/>
      <c r="DF2321" s="1"/>
    </row>
    <row r="2322" spans="1:110" x14ac:dyDescent="0.4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  <c r="DC2322" s="1"/>
      <c r="DD2322" s="1"/>
      <c r="DE2322" s="1"/>
      <c r="DF2322" s="1"/>
    </row>
    <row r="2323" spans="1:110" x14ac:dyDescent="0.4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  <c r="DC2323" s="1"/>
      <c r="DD2323" s="1"/>
      <c r="DE2323" s="1"/>
      <c r="DF2323" s="1"/>
    </row>
    <row r="2324" spans="1:110" x14ac:dyDescent="0.4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  <c r="DC2324" s="1"/>
      <c r="DD2324" s="1"/>
      <c r="DE2324" s="1"/>
      <c r="DF2324" s="1"/>
    </row>
    <row r="2325" spans="1:110" x14ac:dyDescent="0.4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  <c r="BU2325" s="1"/>
      <c r="BV2325" s="1"/>
      <c r="BW2325" s="1"/>
      <c r="BX2325" s="1"/>
      <c r="BY2325" s="1"/>
      <c r="BZ2325" s="1"/>
      <c r="CA2325" s="1"/>
      <c r="CB2325" s="1"/>
      <c r="CC2325" s="1"/>
      <c r="CD2325" s="1"/>
      <c r="CE2325" s="1"/>
      <c r="CF2325" s="1"/>
      <c r="CG2325" s="1"/>
      <c r="CH2325" s="1"/>
      <c r="CI2325" s="1"/>
      <c r="CJ2325" s="1"/>
      <c r="CK2325" s="1"/>
      <c r="CL2325" s="1"/>
      <c r="CM2325" s="1"/>
      <c r="CN2325" s="1"/>
      <c r="CO2325" s="1"/>
      <c r="CP2325" s="1"/>
      <c r="CQ2325" s="1"/>
      <c r="CR2325" s="1"/>
      <c r="CS2325" s="1"/>
      <c r="CT2325" s="1"/>
      <c r="CU2325" s="1"/>
      <c r="CV2325" s="1"/>
      <c r="CW2325" s="1"/>
      <c r="CX2325" s="1"/>
      <c r="CY2325" s="1"/>
      <c r="CZ2325" s="1"/>
      <c r="DA2325" s="1"/>
      <c r="DB2325" s="1"/>
      <c r="DC2325" s="1"/>
      <c r="DD2325" s="1"/>
      <c r="DE2325" s="1"/>
      <c r="DF2325" s="1"/>
    </row>
    <row r="2326" spans="1:110" x14ac:dyDescent="0.4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  <c r="DC2326" s="1"/>
      <c r="DD2326" s="1"/>
      <c r="DE2326" s="1"/>
      <c r="DF2326" s="1"/>
    </row>
    <row r="2327" spans="1:110" x14ac:dyDescent="0.4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  <c r="DC2327" s="1"/>
      <c r="DD2327" s="1"/>
      <c r="DE2327" s="1"/>
      <c r="DF2327" s="1"/>
    </row>
    <row r="2328" spans="1:110" x14ac:dyDescent="0.4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  <c r="DC2328" s="1"/>
      <c r="DD2328" s="1"/>
      <c r="DE2328" s="1"/>
      <c r="DF2328" s="1"/>
    </row>
    <row r="2329" spans="1:110" x14ac:dyDescent="0.4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  <c r="DC2329" s="1"/>
      <c r="DD2329" s="1"/>
      <c r="DE2329" s="1"/>
      <c r="DF2329" s="1"/>
    </row>
    <row r="2330" spans="1:110" x14ac:dyDescent="0.4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  <c r="DC2330" s="1"/>
      <c r="DD2330" s="1"/>
      <c r="DE2330" s="1"/>
      <c r="DF2330" s="1"/>
    </row>
    <row r="2331" spans="1:110" x14ac:dyDescent="0.4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  <c r="DC2331" s="1"/>
      <c r="DD2331" s="1"/>
      <c r="DE2331" s="1"/>
      <c r="DF2331" s="1"/>
    </row>
    <row r="2332" spans="1:110" x14ac:dyDescent="0.4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  <c r="BU2332" s="1"/>
      <c r="BV2332" s="1"/>
      <c r="BW2332" s="1"/>
      <c r="BX2332" s="1"/>
      <c r="BY2332" s="1"/>
      <c r="BZ2332" s="1"/>
      <c r="CA2332" s="1"/>
      <c r="CB2332" s="1"/>
      <c r="CC2332" s="1"/>
      <c r="CD2332" s="1"/>
      <c r="CE2332" s="1"/>
      <c r="CF2332" s="1"/>
      <c r="CG2332" s="1"/>
      <c r="CH2332" s="1"/>
      <c r="CI2332" s="1"/>
      <c r="CJ2332" s="1"/>
      <c r="CK2332" s="1"/>
      <c r="CL2332" s="1"/>
      <c r="CM2332" s="1"/>
      <c r="CN2332" s="1"/>
      <c r="CO2332" s="1"/>
      <c r="CP2332" s="1"/>
      <c r="CQ2332" s="1"/>
      <c r="CR2332" s="1"/>
      <c r="CS2332" s="1"/>
      <c r="CT2332" s="1"/>
      <c r="CU2332" s="1"/>
      <c r="CV2332" s="1"/>
      <c r="CW2332" s="1"/>
      <c r="CX2332" s="1"/>
      <c r="CY2332" s="1"/>
      <c r="CZ2332" s="1"/>
      <c r="DA2332" s="1"/>
      <c r="DB2332" s="1"/>
      <c r="DC2332" s="1"/>
      <c r="DD2332" s="1"/>
      <c r="DE2332" s="1"/>
      <c r="DF2332" s="1"/>
    </row>
    <row r="2333" spans="1:110" x14ac:dyDescent="0.4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  <c r="DC2333" s="1"/>
      <c r="DD2333" s="1"/>
      <c r="DE2333" s="1"/>
      <c r="DF2333" s="1"/>
    </row>
    <row r="2334" spans="1:110" x14ac:dyDescent="0.4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  <c r="BU2334" s="1"/>
      <c r="BV2334" s="1"/>
      <c r="BW2334" s="1"/>
      <c r="BX2334" s="1"/>
      <c r="BY2334" s="1"/>
      <c r="BZ2334" s="1"/>
      <c r="CA2334" s="1"/>
      <c r="CB2334" s="1"/>
      <c r="CC2334" s="1"/>
      <c r="CD2334" s="1"/>
      <c r="CE2334" s="1"/>
      <c r="CF2334" s="1"/>
      <c r="CG2334" s="1"/>
      <c r="CH2334" s="1"/>
      <c r="CI2334" s="1"/>
      <c r="CJ2334" s="1"/>
      <c r="CK2334" s="1"/>
      <c r="CL2334" s="1"/>
      <c r="CM2334" s="1"/>
      <c r="CN2334" s="1"/>
      <c r="CO2334" s="1"/>
      <c r="CP2334" s="1"/>
      <c r="CQ2334" s="1"/>
      <c r="CR2334" s="1"/>
      <c r="CS2334" s="1"/>
      <c r="CT2334" s="1"/>
      <c r="CU2334" s="1"/>
      <c r="CV2334" s="1"/>
      <c r="CW2334" s="1"/>
      <c r="CX2334" s="1"/>
      <c r="CY2334" s="1"/>
      <c r="CZ2334" s="1"/>
      <c r="DA2334" s="1"/>
      <c r="DB2334" s="1"/>
      <c r="DC2334" s="1"/>
      <c r="DD2334" s="1"/>
      <c r="DE2334" s="1"/>
      <c r="DF2334" s="1"/>
    </row>
    <row r="2335" spans="1:110" x14ac:dyDescent="0.4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  <c r="BU2335" s="1"/>
      <c r="BV2335" s="1"/>
      <c r="BW2335" s="1"/>
      <c r="BX2335" s="1"/>
      <c r="BY2335" s="1"/>
      <c r="BZ2335" s="1"/>
      <c r="CA2335" s="1"/>
      <c r="CB2335" s="1"/>
      <c r="CC2335" s="1"/>
      <c r="CD2335" s="1"/>
      <c r="CE2335" s="1"/>
      <c r="CF2335" s="1"/>
      <c r="CG2335" s="1"/>
      <c r="CH2335" s="1"/>
      <c r="CI2335" s="1"/>
      <c r="CJ2335" s="1"/>
      <c r="CK2335" s="1"/>
      <c r="CL2335" s="1"/>
      <c r="CM2335" s="1"/>
      <c r="CN2335" s="1"/>
      <c r="CO2335" s="1"/>
      <c r="CP2335" s="1"/>
      <c r="CQ2335" s="1"/>
      <c r="CR2335" s="1"/>
      <c r="CS2335" s="1"/>
      <c r="CT2335" s="1"/>
      <c r="CU2335" s="1"/>
      <c r="CV2335" s="1"/>
      <c r="CW2335" s="1"/>
      <c r="CX2335" s="1"/>
      <c r="CY2335" s="1"/>
      <c r="CZ2335" s="1"/>
      <c r="DA2335" s="1"/>
      <c r="DB2335" s="1"/>
      <c r="DC2335" s="1"/>
      <c r="DD2335" s="1"/>
      <c r="DE2335" s="1"/>
      <c r="DF2335" s="1"/>
    </row>
    <row r="2336" spans="1:110" x14ac:dyDescent="0.4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  <c r="BU2336" s="1"/>
      <c r="BV2336" s="1"/>
      <c r="BW2336" s="1"/>
      <c r="BX2336" s="1"/>
      <c r="BY2336" s="1"/>
      <c r="BZ2336" s="1"/>
      <c r="CA2336" s="1"/>
      <c r="CB2336" s="1"/>
      <c r="CC2336" s="1"/>
      <c r="CD2336" s="1"/>
      <c r="CE2336" s="1"/>
      <c r="CF2336" s="1"/>
      <c r="CG2336" s="1"/>
      <c r="CH2336" s="1"/>
      <c r="CI2336" s="1"/>
      <c r="CJ2336" s="1"/>
      <c r="CK2336" s="1"/>
      <c r="CL2336" s="1"/>
      <c r="CM2336" s="1"/>
      <c r="CN2336" s="1"/>
      <c r="CO2336" s="1"/>
      <c r="CP2336" s="1"/>
      <c r="CQ2336" s="1"/>
      <c r="CR2336" s="1"/>
      <c r="CS2336" s="1"/>
      <c r="CT2336" s="1"/>
      <c r="CU2336" s="1"/>
      <c r="CV2336" s="1"/>
      <c r="CW2336" s="1"/>
      <c r="CX2336" s="1"/>
      <c r="CY2336" s="1"/>
      <c r="CZ2336" s="1"/>
      <c r="DA2336" s="1"/>
      <c r="DB2336" s="1"/>
      <c r="DC2336" s="1"/>
      <c r="DD2336" s="1"/>
      <c r="DE2336" s="1"/>
      <c r="DF2336" s="1"/>
    </row>
    <row r="2337" spans="1:110" x14ac:dyDescent="0.4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  <c r="DC2337" s="1"/>
      <c r="DD2337" s="1"/>
      <c r="DE2337" s="1"/>
      <c r="DF2337" s="1"/>
    </row>
    <row r="2338" spans="1:110" x14ac:dyDescent="0.4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  <c r="BU2338" s="1"/>
      <c r="BV2338" s="1"/>
      <c r="BW2338" s="1"/>
      <c r="BX2338" s="1"/>
      <c r="BY2338" s="1"/>
      <c r="BZ2338" s="1"/>
      <c r="CA2338" s="1"/>
      <c r="CB2338" s="1"/>
      <c r="CC2338" s="1"/>
      <c r="CD2338" s="1"/>
      <c r="CE2338" s="1"/>
      <c r="CF2338" s="1"/>
      <c r="CG2338" s="1"/>
      <c r="CH2338" s="1"/>
      <c r="CI2338" s="1"/>
      <c r="CJ2338" s="1"/>
      <c r="CK2338" s="1"/>
      <c r="CL2338" s="1"/>
      <c r="CM2338" s="1"/>
      <c r="CN2338" s="1"/>
      <c r="CO2338" s="1"/>
      <c r="CP2338" s="1"/>
      <c r="CQ2338" s="1"/>
      <c r="CR2338" s="1"/>
      <c r="CS2338" s="1"/>
      <c r="CT2338" s="1"/>
      <c r="CU2338" s="1"/>
      <c r="CV2338" s="1"/>
      <c r="CW2338" s="1"/>
      <c r="CX2338" s="1"/>
      <c r="CY2338" s="1"/>
      <c r="CZ2338" s="1"/>
      <c r="DA2338" s="1"/>
      <c r="DB2338" s="1"/>
      <c r="DC2338" s="1"/>
      <c r="DD2338" s="1"/>
      <c r="DE2338" s="1"/>
      <c r="DF2338" s="1"/>
    </row>
    <row r="2339" spans="1:110" x14ac:dyDescent="0.4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  <c r="BU2339" s="1"/>
      <c r="BV2339" s="1"/>
      <c r="BW2339" s="1"/>
      <c r="BX2339" s="1"/>
      <c r="BY2339" s="1"/>
      <c r="BZ2339" s="1"/>
      <c r="CA2339" s="1"/>
      <c r="CB2339" s="1"/>
      <c r="CC2339" s="1"/>
      <c r="CD2339" s="1"/>
      <c r="CE2339" s="1"/>
      <c r="CF2339" s="1"/>
      <c r="CG2339" s="1"/>
      <c r="CH2339" s="1"/>
      <c r="CI2339" s="1"/>
      <c r="CJ2339" s="1"/>
      <c r="CK2339" s="1"/>
      <c r="CL2339" s="1"/>
      <c r="CM2339" s="1"/>
      <c r="CN2339" s="1"/>
      <c r="CO2339" s="1"/>
      <c r="CP2339" s="1"/>
      <c r="CQ2339" s="1"/>
      <c r="CR2339" s="1"/>
      <c r="CS2339" s="1"/>
      <c r="CT2339" s="1"/>
      <c r="CU2339" s="1"/>
      <c r="CV2339" s="1"/>
      <c r="CW2339" s="1"/>
      <c r="CX2339" s="1"/>
      <c r="CY2339" s="1"/>
      <c r="CZ2339" s="1"/>
      <c r="DA2339" s="1"/>
      <c r="DB2339" s="1"/>
      <c r="DC2339" s="1"/>
      <c r="DD2339" s="1"/>
      <c r="DE2339" s="1"/>
      <c r="DF2339" s="1"/>
    </row>
    <row r="2340" spans="1:110" x14ac:dyDescent="0.4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  <c r="BU2340" s="1"/>
      <c r="BV2340" s="1"/>
      <c r="BW2340" s="1"/>
      <c r="BX2340" s="1"/>
      <c r="BY2340" s="1"/>
      <c r="BZ2340" s="1"/>
      <c r="CA2340" s="1"/>
      <c r="CB2340" s="1"/>
      <c r="CC2340" s="1"/>
      <c r="CD2340" s="1"/>
      <c r="CE2340" s="1"/>
      <c r="CF2340" s="1"/>
      <c r="CG2340" s="1"/>
      <c r="CH2340" s="1"/>
      <c r="CI2340" s="1"/>
      <c r="CJ2340" s="1"/>
      <c r="CK2340" s="1"/>
      <c r="CL2340" s="1"/>
      <c r="CM2340" s="1"/>
      <c r="CN2340" s="1"/>
      <c r="CO2340" s="1"/>
      <c r="CP2340" s="1"/>
      <c r="CQ2340" s="1"/>
      <c r="CR2340" s="1"/>
      <c r="CS2340" s="1"/>
      <c r="CT2340" s="1"/>
      <c r="CU2340" s="1"/>
      <c r="CV2340" s="1"/>
      <c r="CW2340" s="1"/>
      <c r="CX2340" s="1"/>
      <c r="CY2340" s="1"/>
      <c r="CZ2340" s="1"/>
      <c r="DA2340" s="1"/>
      <c r="DB2340" s="1"/>
      <c r="DC2340" s="1"/>
      <c r="DD2340" s="1"/>
      <c r="DE2340" s="1"/>
      <c r="DF2340" s="1"/>
    </row>
    <row r="2341" spans="1:110" x14ac:dyDescent="0.4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  <c r="BU2341" s="1"/>
      <c r="BV2341" s="1"/>
      <c r="BW2341" s="1"/>
      <c r="BX2341" s="1"/>
      <c r="BY2341" s="1"/>
      <c r="BZ2341" s="1"/>
      <c r="CA2341" s="1"/>
      <c r="CB2341" s="1"/>
      <c r="CC2341" s="1"/>
      <c r="CD2341" s="1"/>
      <c r="CE2341" s="1"/>
      <c r="CF2341" s="1"/>
      <c r="CG2341" s="1"/>
      <c r="CH2341" s="1"/>
      <c r="CI2341" s="1"/>
      <c r="CJ2341" s="1"/>
      <c r="CK2341" s="1"/>
      <c r="CL2341" s="1"/>
      <c r="CM2341" s="1"/>
      <c r="CN2341" s="1"/>
      <c r="CO2341" s="1"/>
      <c r="CP2341" s="1"/>
      <c r="CQ2341" s="1"/>
      <c r="CR2341" s="1"/>
      <c r="CS2341" s="1"/>
      <c r="CT2341" s="1"/>
      <c r="CU2341" s="1"/>
      <c r="CV2341" s="1"/>
      <c r="CW2341" s="1"/>
      <c r="CX2341" s="1"/>
      <c r="CY2341" s="1"/>
      <c r="CZ2341" s="1"/>
      <c r="DA2341" s="1"/>
      <c r="DB2341" s="1"/>
      <c r="DC2341" s="1"/>
      <c r="DD2341" s="1"/>
      <c r="DE2341" s="1"/>
      <c r="DF2341" s="1"/>
    </row>
    <row r="2342" spans="1:110" x14ac:dyDescent="0.4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  <c r="BU2342" s="1"/>
      <c r="BV2342" s="1"/>
      <c r="BW2342" s="1"/>
      <c r="BX2342" s="1"/>
      <c r="BY2342" s="1"/>
      <c r="BZ2342" s="1"/>
      <c r="CA2342" s="1"/>
      <c r="CB2342" s="1"/>
      <c r="CC2342" s="1"/>
      <c r="CD2342" s="1"/>
      <c r="CE2342" s="1"/>
      <c r="CF2342" s="1"/>
      <c r="CG2342" s="1"/>
      <c r="CH2342" s="1"/>
      <c r="CI2342" s="1"/>
      <c r="CJ2342" s="1"/>
      <c r="CK2342" s="1"/>
      <c r="CL2342" s="1"/>
      <c r="CM2342" s="1"/>
      <c r="CN2342" s="1"/>
      <c r="CO2342" s="1"/>
      <c r="CP2342" s="1"/>
      <c r="CQ2342" s="1"/>
      <c r="CR2342" s="1"/>
      <c r="CS2342" s="1"/>
      <c r="CT2342" s="1"/>
      <c r="CU2342" s="1"/>
      <c r="CV2342" s="1"/>
      <c r="CW2342" s="1"/>
      <c r="CX2342" s="1"/>
      <c r="CY2342" s="1"/>
      <c r="CZ2342" s="1"/>
      <c r="DA2342" s="1"/>
      <c r="DB2342" s="1"/>
      <c r="DC2342" s="1"/>
      <c r="DD2342" s="1"/>
      <c r="DE2342" s="1"/>
      <c r="DF2342" s="1"/>
    </row>
    <row r="2343" spans="1:110" x14ac:dyDescent="0.4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  <c r="DC2343" s="1"/>
      <c r="DD2343" s="1"/>
      <c r="DE2343" s="1"/>
      <c r="DF2343" s="1"/>
    </row>
    <row r="2344" spans="1:110" x14ac:dyDescent="0.4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  <c r="DC2344" s="1"/>
      <c r="DD2344" s="1"/>
      <c r="DE2344" s="1"/>
      <c r="DF2344" s="1"/>
    </row>
    <row r="2345" spans="1:110" x14ac:dyDescent="0.4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  <c r="BU2345" s="1"/>
      <c r="BV2345" s="1"/>
      <c r="BW2345" s="1"/>
      <c r="BX2345" s="1"/>
      <c r="BY2345" s="1"/>
      <c r="BZ2345" s="1"/>
      <c r="CA2345" s="1"/>
      <c r="CB2345" s="1"/>
      <c r="CC2345" s="1"/>
      <c r="CD2345" s="1"/>
      <c r="CE2345" s="1"/>
      <c r="CF2345" s="1"/>
      <c r="CG2345" s="1"/>
      <c r="CH2345" s="1"/>
      <c r="CI2345" s="1"/>
      <c r="CJ2345" s="1"/>
      <c r="CK2345" s="1"/>
      <c r="CL2345" s="1"/>
      <c r="CM2345" s="1"/>
      <c r="CN2345" s="1"/>
      <c r="CO2345" s="1"/>
      <c r="CP2345" s="1"/>
      <c r="CQ2345" s="1"/>
      <c r="CR2345" s="1"/>
      <c r="CS2345" s="1"/>
      <c r="CT2345" s="1"/>
      <c r="CU2345" s="1"/>
      <c r="CV2345" s="1"/>
      <c r="CW2345" s="1"/>
      <c r="CX2345" s="1"/>
      <c r="CY2345" s="1"/>
      <c r="CZ2345" s="1"/>
      <c r="DA2345" s="1"/>
      <c r="DB2345" s="1"/>
      <c r="DC2345" s="1"/>
      <c r="DD2345" s="1"/>
      <c r="DE2345" s="1"/>
      <c r="DF2345" s="1"/>
    </row>
    <row r="2346" spans="1:110" x14ac:dyDescent="0.4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  <c r="DF2346" s="1"/>
    </row>
    <row r="2347" spans="1:110" x14ac:dyDescent="0.4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  <c r="DC2347" s="1"/>
      <c r="DD2347" s="1"/>
      <c r="DE2347" s="1"/>
      <c r="DF2347" s="1"/>
    </row>
    <row r="2348" spans="1:110" x14ac:dyDescent="0.4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  <c r="DC2348" s="1"/>
      <c r="DD2348" s="1"/>
      <c r="DE2348" s="1"/>
      <c r="DF2348" s="1"/>
    </row>
    <row r="2349" spans="1:110" x14ac:dyDescent="0.4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  <c r="BU2349" s="1"/>
      <c r="BV2349" s="1"/>
      <c r="BW2349" s="1"/>
      <c r="BX2349" s="1"/>
      <c r="BY2349" s="1"/>
      <c r="BZ2349" s="1"/>
      <c r="CA2349" s="1"/>
      <c r="CB2349" s="1"/>
      <c r="CC2349" s="1"/>
      <c r="CD2349" s="1"/>
      <c r="CE2349" s="1"/>
      <c r="CF2349" s="1"/>
      <c r="CG2349" s="1"/>
      <c r="CH2349" s="1"/>
      <c r="CI2349" s="1"/>
      <c r="CJ2349" s="1"/>
      <c r="CK2349" s="1"/>
      <c r="CL2349" s="1"/>
      <c r="CM2349" s="1"/>
      <c r="CN2349" s="1"/>
      <c r="CO2349" s="1"/>
      <c r="CP2349" s="1"/>
      <c r="CQ2349" s="1"/>
      <c r="CR2349" s="1"/>
      <c r="CS2349" s="1"/>
      <c r="CT2349" s="1"/>
      <c r="CU2349" s="1"/>
      <c r="CV2349" s="1"/>
      <c r="CW2349" s="1"/>
      <c r="CX2349" s="1"/>
      <c r="CY2349" s="1"/>
      <c r="CZ2349" s="1"/>
      <c r="DA2349" s="1"/>
      <c r="DB2349" s="1"/>
      <c r="DC2349" s="1"/>
      <c r="DD2349" s="1"/>
      <c r="DE2349" s="1"/>
      <c r="DF2349" s="1"/>
    </row>
    <row r="2350" spans="1:110" x14ac:dyDescent="0.4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  <c r="BU2350" s="1"/>
      <c r="BV2350" s="1"/>
      <c r="BW2350" s="1"/>
      <c r="BX2350" s="1"/>
      <c r="BY2350" s="1"/>
      <c r="BZ2350" s="1"/>
      <c r="CA2350" s="1"/>
      <c r="CB2350" s="1"/>
      <c r="CC2350" s="1"/>
      <c r="CD2350" s="1"/>
      <c r="CE2350" s="1"/>
      <c r="CF2350" s="1"/>
      <c r="CG2350" s="1"/>
      <c r="CH2350" s="1"/>
      <c r="CI2350" s="1"/>
      <c r="CJ2350" s="1"/>
      <c r="CK2350" s="1"/>
      <c r="CL2350" s="1"/>
      <c r="CM2350" s="1"/>
      <c r="CN2350" s="1"/>
      <c r="CO2350" s="1"/>
      <c r="CP2350" s="1"/>
      <c r="CQ2350" s="1"/>
      <c r="CR2350" s="1"/>
      <c r="CS2350" s="1"/>
      <c r="CT2350" s="1"/>
      <c r="CU2350" s="1"/>
      <c r="CV2350" s="1"/>
      <c r="CW2350" s="1"/>
      <c r="CX2350" s="1"/>
      <c r="CY2350" s="1"/>
      <c r="CZ2350" s="1"/>
      <c r="DA2350" s="1"/>
      <c r="DB2350" s="1"/>
      <c r="DC2350" s="1"/>
      <c r="DD2350" s="1"/>
      <c r="DE2350" s="1"/>
      <c r="DF2350" s="1"/>
    </row>
    <row r="2351" spans="1:110" x14ac:dyDescent="0.4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  <c r="BU2351" s="1"/>
      <c r="BV2351" s="1"/>
      <c r="BW2351" s="1"/>
      <c r="BX2351" s="1"/>
      <c r="BY2351" s="1"/>
      <c r="BZ2351" s="1"/>
      <c r="CA2351" s="1"/>
      <c r="CB2351" s="1"/>
      <c r="CC2351" s="1"/>
      <c r="CD2351" s="1"/>
      <c r="CE2351" s="1"/>
      <c r="CF2351" s="1"/>
      <c r="CG2351" s="1"/>
      <c r="CH2351" s="1"/>
      <c r="CI2351" s="1"/>
      <c r="CJ2351" s="1"/>
      <c r="CK2351" s="1"/>
      <c r="CL2351" s="1"/>
      <c r="CM2351" s="1"/>
      <c r="CN2351" s="1"/>
      <c r="CO2351" s="1"/>
      <c r="CP2351" s="1"/>
      <c r="CQ2351" s="1"/>
      <c r="CR2351" s="1"/>
      <c r="CS2351" s="1"/>
      <c r="CT2351" s="1"/>
      <c r="CU2351" s="1"/>
      <c r="CV2351" s="1"/>
      <c r="CW2351" s="1"/>
      <c r="CX2351" s="1"/>
      <c r="CY2351" s="1"/>
      <c r="CZ2351" s="1"/>
      <c r="DA2351" s="1"/>
      <c r="DB2351" s="1"/>
      <c r="DC2351" s="1"/>
      <c r="DD2351" s="1"/>
      <c r="DE2351" s="1"/>
      <c r="DF2351" s="1"/>
    </row>
    <row r="2352" spans="1:110" x14ac:dyDescent="0.4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  <c r="BU2352" s="1"/>
      <c r="BV2352" s="1"/>
      <c r="BW2352" s="1"/>
      <c r="BX2352" s="1"/>
      <c r="BY2352" s="1"/>
      <c r="BZ2352" s="1"/>
      <c r="CA2352" s="1"/>
      <c r="CB2352" s="1"/>
      <c r="CC2352" s="1"/>
      <c r="CD2352" s="1"/>
      <c r="CE2352" s="1"/>
      <c r="CF2352" s="1"/>
      <c r="CG2352" s="1"/>
      <c r="CH2352" s="1"/>
      <c r="CI2352" s="1"/>
      <c r="CJ2352" s="1"/>
      <c r="CK2352" s="1"/>
      <c r="CL2352" s="1"/>
      <c r="CM2352" s="1"/>
      <c r="CN2352" s="1"/>
      <c r="CO2352" s="1"/>
      <c r="CP2352" s="1"/>
      <c r="CQ2352" s="1"/>
      <c r="CR2352" s="1"/>
      <c r="CS2352" s="1"/>
      <c r="CT2352" s="1"/>
      <c r="CU2352" s="1"/>
      <c r="CV2352" s="1"/>
      <c r="CW2352" s="1"/>
      <c r="CX2352" s="1"/>
      <c r="CY2352" s="1"/>
      <c r="CZ2352" s="1"/>
      <c r="DA2352" s="1"/>
      <c r="DB2352" s="1"/>
      <c r="DC2352" s="1"/>
      <c r="DD2352" s="1"/>
      <c r="DE2352" s="1"/>
      <c r="DF2352" s="1"/>
    </row>
    <row r="2353" spans="1:110" x14ac:dyDescent="0.4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  <c r="DC2353" s="1"/>
      <c r="DD2353" s="1"/>
      <c r="DE2353" s="1"/>
      <c r="DF2353" s="1"/>
    </row>
    <row r="2354" spans="1:110" x14ac:dyDescent="0.4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  <c r="DC2354" s="1"/>
      <c r="DD2354" s="1"/>
      <c r="DE2354" s="1"/>
      <c r="DF2354" s="1"/>
    </row>
    <row r="2355" spans="1:110" x14ac:dyDescent="0.4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  <c r="BU2355" s="1"/>
      <c r="BV2355" s="1"/>
      <c r="BW2355" s="1"/>
      <c r="BX2355" s="1"/>
      <c r="BY2355" s="1"/>
      <c r="BZ2355" s="1"/>
      <c r="CA2355" s="1"/>
      <c r="CB2355" s="1"/>
      <c r="CC2355" s="1"/>
      <c r="CD2355" s="1"/>
      <c r="CE2355" s="1"/>
      <c r="CF2355" s="1"/>
      <c r="CG2355" s="1"/>
      <c r="CH2355" s="1"/>
      <c r="CI2355" s="1"/>
      <c r="CJ2355" s="1"/>
      <c r="CK2355" s="1"/>
      <c r="CL2355" s="1"/>
      <c r="CM2355" s="1"/>
      <c r="CN2355" s="1"/>
      <c r="CO2355" s="1"/>
      <c r="CP2355" s="1"/>
      <c r="CQ2355" s="1"/>
      <c r="CR2355" s="1"/>
      <c r="CS2355" s="1"/>
      <c r="CT2355" s="1"/>
      <c r="CU2355" s="1"/>
      <c r="CV2355" s="1"/>
      <c r="CW2355" s="1"/>
      <c r="CX2355" s="1"/>
      <c r="CY2355" s="1"/>
      <c r="CZ2355" s="1"/>
      <c r="DA2355" s="1"/>
      <c r="DB2355" s="1"/>
      <c r="DC2355" s="1"/>
      <c r="DD2355" s="1"/>
      <c r="DE2355" s="1"/>
      <c r="DF2355" s="1"/>
    </row>
    <row r="2356" spans="1:110" x14ac:dyDescent="0.4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  <c r="DC2356" s="1"/>
      <c r="DD2356" s="1"/>
      <c r="DE2356" s="1"/>
      <c r="DF2356" s="1"/>
    </row>
    <row r="2357" spans="1:110" x14ac:dyDescent="0.4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  <c r="DC2357" s="1"/>
      <c r="DD2357" s="1"/>
      <c r="DE2357" s="1"/>
      <c r="DF2357" s="1"/>
    </row>
    <row r="2358" spans="1:110" x14ac:dyDescent="0.4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  <c r="DC2358" s="1"/>
      <c r="DD2358" s="1"/>
      <c r="DE2358" s="1"/>
      <c r="DF2358" s="1"/>
    </row>
    <row r="2359" spans="1:110" x14ac:dyDescent="0.4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  <c r="DC2359" s="1"/>
      <c r="DD2359" s="1"/>
      <c r="DE2359" s="1"/>
      <c r="DF2359" s="1"/>
    </row>
    <row r="2360" spans="1:110" x14ac:dyDescent="0.4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  <c r="BU2360" s="1"/>
      <c r="BV2360" s="1"/>
      <c r="BW2360" s="1"/>
      <c r="BX2360" s="1"/>
      <c r="BY2360" s="1"/>
      <c r="BZ2360" s="1"/>
      <c r="CA2360" s="1"/>
      <c r="CB2360" s="1"/>
      <c r="CC2360" s="1"/>
      <c r="CD2360" s="1"/>
      <c r="CE2360" s="1"/>
      <c r="CF2360" s="1"/>
      <c r="CG2360" s="1"/>
      <c r="CH2360" s="1"/>
      <c r="CI2360" s="1"/>
      <c r="CJ2360" s="1"/>
      <c r="CK2360" s="1"/>
      <c r="CL2360" s="1"/>
      <c r="CM2360" s="1"/>
      <c r="CN2360" s="1"/>
      <c r="CO2360" s="1"/>
      <c r="CP2360" s="1"/>
      <c r="CQ2360" s="1"/>
      <c r="CR2360" s="1"/>
      <c r="CS2360" s="1"/>
      <c r="CT2360" s="1"/>
      <c r="CU2360" s="1"/>
      <c r="CV2360" s="1"/>
      <c r="CW2360" s="1"/>
      <c r="CX2360" s="1"/>
      <c r="CY2360" s="1"/>
      <c r="CZ2360" s="1"/>
      <c r="DA2360" s="1"/>
      <c r="DB2360" s="1"/>
      <c r="DC2360" s="1"/>
      <c r="DD2360" s="1"/>
      <c r="DE2360" s="1"/>
      <c r="DF2360" s="1"/>
    </row>
    <row r="2361" spans="1:110" x14ac:dyDescent="0.4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  <c r="CE2361" s="1"/>
      <c r="CF2361" s="1"/>
      <c r="CG2361" s="1"/>
      <c r="CH2361" s="1"/>
      <c r="CI2361" s="1"/>
      <c r="CJ2361" s="1"/>
      <c r="CK2361" s="1"/>
      <c r="CL2361" s="1"/>
      <c r="CM2361" s="1"/>
      <c r="CN2361" s="1"/>
      <c r="CO2361" s="1"/>
      <c r="CP2361" s="1"/>
      <c r="CQ2361" s="1"/>
      <c r="CR2361" s="1"/>
      <c r="CS2361" s="1"/>
      <c r="CT2361" s="1"/>
      <c r="CU2361" s="1"/>
      <c r="CV2361" s="1"/>
      <c r="CW2361" s="1"/>
      <c r="CX2361" s="1"/>
      <c r="CY2361" s="1"/>
      <c r="CZ2361" s="1"/>
      <c r="DA2361" s="1"/>
      <c r="DB2361" s="1"/>
      <c r="DC2361" s="1"/>
      <c r="DD2361" s="1"/>
      <c r="DE2361" s="1"/>
      <c r="DF2361" s="1"/>
    </row>
    <row r="2362" spans="1:110" x14ac:dyDescent="0.4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  <c r="BU2362" s="1"/>
      <c r="BV2362" s="1"/>
      <c r="BW2362" s="1"/>
      <c r="BX2362" s="1"/>
      <c r="BY2362" s="1"/>
      <c r="BZ2362" s="1"/>
      <c r="CA2362" s="1"/>
      <c r="CB2362" s="1"/>
      <c r="CC2362" s="1"/>
      <c r="CD2362" s="1"/>
      <c r="CE2362" s="1"/>
      <c r="CF2362" s="1"/>
      <c r="CG2362" s="1"/>
      <c r="CH2362" s="1"/>
      <c r="CI2362" s="1"/>
      <c r="CJ2362" s="1"/>
      <c r="CK2362" s="1"/>
      <c r="CL2362" s="1"/>
      <c r="CM2362" s="1"/>
      <c r="CN2362" s="1"/>
      <c r="CO2362" s="1"/>
      <c r="CP2362" s="1"/>
      <c r="CQ2362" s="1"/>
      <c r="CR2362" s="1"/>
      <c r="CS2362" s="1"/>
      <c r="CT2362" s="1"/>
      <c r="CU2362" s="1"/>
      <c r="CV2362" s="1"/>
      <c r="CW2362" s="1"/>
      <c r="CX2362" s="1"/>
      <c r="CY2362" s="1"/>
      <c r="CZ2362" s="1"/>
      <c r="DA2362" s="1"/>
      <c r="DB2362" s="1"/>
      <c r="DC2362" s="1"/>
      <c r="DD2362" s="1"/>
      <c r="DE2362" s="1"/>
      <c r="DF2362" s="1"/>
    </row>
    <row r="2363" spans="1:110" x14ac:dyDescent="0.4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  <c r="BU2363" s="1"/>
      <c r="BV2363" s="1"/>
      <c r="BW2363" s="1"/>
      <c r="BX2363" s="1"/>
      <c r="BY2363" s="1"/>
      <c r="BZ2363" s="1"/>
      <c r="CA2363" s="1"/>
      <c r="CB2363" s="1"/>
      <c r="CC2363" s="1"/>
      <c r="CD2363" s="1"/>
      <c r="CE2363" s="1"/>
      <c r="CF2363" s="1"/>
      <c r="CG2363" s="1"/>
      <c r="CH2363" s="1"/>
      <c r="CI2363" s="1"/>
      <c r="CJ2363" s="1"/>
      <c r="CK2363" s="1"/>
      <c r="CL2363" s="1"/>
      <c r="CM2363" s="1"/>
      <c r="CN2363" s="1"/>
      <c r="CO2363" s="1"/>
      <c r="CP2363" s="1"/>
      <c r="CQ2363" s="1"/>
      <c r="CR2363" s="1"/>
      <c r="CS2363" s="1"/>
      <c r="CT2363" s="1"/>
      <c r="CU2363" s="1"/>
      <c r="CV2363" s="1"/>
      <c r="CW2363" s="1"/>
      <c r="CX2363" s="1"/>
      <c r="CY2363" s="1"/>
      <c r="CZ2363" s="1"/>
      <c r="DA2363" s="1"/>
      <c r="DB2363" s="1"/>
      <c r="DC2363" s="1"/>
      <c r="DD2363" s="1"/>
      <c r="DE2363" s="1"/>
      <c r="DF2363" s="1"/>
    </row>
    <row r="2364" spans="1:110" x14ac:dyDescent="0.4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  <c r="BU2364" s="1"/>
      <c r="BV2364" s="1"/>
      <c r="BW2364" s="1"/>
      <c r="BX2364" s="1"/>
      <c r="BY2364" s="1"/>
      <c r="BZ2364" s="1"/>
      <c r="CA2364" s="1"/>
      <c r="CB2364" s="1"/>
      <c r="CC2364" s="1"/>
      <c r="CD2364" s="1"/>
      <c r="CE2364" s="1"/>
      <c r="CF2364" s="1"/>
      <c r="CG2364" s="1"/>
      <c r="CH2364" s="1"/>
      <c r="CI2364" s="1"/>
      <c r="CJ2364" s="1"/>
      <c r="CK2364" s="1"/>
      <c r="CL2364" s="1"/>
      <c r="CM2364" s="1"/>
      <c r="CN2364" s="1"/>
      <c r="CO2364" s="1"/>
      <c r="CP2364" s="1"/>
      <c r="CQ2364" s="1"/>
      <c r="CR2364" s="1"/>
      <c r="CS2364" s="1"/>
      <c r="CT2364" s="1"/>
      <c r="CU2364" s="1"/>
      <c r="CV2364" s="1"/>
      <c r="CW2364" s="1"/>
      <c r="CX2364" s="1"/>
      <c r="CY2364" s="1"/>
      <c r="CZ2364" s="1"/>
      <c r="DA2364" s="1"/>
      <c r="DB2364" s="1"/>
      <c r="DC2364" s="1"/>
      <c r="DD2364" s="1"/>
      <c r="DE2364" s="1"/>
      <c r="DF2364" s="1"/>
    </row>
    <row r="2365" spans="1:110" x14ac:dyDescent="0.4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  <c r="BU2365" s="1"/>
      <c r="BV2365" s="1"/>
      <c r="BW2365" s="1"/>
      <c r="BX2365" s="1"/>
      <c r="BY2365" s="1"/>
      <c r="BZ2365" s="1"/>
      <c r="CA2365" s="1"/>
      <c r="CB2365" s="1"/>
      <c r="CC2365" s="1"/>
      <c r="CD2365" s="1"/>
      <c r="CE2365" s="1"/>
      <c r="CF2365" s="1"/>
      <c r="CG2365" s="1"/>
      <c r="CH2365" s="1"/>
      <c r="CI2365" s="1"/>
      <c r="CJ2365" s="1"/>
      <c r="CK2365" s="1"/>
      <c r="CL2365" s="1"/>
      <c r="CM2365" s="1"/>
      <c r="CN2365" s="1"/>
      <c r="CO2365" s="1"/>
      <c r="CP2365" s="1"/>
      <c r="CQ2365" s="1"/>
      <c r="CR2365" s="1"/>
      <c r="CS2365" s="1"/>
      <c r="CT2365" s="1"/>
      <c r="CU2365" s="1"/>
      <c r="CV2365" s="1"/>
      <c r="CW2365" s="1"/>
      <c r="CX2365" s="1"/>
      <c r="CY2365" s="1"/>
      <c r="CZ2365" s="1"/>
      <c r="DA2365" s="1"/>
      <c r="DB2365" s="1"/>
      <c r="DC2365" s="1"/>
      <c r="DD2365" s="1"/>
      <c r="DE2365" s="1"/>
      <c r="DF2365" s="1"/>
    </row>
    <row r="2366" spans="1:110" x14ac:dyDescent="0.4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  <c r="DC2366" s="1"/>
      <c r="DD2366" s="1"/>
      <c r="DE2366" s="1"/>
      <c r="DF2366" s="1"/>
    </row>
    <row r="2367" spans="1:110" x14ac:dyDescent="0.4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  <c r="BU2367" s="1"/>
      <c r="BV2367" s="1"/>
      <c r="BW2367" s="1"/>
      <c r="BX2367" s="1"/>
      <c r="BY2367" s="1"/>
      <c r="BZ2367" s="1"/>
      <c r="CA2367" s="1"/>
      <c r="CB2367" s="1"/>
      <c r="CC2367" s="1"/>
      <c r="CD2367" s="1"/>
      <c r="CE2367" s="1"/>
      <c r="CF2367" s="1"/>
      <c r="CG2367" s="1"/>
      <c r="CH2367" s="1"/>
      <c r="CI2367" s="1"/>
      <c r="CJ2367" s="1"/>
      <c r="CK2367" s="1"/>
      <c r="CL2367" s="1"/>
      <c r="CM2367" s="1"/>
      <c r="CN2367" s="1"/>
      <c r="CO2367" s="1"/>
      <c r="CP2367" s="1"/>
      <c r="CQ2367" s="1"/>
      <c r="CR2367" s="1"/>
      <c r="CS2367" s="1"/>
      <c r="CT2367" s="1"/>
      <c r="CU2367" s="1"/>
      <c r="CV2367" s="1"/>
      <c r="CW2367" s="1"/>
      <c r="CX2367" s="1"/>
      <c r="CY2367" s="1"/>
      <c r="CZ2367" s="1"/>
      <c r="DA2367" s="1"/>
      <c r="DB2367" s="1"/>
      <c r="DC2367" s="1"/>
      <c r="DD2367" s="1"/>
      <c r="DE2367" s="1"/>
      <c r="DF2367" s="1"/>
    </row>
    <row r="2368" spans="1:110" x14ac:dyDescent="0.4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  <c r="BU2368" s="1"/>
      <c r="BV2368" s="1"/>
      <c r="BW2368" s="1"/>
      <c r="BX2368" s="1"/>
      <c r="BY2368" s="1"/>
      <c r="BZ2368" s="1"/>
      <c r="CA2368" s="1"/>
      <c r="CB2368" s="1"/>
      <c r="CC2368" s="1"/>
      <c r="CD2368" s="1"/>
      <c r="CE2368" s="1"/>
      <c r="CF2368" s="1"/>
      <c r="CG2368" s="1"/>
      <c r="CH2368" s="1"/>
      <c r="CI2368" s="1"/>
      <c r="CJ2368" s="1"/>
      <c r="CK2368" s="1"/>
      <c r="CL2368" s="1"/>
      <c r="CM2368" s="1"/>
      <c r="CN2368" s="1"/>
      <c r="CO2368" s="1"/>
      <c r="CP2368" s="1"/>
      <c r="CQ2368" s="1"/>
      <c r="CR2368" s="1"/>
      <c r="CS2368" s="1"/>
      <c r="CT2368" s="1"/>
      <c r="CU2368" s="1"/>
      <c r="CV2368" s="1"/>
      <c r="CW2368" s="1"/>
      <c r="CX2368" s="1"/>
      <c r="CY2368" s="1"/>
      <c r="CZ2368" s="1"/>
      <c r="DA2368" s="1"/>
      <c r="DB2368" s="1"/>
      <c r="DC2368" s="1"/>
      <c r="DD2368" s="1"/>
      <c r="DE2368" s="1"/>
      <c r="DF2368" s="1"/>
    </row>
    <row r="2369" spans="1:110" x14ac:dyDescent="0.4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  <c r="DC2369" s="1"/>
      <c r="DD2369" s="1"/>
      <c r="DE2369" s="1"/>
      <c r="DF2369" s="1"/>
    </row>
    <row r="2370" spans="1:110" x14ac:dyDescent="0.4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  <c r="DC2370" s="1"/>
      <c r="DD2370" s="1"/>
      <c r="DE2370" s="1"/>
      <c r="DF2370" s="1"/>
    </row>
    <row r="2371" spans="1:110" x14ac:dyDescent="0.4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  <c r="DC2371" s="1"/>
      <c r="DD2371" s="1"/>
      <c r="DE2371" s="1"/>
      <c r="DF2371" s="1"/>
    </row>
    <row r="2372" spans="1:110" x14ac:dyDescent="0.4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  <c r="DC2372" s="1"/>
      <c r="DD2372" s="1"/>
      <c r="DE2372" s="1"/>
      <c r="DF2372" s="1"/>
    </row>
    <row r="2373" spans="1:110" x14ac:dyDescent="0.4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  <c r="DC2373" s="1"/>
      <c r="DD2373" s="1"/>
      <c r="DE2373" s="1"/>
      <c r="DF2373" s="1"/>
    </row>
    <row r="2374" spans="1:110" x14ac:dyDescent="0.4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  <c r="DC2374" s="1"/>
      <c r="DD2374" s="1"/>
      <c r="DE2374" s="1"/>
      <c r="DF2374" s="1"/>
    </row>
    <row r="2375" spans="1:110" x14ac:dyDescent="0.4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  <c r="DC2375" s="1"/>
      <c r="DD2375" s="1"/>
      <c r="DE2375" s="1"/>
      <c r="DF2375" s="1"/>
    </row>
    <row r="2376" spans="1:110" x14ac:dyDescent="0.4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  <c r="DC2376" s="1"/>
      <c r="DD2376" s="1"/>
      <c r="DE2376" s="1"/>
      <c r="DF2376" s="1"/>
    </row>
    <row r="2377" spans="1:110" x14ac:dyDescent="0.4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  <c r="BU2377" s="1"/>
      <c r="BV2377" s="1"/>
      <c r="BW2377" s="1"/>
      <c r="BX2377" s="1"/>
      <c r="BY2377" s="1"/>
      <c r="BZ2377" s="1"/>
      <c r="CA2377" s="1"/>
      <c r="CB2377" s="1"/>
      <c r="CC2377" s="1"/>
      <c r="CD2377" s="1"/>
      <c r="CE2377" s="1"/>
      <c r="CF2377" s="1"/>
      <c r="CG2377" s="1"/>
      <c r="CH2377" s="1"/>
      <c r="CI2377" s="1"/>
      <c r="CJ2377" s="1"/>
      <c r="CK2377" s="1"/>
      <c r="CL2377" s="1"/>
      <c r="CM2377" s="1"/>
      <c r="CN2377" s="1"/>
      <c r="CO2377" s="1"/>
      <c r="CP2377" s="1"/>
      <c r="CQ2377" s="1"/>
      <c r="CR2377" s="1"/>
      <c r="CS2377" s="1"/>
      <c r="CT2377" s="1"/>
      <c r="CU2377" s="1"/>
      <c r="CV2377" s="1"/>
      <c r="CW2377" s="1"/>
      <c r="CX2377" s="1"/>
      <c r="CY2377" s="1"/>
      <c r="CZ2377" s="1"/>
      <c r="DA2377" s="1"/>
      <c r="DB2377" s="1"/>
      <c r="DC2377" s="1"/>
      <c r="DD2377" s="1"/>
      <c r="DE2377" s="1"/>
      <c r="DF2377" s="1"/>
    </row>
    <row r="2378" spans="1:110" x14ac:dyDescent="0.4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  <c r="BU2378" s="1"/>
      <c r="BV2378" s="1"/>
      <c r="BW2378" s="1"/>
      <c r="BX2378" s="1"/>
      <c r="BY2378" s="1"/>
      <c r="BZ2378" s="1"/>
      <c r="CA2378" s="1"/>
      <c r="CB2378" s="1"/>
      <c r="CC2378" s="1"/>
      <c r="CD2378" s="1"/>
      <c r="CE2378" s="1"/>
      <c r="CF2378" s="1"/>
      <c r="CG2378" s="1"/>
      <c r="CH2378" s="1"/>
      <c r="CI2378" s="1"/>
      <c r="CJ2378" s="1"/>
      <c r="CK2378" s="1"/>
      <c r="CL2378" s="1"/>
      <c r="CM2378" s="1"/>
      <c r="CN2378" s="1"/>
      <c r="CO2378" s="1"/>
      <c r="CP2378" s="1"/>
      <c r="CQ2378" s="1"/>
      <c r="CR2378" s="1"/>
      <c r="CS2378" s="1"/>
      <c r="CT2378" s="1"/>
      <c r="CU2378" s="1"/>
      <c r="CV2378" s="1"/>
      <c r="CW2378" s="1"/>
      <c r="CX2378" s="1"/>
      <c r="CY2378" s="1"/>
      <c r="CZ2378" s="1"/>
      <c r="DA2378" s="1"/>
      <c r="DB2378" s="1"/>
      <c r="DC2378" s="1"/>
      <c r="DD2378" s="1"/>
      <c r="DE2378" s="1"/>
      <c r="DF2378" s="1"/>
    </row>
    <row r="2379" spans="1:110" x14ac:dyDescent="0.4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  <c r="DC2379" s="1"/>
      <c r="DD2379" s="1"/>
      <c r="DE2379" s="1"/>
      <c r="DF2379" s="1"/>
    </row>
    <row r="2380" spans="1:110" x14ac:dyDescent="0.4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  <c r="DC2380" s="1"/>
      <c r="DD2380" s="1"/>
      <c r="DE2380" s="1"/>
      <c r="DF2380" s="1"/>
    </row>
    <row r="2381" spans="1:110" x14ac:dyDescent="0.4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  <c r="BU2381" s="1"/>
      <c r="BV2381" s="1"/>
      <c r="BW2381" s="1"/>
      <c r="BX2381" s="1"/>
      <c r="BY2381" s="1"/>
      <c r="BZ2381" s="1"/>
      <c r="CA2381" s="1"/>
      <c r="CB2381" s="1"/>
      <c r="CC2381" s="1"/>
      <c r="CD2381" s="1"/>
      <c r="CE2381" s="1"/>
      <c r="CF2381" s="1"/>
      <c r="CG2381" s="1"/>
      <c r="CH2381" s="1"/>
      <c r="CI2381" s="1"/>
      <c r="CJ2381" s="1"/>
      <c r="CK2381" s="1"/>
      <c r="CL2381" s="1"/>
      <c r="CM2381" s="1"/>
      <c r="CN2381" s="1"/>
      <c r="CO2381" s="1"/>
      <c r="CP2381" s="1"/>
      <c r="CQ2381" s="1"/>
      <c r="CR2381" s="1"/>
      <c r="CS2381" s="1"/>
      <c r="CT2381" s="1"/>
      <c r="CU2381" s="1"/>
      <c r="CV2381" s="1"/>
      <c r="CW2381" s="1"/>
      <c r="CX2381" s="1"/>
      <c r="CY2381" s="1"/>
      <c r="CZ2381" s="1"/>
      <c r="DA2381" s="1"/>
      <c r="DB2381" s="1"/>
      <c r="DC2381" s="1"/>
      <c r="DD2381" s="1"/>
      <c r="DE2381" s="1"/>
      <c r="DF2381" s="1"/>
    </row>
    <row r="2382" spans="1:110" x14ac:dyDescent="0.4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  <c r="BU2382" s="1"/>
      <c r="BV2382" s="1"/>
      <c r="BW2382" s="1"/>
      <c r="BX2382" s="1"/>
      <c r="BY2382" s="1"/>
      <c r="BZ2382" s="1"/>
      <c r="CA2382" s="1"/>
      <c r="CB2382" s="1"/>
      <c r="CC2382" s="1"/>
      <c r="CD2382" s="1"/>
      <c r="CE2382" s="1"/>
      <c r="CF2382" s="1"/>
      <c r="CG2382" s="1"/>
      <c r="CH2382" s="1"/>
      <c r="CI2382" s="1"/>
      <c r="CJ2382" s="1"/>
      <c r="CK2382" s="1"/>
      <c r="CL2382" s="1"/>
      <c r="CM2382" s="1"/>
      <c r="CN2382" s="1"/>
      <c r="CO2382" s="1"/>
      <c r="CP2382" s="1"/>
      <c r="CQ2382" s="1"/>
      <c r="CR2382" s="1"/>
      <c r="CS2382" s="1"/>
      <c r="CT2382" s="1"/>
      <c r="CU2382" s="1"/>
      <c r="CV2382" s="1"/>
      <c r="CW2382" s="1"/>
      <c r="CX2382" s="1"/>
      <c r="CY2382" s="1"/>
      <c r="CZ2382" s="1"/>
      <c r="DA2382" s="1"/>
      <c r="DB2382" s="1"/>
      <c r="DC2382" s="1"/>
      <c r="DD2382" s="1"/>
      <c r="DE2382" s="1"/>
      <c r="DF2382" s="1"/>
    </row>
    <row r="2383" spans="1:110" x14ac:dyDescent="0.4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  <c r="DF2383" s="1"/>
    </row>
    <row r="2384" spans="1:110" x14ac:dyDescent="0.4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  <c r="DC2384" s="1"/>
      <c r="DD2384" s="1"/>
      <c r="DE2384" s="1"/>
      <c r="DF2384" s="1"/>
    </row>
    <row r="2385" spans="1:110" x14ac:dyDescent="0.4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  <c r="DC2385" s="1"/>
      <c r="DD2385" s="1"/>
      <c r="DE2385" s="1"/>
      <c r="DF2385" s="1"/>
    </row>
    <row r="2386" spans="1:110" x14ac:dyDescent="0.4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  <c r="DC2386" s="1"/>
      <c r="DD2386" s="1"/>
      <c r="DE2386" s="1"/>
      <c r="DF2386" s="1"/>
    </row>
    <row r="2387" spans="1:110" x14ac:dyDescent="0.4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  <c r="BU2387" s="1"/>
      <c r="BV2387" s="1"/>
      <c r="BW2387" s="1"/>
      <c r="BX2387" s="1"/>
      <c r="BY2387" s="1"/>
      <c r="BZ2387" s="1"/>
      <c r="CA2387" s="1"/>
      <c r="CB2387" s="1"/>
      <c r="CC2387" s="1"/>
      <c r="CD2387" s="1"/>
      <c r="CE2387" s="1"/>
      <c r="CF2387" s="1"/>
      <c r="CG2387" s="1"/>
      <c r="CH2387" s="1"/>
      <c r="CI2387" s="1"/>
      <c r="CJ2387" s="1"/>
      <c r="CK2387" s="1"/>
      <c r="CL2387" s="1"/>
      <c r="CM2387" s="1"/>
      <c r="CN2387" s="1"/>
      <c r="CO2387" s="1"/>
      <c r="CP2387" s="1"/>
      <c r="CQ2387" s="1"/>
      <c r="CR2387" s="1"/>
      <c r="CS2387" s="1"/>
      <c r="CT2387" s="1"/>
      <c r="CU2387" s="1"/>
      <c r="CV2387" s="1"/>
      <c r="CW2387" s="1"/>
      <c r="CX2387" s="1"/>
      <c r="CY2387" s="1"/>
      <c r="CZ2387" s="1"/>
      <c r="DA2387" s="1"/>
      <c r="DB2387" s="1"/>
      <c r="DC2387" s="1"/>
      <c r="DD2387" s="1"/>
      <c r="DE2387" s="1"/>
      <c r="DF2387" s="1"/>
    </row>
    <row r="2388" spans="1:110" x14ac:dyDescent="0.4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  <c r="BU2388" s="1"/>
      <c r="BV2388" s="1"/>
      <c r="BW2388" s="1"/>
      <c r="BX2388" s="1"/>
      <c r="BY2388" s="1"/>
      <c r="BZ2388" s="1"/>
      <c r="CA2388" s="1"/>
      <c r="CB2388" s="1"/>
      <c r="CC2388" s="1"/>
      <c r="CD2388" s="1"/>
      <c r="CE2388" s="1"/>
      <c r="CF2388" s="1"/>
      <c r="CG2388" s="1"/>
      <c r="CH2388" s="1"/>
      <c r="CI2388" s="1"/>
      <c r="CJ2388" s="1"/>
      <c r="CK2388" s="1"/>
      <c r="CL2388" s="1"/>
      <c r="CM2388" s="1"/>
      <c r="CN2388" s="1"/>
      <c r="CO2388" s="1"/>
      <c r="CP2388" s="1"/>
      <c r="CQ2388" s="1"/>
      <c r="CR2388" s="1"/>
      <c r="CS2388" s="1"/>
      <c r="CT2388" s="1"/>
      <c r="CU2388" s="1"/>
      <c r="CV2388" s="1"/>
      <c r="CW2388" s="1"/>
      <c r="CX2388" s="1"/>
      <c r="CY2388" s="1"/>
      <c r="CZ2388" s="1"/>
      <c r="DA2388" s="1"/>
      <c r="DB2388" s="1"/>
      <c r="DC2388" s="1"/>
      <c r="DD2388" s="1"/>
      <c r="DE2388" s="1"/>
      <c r="DF2388" s="1"/>
    </row>
    <row r="2389" spans="1:110" x14ac:dyDescent="0.4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  <c r="DC2389" s="1"/>
      <c r="DD2389" s="1"/>
      <c r="DE2389" s="1"/>
      <c r="DF2389" s="1"/>
    </row>
    <row r="2390" spans="1:110" x14ac:dyDescent="0.4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  <c r="DC2390" s="1"/>
      <c r="DD2390" s="1"/>
      <c r="DE2390" s="1"/>
      <c r="DF2390" s="1"/>
    </row>
    <row r="2391" spans="1:110" x14ac:dyDescent="0.4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  <c r="DC2391" s="1"/>
      <c r="DD2391" s="1"/>
      <c r="DE2391" s="1"/>
      <c r="DF2391" s="1"/>
    </row>
    <row r="2392" spans="1:110" x14ac:dyDescent="0.4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  <c r="BU2392" s="1"/>
      <c r="BV2392" s="1"/>
      <c r="BW2392" s="1"/>
      <c r="BX2392" s="1"/>
      <c r="BY2392" s="1"/>
      <c r="BZ2392" s="1"/>
      <c r="CA2392" s="1"/>
      <c r="CB2392" s="1"/>
      <c r="CC2392" s="1"/>
      <c r="CD2392" s="1"/>
      <c r="CE2392" s="1"/>
      <c r="CF2392" s="1"/>
      <c r="CG2392" s="1"/>
      <c r="CH2392" s="1"/>
      <c r="CI2392" s="1"/>
      <c r="CJ2392" s="1"/>
      <c r="CK2392" s="1"/>
      <c r="CL2392" s="1"/>
      <c r="CM2392" s="1"/>
      <c r="CN2392" s="1"/>
      <c r="CO2392" s="1"/>
      <c r="CP2392" s="1"/>
      <c r="CQ2392" s="1"/>
      <c r="CR2392" s="1"/>
      <c r="CS2392" s="1"/>
      <c r="CT2392" s="1"/>
      <c r="CU2392" s="1"/>
      <c r="CV2392" s="1"/>
      <c r="CW2392" s="1"/>
      <c r="CX2392" s="1"/>
      <c r="CY2392" s="1"/>
      <c r="CZ2392" s="1"/>
      <c r="DA2392" s="1"/>
      <c r="DB2392" s="1"/>
      <c r="DC2392" s="1"/>
      <c r="DD2392" s="1"/>
      <c r="DE2392" s="1"/>
      <c r="DF2392" s="1"/>
    </row>
    <row r="2393" spans="1:110" x14ac:dyDescent="0.4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  <c r="DC2393" s="1"/>
      <c r="DD2393" s="1"/>
      <c r="DE2393" s="1"/>
      <c r="DF2393" s="1"/>
    </row>
    <row r="2394" spans="1:110" x14ac:dyDescent="0.4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  <c r="DC2394" s="1"/>
      <c r="DD2394" s="1"/>
      <c r="DE2394" s="1"/>
      <c r="DF2394" s="1"/>
    </row>
    <row r="2395" spans="1:110" x14ac:dyDescent="0.4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  <c r="DC2395" s="1"/>
      <c r="DD2395" s="1"/>
      <c r="DE2395" s="1"/>
      <c r="DF2395" s="1"/>
    </row>
    <row r="2396" spans="1:110" x14ac:dyDescent="0.4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  <c r="DC2396" s="1"/>
      <c r="DD2396" s="1"/>
      <c r="DE2396" s="1"/>
      <c r="DF2396" s="1"/>
    </row>
    <row r="2397" spans="1:110" x14ac:dyDescent="0.4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  <c r="BU2397" s="1"/>
      <c r="BV2397" s="1"/>
      <c r="BW2397" s="1"/>
      <c r="BX2397" s="1"/>
      <c r="BY2397" s="1"/>
      <c r="BZ2397" s="1"/>
      <c r="CA2397" s="1"/>
      <c r="CB2397" s="1"/>
      <c r="CC2397" s="1"/>
      <c r="CD2397" s="1"/>
      <c r="CE2397" s="1"/>
      <c r="CF2397" s="1"/>
      <c r="CG2397" s="1"/>
      <c r="CH2397" s="1"/>
      <c r="CI2397" s="1"/>
      <c r="CJ2397" s="1"/>
      <c r="CK2397" s="1"/>
      <c r="CL2397" s="1"/>
      <c r="CM2397" s="1"/>
      <c r="CN2397" s="1"/>
      <c r="CO2397" s="1"/>
      <c r="CP2397" s="1"/>
      <c r="CQ2397" s="1"/>
      <c r="CR2397" s="1"/>
      <c r="CS2397" s="1"/>
      <c r="CT2397" s="1"/>
      <c r="CU2397" s="1"/>
      <c r="CV2397" s="1"/>
      <c r="CW2397" s="1"/>
      <c r="CX2397" s="1"/>
      <c r="CY2397" s="1"/>
      <c r="CZ2397" s="1"/>
      <c r="DA2397" s="1"/>
      <c r="DB2397" s="1"/>
      <c r="DC2397" s="1"/>
      <c r="DD2397" s="1"/>
      <c r="DE2397" s="1"/>
      <c r="DF2397" s="1"/>
    </row>
    <row r="2398" spans="1:110" x14ac:dyDescent="0.4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  <c r="DC2398" s="1"/>
      <c r="DD2398" s="1"/>
      <c r="DE2398" s="1"/>
      <c r="DF2398" s="1"/>
    </row>
    <row r="2399" spans="1:110" x14ac:dyDescent="0.4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  <c r="DC2399" s="1"/>
      <c r="DD2399" s="1"/>
      <c r="DE2399" s="1"/>
      <c r="DF2399" s="1"/>
    </row>
    <row r="2400" spans="1:110" x14ac:dyDescent="0.4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  <c r="BU2400" s="1"/>
      <c r="BV2400" s="1"/>
      <c r="BW2400" s="1"/>
      <c r="BX2400" s="1"/>
      <c r="BY2400" s="1"/>
      <c r="BZ2400" s="1"/>
      <c r="CA2400" s="1"/>
      <c r="CB2400" s="1"/>
      <c r="CC2400" s="1"/>
      <c r="CD2400" s="1"/>
      <c r="CE2400" s="1"/>
      <c r="CF2400" s="1"/>
      <c r="CG2400" s="1"/>
      <c r="CH2400" s="1"/>
      <c r="CI2400" s="1"/>
      <c r="CJ2400" s="1"/>
      <c r="CK2400" s="1"/>
      <c r="CL2400" s="1"/>
      <c r="CM2400" s="1"/>
      <c r="CN2400" s="1"/>
      <c r="CO2400" s="1"/>
      <c r="CP2400" s="1"/>
      <c r="CQ2400" s="1"/>
      <c r="CR2400" s="1"/>
      <c r="CS2400" s="1"/>
      <c r="CT2400" s="1"/>
      <c r="CU2400" s="1"/>
      <c r="CV2400" s="1"/>
      <c r="CW2400" s="1"/>
      <c r="CX2400" s="1"/>
      <c r="CY2400" s="1"/>
      <c r="CZ2400" s="1"/>
      <c r="DA2400" s="1"/>
      <c r="DB2400" s="1"/>
      <c r="DC2400" s="1"/>
      <c r="DD2400" s="1"/>
      <c r="DE2400" s="1"/>
      <c r="DF2400" s="1"/>
    </row>
    <row r="2401" spans="1:110" x14ac:dyDescent="0.4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  <c r="BU2401" s="1"/>
      <c r="BV2401" s="1"/>
      <c r="BW2401" s="1"/>
      <c r="BX2401" s="1"/>
      <c r="BY2401" s="1"/>
      <c r="BZ2401" s="1"/>
      <c r="CA2401" s="1"/>
      <c r="CB2401" s="1"/>
      <c r="CC2401" s="1"/>
      <c r="CD2401" s="1"/>
      <c r="CE2401" s="1"/>
      <c r="CF2401" s="1"/>
      <c r="CG2401" s="1"/>
      <c r="CH2401" s="1"/>
      <c r="CI2401" s="1"/>
      <c r="CJ2401" s="1"/>
      <c r="CK2401" s="1"/>
      <c r="CL2401" s="1"/>
      <c r="CM2401" s="1"/>
      <c r="CN2401" s="1"/>
      <c r="CO2401" s="1"/>
      <c r="CP2401" s="1"/>
      <c r="CQ2401" s="1"/>
      <c r="CR2401" s="1"/>
      <c r="CS2401" s="1"/>
      <c r="CT2401" s="1"/>
      <c r="CU2401" s="1"/>
      <c r="CV2401" s="1"/>
      <c r="CW2401" s="1"/>
      <c r="CX2401" s="1"/>
      <c r="CY2401" s="1"/>
      <c r="CZ2401" s="1"/>
      <c r="DA2401" s="1"/>
      <c r="DB2401" s="1"/>
      <c r="DC2401" s="1"/>
      <c r="DD2401" s="1"/>
      <c r="DE2401" s="1"/>
      <c r="DF2401" s="1"/>
    </row>
    <row r="2402" spans="1:110" x14ac:dyDescent="0.4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  <c r="DC2402" s="1"/>
      <c r="DD2402" s="1"/>
      <c r="DE2402" s="1"/>
      <c r="DF2402" s="1"/>
    </row>
    <row r="2403" spans="1:110" x14ac:dyDescent="0.4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  <c r="BU2403" s="1"/>
      <c r="BV2403" s="1"/>
      <c r="BW2403" s="1"/>
      <c r="BX2403" s="1"/>
      <c r="BY2403" s="1"/>
      <c r="BZ2403" s="1"/>
      <c r="CA2403" s="1"/>
      <c r="CB2403" s="1"/>
      <c r="CC2403" s="1"/>
      <c r="CD2403" s="1"/>
      <c r="CE2403" s="1"/>
      <c r="CF2403" s="1"/>
      <c r="CG2403" s="1"/>
      <c r="CH2403" s="1"/>
      <c r="CI2403" s="1"/>
      <c r="CJ2403" s="1"/>
      <c r="CK2403" s="1"/>
      <c r="CL2403" s="1"/>
      <c r="CM2403" s="1"/>
      <c r="CN2403" s="1"/>
      <c r="CO2403" s="1"/>
      <c r="CP2403" s="1"/>
      <c r="CQ2403" s="1"/>
      <c r="CR2403" s="1"/>
      <c r="CS2403" s="1"/>
      <c r="CT2403" s="1"/>
      <c r="CU2403" s="1"/>
      <c r="CV2403" s="1"/>
      <c r="CW2403" s="1"/>
      <c r="CX2403" s="1"/>
      <c r="CY2403" s="1"/>
      <c r="CZ2403" s="1"/>
      <c r="DA2403" s="1"/>
      <c r="DB2403" s="1"/>
      <c r="DC2403" s="1"/>
      <c r="DD2403" s="1"/>
      <c r="DE2403" s="1"/>
      <c r="DF2403" s="1"/>
    </row>
    <row r="2404" spans="1:110" x14ac:dyDescent="0.4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  <c r="DC2404" s="1"/>
      <c r="DD2404" s="1"/>
      <c r="DE2404" s="1"/>
      <c r="DF2404" s="1"/>
    </row>
    <row r="2405" spans="1:110" x14ac:dyDescent="0.4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  <c r="DC2405" s="1"/>
      <c r="DD2405" s="1"/>
      <c r="DE2405" s="1"/>
      <c r="DF2405" s="1"/>
    </row>
    <row r="2406" spans="1:110" x14ac:dyDescent="0.4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  <c r="BU2406" s="1"/>
      <c r="BV2406" s="1"/>
      <c r="BW2406" s="1"/>
      <c r="BX2406" s="1"/>
      <c r="BY2406" s="1"/>
      <c r="BZ2406" s="1"/>
      <c r="CA2406" s="1"/>
      <c r="CB2406" s="1"/>
      <c r="CC2406" s="1"/>
      <c r="CD2406" s="1"/>
      <c r="CE2406" s="1"/>
      <c r="CF2406" s="1"/>
      <c r="CG2406" s="1"/>
      <c r="CH2406" s="1"/>
      <c r="CI2406" s="1"/>
      <c r="CJ2406" s="1"/>
      <c r="CK2406" s="1"/>
      <c r="CL2406" s="1"/>
      <c r="CM2406" s="1"/>
      <c r="CN2406" s="1"/>
      <c r="CO2406" s="1"/>
      <c r="CP2406" s="1"/>
      <c r="CQ2406" s="1"/>
      <c r="CR2406" s="1"/>
      <c r="CS2406" s="1"/>
      <c r="CT2406" s="1"/>
      <c r="CU2406" s="1"/>
      <c r="CV2406" s="1"/>
      <c r="CW2406" s="1"/>
      <c r="CX2406" s="1"/>
      <c r="CY2406" s="1"/>
      <c r="CZ2406" s="1"/>
      <c r="DA2406" s="1"/>
      <c r="DB2406" s="1"/>
      <c r="DC2406" s="1"/>
      <c r="DD2406" s="1"/>
      <c r="DE2406" s="1"/>
      <c r="DF2406" s="1"/>
    </row>
    <row r="2407" spans="1:110" x14ac:dyDescent="0.4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  <c r="DC2407" s="1"/>
      <c r="DD2407" s="1"/>
      <c r="DE2407" s="1"/>
      <c r="DF2407" s="1"/>
    </row>
    <row r="2408" spans="1:110" x14ac:dyDescent="0.4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  <c r="DC2408" s="1"/>
      <c r="DD2408" s="1"/>
      <c r="DE2408" s="1"/>
      <c r="DF2408" s="1"/>
    </row>
    <row r="2409" spans="1:110" x14ac:dyDescent="0.4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  <c r="DC2409" s="1"/>
      <c r="DD2409" s="1"/>
      <c r="DE2409" s="1"/>
      <c r="DF2409" s="1"/>
    </row>
    <row r="2410" spans="1:110" x14ac:dyDescent="0.4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  <c r="BU2410" s="1"/>
      <c r="BV2410" s="1"/>
      <c r="BW2410" s="1"/>
      <c r="BX2410" s="1"/>
      <c r="BY2410" s="1"/>
      <c r="BZ2410" s="1"/>
      <c r="CA2410" s="1"/>
      <c r="CB2410" s="1"/>
      <c r="CC2410" s="1"/>
      <c r="CD2410" s="1"/>
      <c r="CE2410" s="1"/>
      <c r="CF2410" s="1"/>
      <c r="CG2410" s="1"/>
      <c r="CH2410" s="1"/>
      <c r="CI2410" s="1"/>
      <c r="CJ2410" s="1"/>
      <c r="CK2410" s="1"/>
      <c r="CL2410" s="1"/>
      <c r="CM2410" s="1"/>
      <c r="CN2410" s="1"/>
      <c r="CO2410" s="1"/>
      <c r="CP2410" s="1"/>
      <c r="CQ2410" s="1"/>
      <c r="CR2410" s="1"/>
      <c r="CS2410" s="1"/>
      <c r="CT2410" s="1"/>
      <c r="CU2410" s="1"/>
      <c r="CV2410" s="1"/>
      <c r="CW2410" s="1"/>
      <c r="CX2410" s="1"/>
      <c r="CY2410" s="1"/>
      <c r="CZ2410" s="1"/>
      <c r="DA2410" s="1"/>
      <c r="DB2410" s="1"/>
      <c r="DC2410" s="1"/>
      <c r="DD2410" s="1"/>
      <c r="DE2410" s="1"/>
      <c r="DF2410" s="1"/>
    </row>
    <row r="2411" spans="1:110" x14ac:dyDescent="0.4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  <c r="DC2411" s="1"/>
      <c r="DD2411" s="1"/>
      <c r="DE2411" s="1"/>
      <c r="DF2411" s="1"/>
    </row>
    <row r="2412" spans="1:110" x14ac:dyDescent="0.4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  <c r="BU2412" s="1"/>
      <c r="BV2412" s="1"/>
      <c r="BW2412" s="1"/>
      <c r="BX2412" s="1"/>
      <c r="BY2412" s="1"/>
      <c r="BZ2412" s="1"/>
      <c r="CA2412" s="1"/>
      <c r="CB2412" s="1"/>
      <c r="CC2412" s="1"/>
      <c r="CD2412" s="1"/>
      <c r="CE2412" s="1"/>
      <c r="CF2412" s="1"/>
      <c r="CG2412" s="1"/>
      <c r="CH2412" s="1"/>
      <c r="CI2412" s="1"/>
      <c r="CJ2412" s="1"/>
      <c r="CK2412" s="1"/>
      <c r="CL2412" s="1"/>
      <c r="CM2412" s="1"/>
      <c r="CN2412" s="1"/>
      <c r="CO2412" s="1"/>
      <c r="CP2412" s="1"/>
      <c r="CQ2412" s="1"/>
      <c r="CR2412" s="1"/>
      <c r="CS2412" s="1"/>
      <c r="CT2412" s="1"/>
      <c r="CU2412" s="1"/>
      <c r="CV2412" s="1"/>
      <c r="CW2412" s="1"/>
      <c r="CX2412" s="1"/>
      <c r="CY2412" s="1"/>
      <c r="CZ2412" s="1"/>
      <c r="DA2412" s="1"/>
      <c r="DB2412" s="1"/>
      <c r="DC2412" s="1"/>
      <c r="DD2412" s="1"/>
      <c r="DE2412" s="1"/>
      <c r="DF2412" s="1"/>
    </row>
    <row r="2413" spans="1:110" x14ac:dyDescent="0.4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  <c r="DC2413" s="1"/>
      <c r="DD2413" s="1"/>
      <c r="DE2413" s="1"/>
      <c r="DF2413" s="1"/>
    </row>
    <row r="2414" spans="1:110" x14ac:dyDescent="0.4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  <c r="DC2414" s="1"/>
      <c r="DD2414" s="1"/>
      <c r="DE2414" s="1"/>
      <c r="DF2414" s="1"/>
    </row>
    <row r="2415" spans="1:110" x14ac:dyDescent="0.4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  <c r="BU2415" s="1"/>
      <c r="BV2415" s="1"/>
      <c r="BW2415" s="1"/>
      <c r="BX2415" s="1"/>
      <c r="BY2415" s="1"/>
      <c r="BZ2415" s="1"/>
      <c r="CA2415" s="1"/>
      <c r="CB2415" s="1"/>
      <c r="CC2415" s="1"/>
      <c r="CD2415" s="1"/>
      <c r="CE2415" s="1"/>
      <c r="CF2415" s="1"/>
      <c r="CG2415" s="1"/>
      <c r="CH2415" s="1"/>
      <c r="CI2415" s="1"/>
      <c r="CJ2415" s="1"/>
      <c r="CK2415" s="1"/>
      <c r="CL2415" s="1"/>
      <c r="CM2415" s="1"/>
      <c r="CN2415" s="1"/>
      <c r="CO2415" s="1"/>
      <c r="CP2415" s="1"/>
      <c r="CQ2415" s="1"/>
      <c r="CR2415" s="1"/>
      <c r="CS2415" s="1"/>
      <c r="CT2415" s="1"/>
      <c r="CU2415" s="1"/>
      <c r="CV2415" s="1"/>
      <c r="CW2415" s="1"/>
      <c r="CX2415" s="1"/>
      <c r="CY2415" s="1"/>
      <c r="CZ2415" s="1"/>
      <c r="DA2415" s="1"/>
      <c r="DB2415" s="1"/>
      <c r="DC2415" s="1"/>
      <c r="DD2415" s="1"/>
      <c r="DE2415" s="1"/>
      <c r="DF2415" s="1"/>
    </row>
    <row r="2416" spans="1:110" x14ac:dyDescent="0.4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  <c r="DC2416" s="1"/>
      <c r="DD2416" s="1"/>
      <c r="DE2416" s="1"/>
      <c r="DF2416" s="1"/>
    </row>
    <row r="2417" spans="1:110" x14ac:dyDescent="0.4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  <c r="BU2417" s="1"/>
      <c r="BV2417" s="1"/>
      <c r="BW2417" s="1"/>
      <c r="BX2417" s="1"/>
      <c r="BY2417" s="1"/>
      <c r="BZ2417" s="1"/>
      <c r="CA2417" s="1"/>
      <c r="CB2417" s="1"/>
      <c r="CC2417" s="1"/>
      <c r="CD2417" s="1"/>
      <c r="CE2417" s="1"/>
      <c r="CF2417" s="1"/>
      <c r="CG2417" s="1"/>
      <c r="CH2417" s="1"/>
      <c r="CI2417" s="1"/>
      <c r="CJ2417" s="1"/>
      <c r="CK2417" s="1"/>
      <c r="CL2417" s="1"/>
      <c r="CM2417" s="1"/>
      <c r="CN2417" s="1"/>
      <c r="CO2417" s="1"/>
      <c r="CP2417" s="1"/>
      <c r="CQ2417" s="1"/>
      <c r="CR2417" s="1"/>
      <c r="CS2417" s="1"/>
      <c r="CT2417" s="1"/>
      <c r="CU2417" s="1"/>
      <c r="CV2417" s="1"/>
      <c r="CW2417" s="1"/>
      <c r="CX2417" s="1"/>
      <c r="CY2417" s="1"/>
      <c r="CZ2417" s="1"/>
      <c r="DA2417" s="1"/>
      <c r="DB2417" s="1"/>
      <c r="DC2417" s="1"/>
      <c r="DD2417" s="1"/>
      <c r="DE2417" s="1"/>
      <c r="DF2417" s="1"/>
    </row>
    <row r="2418" spans="1:110" x14ac:dyDescent="0.4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  <c r="BU2418" s="1"/>
      <c r="BV2418" s="1"/>
      <c r="BW2418" s="1"/>
      <c r="BX2418" s="1"/>
      <c r="BY2418" s="1"/>
      <c r="BZ2418" s="1"/>
      <c r="CA2418" s="1"/>
      <c r="CB2418" s="1"/>
      <c r="CC2418" s="1"/>
      <c r="CD2418" s="1"/>
      <c r="CE2418" s="1"/>
      <c r="CF2418" s="1"/>
      <c r="CG2418" s="1"/>
      <c r="CH2418" s="1"/>
      <c r="CI2418" s="1"/>
      <c r="CJ2418" s="1"/>
      <c r="CK2418" s="1"/>
      <c r="CL2418" s="1"/>
      <c r="CM2418" s="1"/>
      <c r="CN2418" s="1"/>
      <c r="CO2418" s="1"/>
      <c r="CP2418" s="1"/>
      <c r="CQ2418" s="1"/>
      <c r="CR2418" s="1"/>
      <c r="CS2418" s="1"/>
      <c r="CT2418" s="1"/>
      <c r="CU2418" s="1"/>
      <c r="CV2418" s="1"/>
      <c r="CW2418" s="1"/>
      <c r="CX2418" s="1"/>
      <c r="CY2418" s="1"/>
      <c r="CZ2418" s="1"/>
      <c r="DA2418" s="1"/>
      <c r="DB2418" s="1"/>
      <c r="DC2418" s="1"/>
      <c r="DD2418" s="1"/>
      <c r="DE2418" s="1"/>
      <c r="DF2418" s="1"/>
    </row>
    <row r="2419" spans="1:110" x14ac:dyDescent="0.4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  <c r="DC2419" s="1"/>
      <c r="DD2419" s="1"/>
      <c r="DE2419" s="1"/>
      <c r="DF2419" s="1"/>
    </row>
    <row r="2420" spans="1:110" x14ac:dyDescent="0.4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  <c r="DF2420" s="1"/>
    </row>
    <row r="2421" spans="1:110" x14ac:dyDescent="0.4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  <c r="DC2421" s="1"/>
      <c r="DD2421" s="1"/>
      <c r="DE2421" s="1"/>
      <c r="DF2421" s="1"/>
    </row>
    <row r="2422" spans="1:110" x14ac:dyDescent="0.4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  <c r="DC2422" s="1"/>
      <c r="DD2422" s="1"/>
      <c r="DE2422" s="1"/>
      <c r="DF2422" s="1"/>
    </row>
    <row r="2423" spans="1:110" x14ac:dyDescent="0.4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  <c r="BU2423" s="1"/>
      <c r="BV2423" s="1"/>
      <c r="BW2423" s="1"/>
      <c r="BX2423" s="1"/>
      <c r="BY2423" s="1"/>
      <c r="BZ2423" s="1"/>
      <c r="CA2423" s="1"/>
      <c r="CB2423" s="1"/>
      <c r="CC2423" s="1"/>
      <c r="CD2423" s="1"/>
      <c r="CE2423" s="1"/>
      <c r="CF2423" s="1"/>
      <c r="CG2423" s="1"/>
      <c r="CH2423" s="1"/>
      <c r="CI2423" s="1"/>
      <c r="CJ2423" s="1"/>
      <c r="CK2423" s="1"/>
      <c r="CL2423" s="1"/>
      <c r="CM2423" s="1"/>
      <c r="CN2423" s="1"/>
      <c r="CO2423" s="1"/>
      <c r="CP2423" s="1"/>
      <c r="CQ2423" s="1"/>
      <c r="CR2423" s="1"/>
      <c r="CS2423" s="1"/>
      <c r="CT2423" s="1"/>
      <c r="CU2423" s="1"/>
      <c r="CV2423" s="1"/>
      <c r="CW2423" s="1"/>
      <c r="CX2423" s="1"/>
      <c r="CY2423" s="1"/>
      <c r="CZ2423" s="1"/>
      <c r="DA2423" s="1"/>
      <c r="DB2423" s="1"/>
      <c r="DC2423" s="1"/>
      <c r="DD2423" s="1"/>
      <c r="DE2423" s="1"/>
      <c r="DF2423" s="1"/>
    </row>
    <row r="2424" spans="1:110" x14ac:dyDescent="0.4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  <c r="DC2424" s="1"/>
      <c r="DD2424" s="1"/>
      <c r="DE2424" s="1"/>
      <c r="DF2424" s="1"/>
    </row>
    <row r="2425" spans="1:110" x14ac:dyDescent="0.4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  <c r="DC2425" s="1"/>
      <c r="DD2425" s="1"/>
      <c r="DE2425" s="1"/>
      <c r="DF2425" s="1"/>
    </row>
    <row r="2426" spans="1:110" x14ac:dyDescent="0.4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  <c r="DC2426" s="1"/>
      <c r="DD2426" s="1"/>
      <c r="DE2426" s="1"/>
      <c r="DF2426" s="1"/>
    </row>
    <row r="2427" spans="1:110" x14ac:dyDescent="0.4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  <c r="DC2427" s="1"/>
      <c r="DD2427" s="1"/>
      <c r="DE2427" s="1"/>
      <c r="DF2427" s="1"/>
    </row>
    <row r="2428" spans="1:110" x14ac:dyDescent="0.4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  <c r="DC2428" s="1"/>
      <c r="DD2428" s="1"/>
      <c r="DE2428" s="1"/>
      <c r="DF2428" s="1"/>
    </row>
    <row r="2429" spans="1:110" x14ac:dyDescent="0.4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  <c r="DC2429" s="1"/>
      <c r="DD2429" s="1"/>
      <c r="DE2429" s="1"/>
      <c r="DF2429" s="1"/>
    </row>
    <row r="2430" spans="1:110" x14ac:dyDescent="0.4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  <c r="BU2430" s="1"/>
      <c r="BV2430" s="1"/>
      <c r="BW2430" s="1"/>
      <c r="BX2430" s="1"/>
      <c r="BY2430" s="1"/>
      <c r="BZ2430" s="1"/>
      <c r="CA2430" s="1"/>
      <c r="CB2430" s="1"/>
      <c r="CC2430" s="1"/>
      <c r="CD2430" s="1"/>
      <c r="CE2430" s="1"/>
      <c r="CF2430" s="1"/>
      <c r="CG2430" s="1"/>
      <c r="CH2430" s="1"/>
      <c r="CI2430" s="1"/>
      <c r="CJ2430" s="1"/>
      <c r="CK2430" s="1"/>
      <c r="CL2430" s="1"/>
      <c r="CM2430" s="1"/>
      <c r="CN2430" s="1"/>
      <c r="CO2430" s="1"/>
      <c r="CP2430" s="1"/>
      <c r="CQ2430" s="1"/>
      <c r="CR2430" s="1"/>
      <c r="CS2430" s="1"/>
      <c r="CT2430" s="1"/>
      <c r="CU2430" s="1"/>
      <c r="CV2430" s="1"/>
      <c r="CW2430" s="1"/>
      <c r="CX2430" s="1"/>
      <c r="CY2430" s="1"/>
      <c r="CZ2430" s="1"/>
      <c r="DA2430" s="1"/>
      <c r="DB2430" s="1"/>
      <c r="DC2430" s="1"/>
      <c r="DD2430" s="1"/>
      <c r="DE2430" s="1"/>
      <c r="DF2430" s="1"/>
    </row>
    <row r="2431" spans="1:110" x14ac:dyDescent="0.4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  <c r="DC2431" s="1"/>
      <c r="DD2431" s="1"/>
      <c r="DE2431" s="1"/>
      <c r="DF2431" s="1"/>
    </row>
    <row r="2432" spans="1:110" x14ac:dyDescent="0.4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  <c r="DC2432" s="1"/>
      <c r="DD2432" s="1"/>
      <c r="DE2432" s="1"/>
      <c r="DF2432" s="1"/>
    </row>
    <row r="2433" spans="1:110" x14ac:dyDescent="0.4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  <c r="BU2433" s="1"/>
      <c r="BV2433" s="1"/>
      <c r="BW2433" s="1"/>
      <c r="BX2433" s="1"/>
      <c r="BY2433" s="1"/>
      <c r="BZ2433" s="1"/>
      <c r="CA2433" s="1"/>
      <c r="CB2433" s="1"/>
      <c r="CC2433" s="1"/>
      <c r="CD2433" s="1"/>
      <c r="CE2433" s="1"/>
      <c r="CF2433" s="1"/>
      <c r="CG2433" s="1"/>
      <c r="CH2433" s="1"/>
      <c r="CI2433" s="1"/>
      <c r="CJ2433" s="1"/>
      <c r="CK2433" s="1"/>
      <c r="CL2433" s="1"/>
      <c r="CM2433" s="1"/>
      <c r="CN2433" s="1"/>
      <c r="CO2433" s="1"/>
      <c r="CP2433" s="1"/>
      <c r="CQ2433" s="1"/>
      <c r="CR2433" s="1"/>
      <c r="CS2433" s="1"/>
      <c r="CT2433" s="1"/>
      <c r="CU2433" s="1"/>
      <c r="CV2433" s="1"/>
      <c r="CW2433" s="1"/>
      <c r="CX2433" s="1"/>
      <c r="CY2433" s="1"/>
      <c r="CZ2433" s="1"/>
      <c r="DA2433" s="1"/>
      <c r="DB2433" s="1"/>
      <c r="DC2433" s="1"/>
      <c r="DD2433" s="1"/>
      <c r="DE2433" s="1"/>
      <c r="DF2433" s="1"/>
    </row>
    <row r="2434" spans="1:110" x14ac:dyDescent="0.4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  <c r="BU2434" s="1"/>
      <c r="BV2434" s="1"/>
      <c r="BW2434" s="1"/>
      <c r="BX2434" s="1"/>
      <c r="BY2434" s="1"/>
      <c r="BZ2434" s="1"/>
      <c r="CA2434" s="1"/>
      <c r="CB2434" s="1"/>
      <c r="CC2434" s="1"/>
      <c r="CD2434" s="1"/>
      <c r="CE2434" s="1"/>
      <c r="CF2434" s="1"/>
      <c r="CG2434" s="1"/>
      <c r="CH2434" s="1"/>
      <c r="CI2434" s="1"/>
      <c r="CJ2434" s="1"/>
      <c r="CK2434" s="1"/>
      <c r="CL2434" s="1"/>
      <c r="CM2434" s="1"/>
      <c r="CN2434" s="1"/>
      <c r="CO2434" s="1"/>
      <c r="CP2434" s="1"/>
      <c r="CQ2434" s="1"/>
      <c r="CR2434" s="1"/>
      <c r="CS2434" s="1"/>
      <c r="CT2434" s="1"/>
      <c r="CU2434" s="1"/>
      <c r="CV2434" s="1"/>
      <c r="CW2434" s="1"/>
      <c r="CX2434" s="1"/>
      <c r="CY2434" s="1"/>
      <c r="CZ2434" s="1"/>
      <c r="DA2434" s="1"/>
      <c r="DB2434" s="1"/>
      <c r="DC2434" s="1"/>
      <c r="DD2434" s="1"/>
      <c r="DE2434" s="1"/>
      <c r="DF2434" s="1"/>
    </row>
    <row r="2435" spans="1:110" x14ac:dyDescent="0.4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  <c r="BU2435" s="1"/>
      <c r="BV2435" s="1"/>
      <c r="BW2435" s="1"/>
      <c r="BX2435" s="1"/>
      <c r="BY2435" s="1"/>
      <c r="BZ2435" s="1"/>
      <c r="CA2435" s="1"/>
      <c r="CB2435" s="1"/>
      <c r="CC2435" s="1"/>
      <c r="CD2435" s="1"/>
      <c r="CE2435" s="1"/>
      <c r="CF2435" s="1"/>
      <c r="CG2435" s="1"/>
      <c r="CH2435" s="1"/>
      <c r="CI2435" s="1"/>
      <c r="CJ2435" s="1"/>
      <c r="CK2435" s="1"/>
      <c r="CL2435" s="1"/>
      <c r="CM2435" s="1"/>
      <c r="CN2435" s="1"/>
      <c r="CO2435" s="1"/>
      <c r="CP2435" s="1"/>
      <c r="CQ2435" s="1"/>
      <c r="CR2435" s="1"/>
      <c r="CS2435" s="1"/>
      <c r="CT2435" s="1"/>
      <c r="CU2435" s="1"/>
      <c r="CV2435" s="1"/>
      <c r="CW2435" s="1"/>
      <c r="CX2435" s="1"/>
      <c r="CY2435" s="1"/>
      <c r="CZ2435" s="1"/>
      <c r="DA2435" s="1"/>
      <c r="DB2435" s="1"/>
      <c r="DC2435" s="1"/>
      <c r="DD2435" s="1"/>
      <c r="DE2435" s="1"/>
      <c r="DF2435" s="1"/>
    </row>
    <row r="2436" spans="1:110" x14ac:dyDescent="0.4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  <c r="BU2436" s="1"/>
      <c r="BV2436" s="1"/>
      <c r="BW2436" s="1"/>
      <c r="BX2436" s="1"/>
      <c r="BY2436" s="1"/>
      <c r="BZ2436" s="1"/>
      <c r="CA2436" s="1"/>
      <c r="CB2436" s="1"/>
      <c r="CC2436" s="1"/>
      <c r="CD2436" s="1"/>
      <c r="CE2436" s="1"/>
      <c r="CF2436" s="1"/>
      <c r="CG2436" s="1"/>
      <c r="CH2436" s="1"/>
      <c r="CI2436" s="1"/>
      <c r="CJ2436" s="1"/>
      <c r="CK2436" s="1"/>
      <c r="CL2436" s="1"/>
      <c r="CM2436" s="1"/>
      <c r="CN2436" s="1"/>
      <c r="CO2436" s="1"/>
      <c r="CP2436" s="1"/>
      <c r="CQ2436" s="1"/>
      <c r="CR2436" s="1"/>
      <c r="CS2436" s="1"/>
      <c r="CT2436" s="1"/>
      <c r="CU2436" s="1"/>
      <c r="CV2436" s="1"/>
      <c r="CW2436" s="1"/>
      <c r="CX2436" s="1"/>
      <c r="CY2436" s="1"/>
      <c r="CZ2436" s="1"/>
      <c r="DA2436" s="1"/>
      <c r="DB2436" s="1"/>
      <c r="DC2436" s="1"/>
      <c r="DD2436" s="1"/>
      <c r="DE2436" s="1"/>
      <c r="DF2436" s="1"/>
    </row>
    <row r="2437" spans="1:110" x14ac:dyDescent="0.4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  <c r="BU2437" s="1"/>
      <c r="BV2437" s="1"/>
      <c r="BW2437" s="1"/>
      <c r="BX2437" s="1"/>
      <c r="BY2437" s="1"/>
      <c r="BZ2437" s="1"/>
      <c r="CA2437" s="1"/>
      <c r="CB2437" s="1"/>
      <c r="CC2437" s="1"/>
      <c r="CD2437" s="1"/>
      <c r="CE2437" s="1"/>
      <c r="CF2437" s="1"/>
      <c r="CG2437" s="1"/>
      <c r="CH2437" s="1"/>
      <c r="CI2437" s="1"/>
      <c r="CJ2437" s="1"/>
      <c r="CK2437" s="1"/>
      <c r="CL2437" s="1"/>
      <c r="CM2437" s="1"/>
      <c r="CN2437" s="1"/>
      <c r="CO2437" s="1"/>
      <c r="CP2437" s="1"/>
      <c r="CQ2437" s="1"/>
      <c r="CR2437" s="1"/>
      <c r="CS2437" s="1"/>
      <c r="CT2437" s="1"/>
      <c r="CU2437" s="1"/>
      <c r="CV2437" s="1"/>
      <c r="CW2437" s="1"/>
      <c r="CX2437" s="1"/>
      <c r="CY2437" s="1"/>
      <c r="CZ2437" s="1"/>
      <c r="DA2437" s="1"/>
      <c r="DB2437" s="1"/>
      <c r="DC2437" s="1"/>
      <c r="DD2437" s="1"/>
      <c r="DE2437" s="1"/>
      <c r="DF2437" s="1"/>
    </row>
    <row r="2438" spans="1:110" x14ac:dyDescent="0.4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  <c r="BU2438" s="1"/>
      <c r="BV2438" s="1"/>
      <c r="BW2438" s="1"/>
      <c r="BX2438" s="1"/>
      <c r="BY2438" s="1"/>
      <c r="BZ2438" s="1"/>
      <c r="CA2438" s="1"/>
      <c r="CB2438" s="1"/>
      <c r="CC2438" s="1"/>
      <c r="CD2438" s="1"/>
      <c r="CE2438" s="1"/>
      <c r="CF2438" s="1"/>
      <c r="CG2438" s="1"/>
      <c r="CH2438" s="1"/>
      <c r="CI2438" s="1"/>
      <c r="CJ2438" s="1"/>
      <c r="CK2438" s="1"/>
      <c r="CL2438" s="1"/>
      <c r="CM2438" s="1"/>
      <c r="CN2438" s="1"/>
      <c r="CO2438" s="1"/>
      <c r="CP2438" s="1"/>
      <c r="CQ2438" s="1"/>
      <c r="CR2438" s="1"/>
      <c r="CS2438" s="1"/>
      <c r="CT2438" s="1"/>
      <c r="CU2438" s="1"/>
      <c r="CV2438" s="1"/>
      <c r="CW2438" s="1"/>
      <c r="CX2438" s="1"/>
      <c r="CY2438" s="1"/>
      <c r="CZ2438" s="1"/>
      <c r="DA2438" s="1"/>
      <c r="DB2438" s="1"/>
      <c r="DC2438" s="1"/>
      <c r="DD2438" s="1"/>
      <c r="DE2438" s="1"/>
      <c r="DF2438" s="1"/>
    </row>
    <row r="2439" spans="1:110" x14ac:dyDescent="0.4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  <c r="BU2439" s="1"/>
      <c r="BV2439" s="1"/>
      <c r="BW2439" s="1"/>
      <c r="BX2439" s="1"/>
      <c r="BY2439" s="1"/>
      <c r="BZ2439" s="1"/>
      <c r="CA2439" s="1"/>
      <c r="CB2439" s="1"/>
      <c r="CC2439" s="1"/>
      <c r="CD2439" s="1"/>
      <c r="CE2439" s="1"/>
      <c r="CF2439" s="1"/>
      <c r="CG2439" s="1"/>
      <c r="CH2439" s="1"/>
      <c r="CI2439" s="1"/>
      <c r="CJ2439" s="1"/>
      <c r="CK2439" s="1"/>
      <c r="CL2439" s="1"/>
      <c r="CM2439" s="1"/>
      <c r="CN2439" s="1"/>
      <c r="CO2439" s="1"/>
      <c r="CP2439" s="1"/>
      <c r="CQ2439" s="1"/>
      <c r="CR2439" s="1"/>
      <c r="CS2439" s="1"/>
      <c r="CT2439" s="1"/>
      <c r="CU2439" s="1"/>
      <c r="CV2439" s="1"/>
      <c r="CW2439" s="1"/>
      <c r="CX2439" s="1"/>
      <c r="CY2439" s="1"/>
      <c r="CZ2439" s="1"/>
      <c r="DA2439" s="1"/>
      <c r="DB2439" s="1"/>
      <c r="DC2439" s="1"/>
      <c r="DD2439" s="1"/>
      <c r="DE2439" s="1"/>
      <c r="DF2439" s="1"/>
    </row>
    <row r="2440" spans="1:110" x14ac:dyDescent="0.4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  <c r="BU2440" s="1"/>
      <c r="BV2440" s="1"/>
      <c r="BW2440" s="1"/>
      <c r="BX2440" s="1"/>
      <c r="BY2440" s="1"/>
      <c r="BZ2440" s="1"/>
      <c r="CA2440" s="1"/>
      <c r="CB2440" s="1"/>
      <c r="CC2440" s="1"/>
      <c r="CD2440" s="1"/>
      <c r="CE2440" s="1"/>
      <c r="CF2440" s="1"/>
      <c r="CG2440" s="1"/>
      <c r="CH2440" s="1"/>
      <c r="CI2440" s="1"/>
      <c r="CJ2440" s="1"/>
      <c r="CK2440" s="1"/>
      <c r="CL2440" s="1"/>
      <c r="CM2440" s="1"/>
      <c r="CN2440" s="1"/>
      <c r="CO2440" s="1"/>
      <c r="CP2440" s="1"/>
      <c r="CQ2440" s="1"/>
      <c r="CR2440" s="1"/>
      <c r="CS2440" s="1"/>
      <c r="CT2440" s="1"/>
      <c r="CU2440" s="1"/>
      <c r="CV2440" s="1"/>
      <c r="CW2440" s="1"/>
      <c r="CX2440" s="1"/>
      <c r="CY2440" s="1"/>
      <c r="CZ2440" s="1"/>
      <c r="DA2440" s="1"/>
      <c r="DB2440" s="1"/>
      <c r="DC2440" s="1"/>
      <c r="DD2440" s="1"/>
      <c r="DE2440" s="1"/>
      <c r="DF2440" s="1"/>
    </row>
    <row r="2441" spans="1:110" x14ac:dyDescent="0.4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  <c r="BU2441" s="1"/>
      <c r="BV2441" s="1"/>
      <c r="BW2441" s="1"/>
      <c r="BX2441" s="1"/>
      <c r="BY2441" s="1"/>
      <c r="BZ2441" s="1"/>
      <c r="CA2441" s="1"/>
      <c r="CB2441" s="1"/>
      <c r="CC2441" s="1"/>
      <c r="CD2441" s="1"/>
      <c r="CE2441" s="1"/>
      <c r="CF2441" s="1"/>
      <c r="CG2441" s="1"/>
      <c r="CH2441" s="1"/>
      <c r="CI2441" s="1"/>
      <c r="CJ2441" s="1"/>
      <c r="CK2441" s="1"/>
      <c r="CL2441" s="1"/>
      <c r="CM2441" s="1"/>
      <c r="CN2441" s="1"/>
      <c r="CO2441" s="1"/>
      <c r="CP2441" s="1"/>
      <c r="CQ2441" s="1"/>
      <c r="CR2441" s="1"/>
      <c r="CS2441" s="1"/>
      <c r="CT2441" s="1"/>
      <c r="CU2441" s="1"/>
      <c r="CV2441" s="1"/>
      <c r="CW2441" s="1"/>
      <c r="CX2441" s="1"/>
      <c r="CY2441" s="1"/>
      <c r="CZ2441" s="1"/>
      <c r="DA2441" s="1"/>
      <c r="DB2441" s="1"/>
      <c r="DC2441" s="1"/>
      <c r="DD2441" s="1"/>
      <c r="DE2441" s="1"/>
      <c r="DF2441" s="1"/>
    </row>
    <row r="2442" spans="1:110" x14ac:dyDescent="0.4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  <c r="BU2442" s="1"/>
      <c r="BV2442" s="1"/>
      <c r="BW2442" s="1"/>
      <c r="BX2442" s="1"/>
      <c r="BY2442" s="1"/>
      <c r="BZ2442" s="1"/>
      <c r="CA2442" s="1"/>
      <c r="CB2442" s="1"/>
      <c r="CC2442" s="1"/>
      <c r="CD2442" s="1"/>
      <c r="CE2442" s="1"/>
      <c r="CF2442" s="1"/>
      <c r="CG2442" s="1"/>
      <c r="CH2442" s="1"/>
      <c r="CI2442" s="1"/>
      <c r="CJ2442" s="1"/>
      <c r="CK2442" s="1"/>
      <c r="CL2442" s="1"/>
      <c r="CM2442" s="1"/>
      <c r="CN2442" s="1"/>
      <c r="CO2442" s="1"/>
      <c r="CP2442" s="1"/>
      <c r="CQ2442" s="1"/>
      <c r="CR2442" s="1"/>
      <c r="CS2442" s="1"/>
      <c r="CT2442" s="1"/>
      <c r="CU2442" s="1"/>
      <c r="CV2442" s="1"/>
      <c r="CW2442" s="1"/>
      <c r="CX2442" s="1"/>
      <c r="CY2442" s="1"/>
      <c r="CZ2442" s="1"/>
      <c r="DA2442" s="1"/>
      <c r="DB2442" s="1"/>
      <c r="DC2442" s="1"/>
      <c r="DD2442" s="1"/>
      <c r="DE2442" s="1"/>
      <c r="DF2442" s="1"/>
    </row>
    <row r="2443" spans="1:110" x14ac:dyDescent="0.4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  <c r="BQ2443" s="1"/>
      <c r="BR2443" s="1"/>
      <c r="BS2443" s="1"/>
      <c r="BT2443" s="1"/>
      <c r="BU2443" s="1"/>
      <c r="BV2443" s="1"/>
      <c r="BW2443" s="1"/>
      <c r="BX2443" s="1"/>
      <c r="BY2443" s="1"/>
      <c r="BZ2443" s="1"/>
      <c r="CA2443" s="1"/>
      <c r="CB2443" s="1"/>
      <c r="CC2443" s="1"/>
      <c r="CD2443" s="1"/>
      <c r="CE2443" s="1"/>
      <c r="CF2443" s="1"/>
      <c r="CG2443" s="1"/>
      <c r="CH2443" s="1"/>
      <c r="CI2443" s="1"/>
      <c r="CJ2443" s="1"/>
      <c r="CK2443" s="1"/>
      <c r="CL2443" s="1"/>
      <c r="CM2443" s="1"/>
      <c r="CN2443" s="1"/>
      <c r="CO2443" s="1"/>
      <c r="CP2443" s="1"/>
      <c r="CQ2443" s="1"/>
      <c r="CR2443" s="1"/>
      <c r="CS2443" s="1"/>
      <c r="CT2443" s="1"/>
      <c r="CU2443" s="1"/>
      <c r="CV2443" s="1"/>
      <c r="CW2443" s="1"/>
      <c r="CX2443" s="1"/>
      <c r="CY2443" s="1"/>
      <c r="CZ2443" s="1"/>
      <c r="DA2443" s="1"/>
      <c r="DB2443" s="1"/>
      <c r="DC2443" s="1"/>
      <c r="DD2443" s="1"/>
      <c r="DE2443" s="1"/>
      <c r="DF2443" s="1"/>
    </row>
    <row r="2444" spans="1:110" x14ac:dyDescent="0.4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  <c r="BQ2444" s="1"/>
      <c r="BR2444" s="1"/>
      <c r="BS2444" s="1"/>
      <c r="BT2444" s="1"/>
      <c r="BU2444" s="1"/>
      <c r="BV2444" s="1"/>
      <c r="BW2444" s="1"/>
      <c r="BX2444" s="1"/>
      <c r="BY2444" s="1"/>
      <c r="BZ2444" s="1"/>
      <c r="CA2444" s="1"/>
      <c r="CB2444" s="1"/>
      <c r="CC2444" s="1"/>
      <c r="CD2444" s="1"/>
      <c r="CE2444" s="1"/>
      <c r="CF2444" s="1"/>
      <c r="CG2444" s="1"/>
      <c r="CH2444" s="1"/>
      <c r="CI2444" s="1"/>
      <c r="CJ2444" s="1"/>
      <c r="CK2444" s="1"/>
      <c r="CL2444" s="1"/>
      <c r="CM2444" s="1"/>
      <c r="CN2444" s="1"/>
      <c r="CO2444" s="1"/>
      <c r="CP2444" s="1"/>
      <c r="CQ2444" s="1"/>
      <c r="CR2444" s="1"/>
      <c r="CS2444" s="1"/>
      <c r="CT2444" s="1"/>
      <c r="CU2444" s="1"/>
      <c r="CV2444" s="1"/>
      <c r="CW2444" s="1"/>
      <c r="CX2444" s="1"/>
      <c r="CY2444" s="1"/>
      <c r="CZ2444" s="1"/>
      <c r="DA2444" s="1"/>
      <c r="DB2444" s="1"/>
      <c r="DC2444" s="1"/>
      <c r="DD2444" s="1"/>
      <c r="DE2444" s="1"/>
      <c r="DF2444" s="1"/>
    </row>
  </sheetData>
  <mergeCells count="12">
    <mergeCell ref="A97:O97"/>
    <mergeCell ref="A98:O98"/>
    <mergeCell ref="A99:O99"/>
    <mergeCell ref="A1:P1"/>
    <mergeCell ref="A2:P2"/>
    <mergeCell ref="A3:P3"/>
    <mergeCell ref="A4:P4"/>
    <mergeCell ref="A96:O96"/>
    <mergeCell ref="A51:P51"/>
    <mergeCell ref="A52:P52"/>
    <mergeCell ref="A53:P53"/>
    <mergeCell ref="A54:P54"/>
  </mergeCells>
  <pageMargins left="0.57999999999999996" right="0.5" top="0.37" bottom="0.33" header="0.3" footer="0.3"/>
  <pageSetup scale="78" orientation="landscape" r:id="rId1"/>
  <rowBreaks count="2" manualBreakCount="2">
    <brk id="49" max="16383" man="1"/>
    <brk id="9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A. Vitek</dc:creator>
  <cp:lastModifiedBy>Anirudh Kodali</cp:lastModifiedBy>
  <cp:lastPrinted>2024-07-02T09:16:51Z</cp:lastPrinted>
  <dcterms:created xsi:type="dcterms:W3CDTF">2013-08-15T15:13:53Z</dcterms:created>
  <dcterms:modified xsi:type="dcterms:W3CDTF">2024-07-12T04:55:34Z</dcterms:modified>
</cp:coreProperties>
</file>