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"/>
    </mc:Choice>
  </mc:AlternateContent>
  <bookViews>
    <workbookView xWindow="0" yWindow="0" windowWidth="21600" windowHeight="10320" activeTab="3"/>
  </bookViews>
  <sheets>
    <sheet name="Bacarat" sheetId="1" r:id="rId1"/>
    <sheet name="Grade Book" sheetId="2" r:id="rId2"/>
    <sheet name="Stock Simulator and analysis" sheetId="4" r:id="rId3"/>
    <sheet name="Employee Schedule" sheetId="5" r:id="rId4"/>
    <sheet name="Sheet1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5" l="1"/>
  <c r="J6" i="5"/>
  <c r="K6" i="5"/>
  <c r="M6" i="5"/>
  <c r="N6" i="5" s="1"/>
  <c r="P6" i="5"/>
  <c r="Q6" i="5" s="1"/>
  <c r="S6" i="5"/>
  <c r="T6" i="5" s="1"/>
  <c r="V6" i="5"/>
  <c r="W6" i="5" s="1"/>
  <c r="Y6" i="5"/>
  <c r="Z6" i="5" s="1"/>
  <c r="AB6" i="5"/>
  <c r="AC6" i="5" s="1"/>
  <c r="D7" i="5"/>
  <c r="J7" i="5"/>
  <c r="K7" i="5"/>
  <c r="M7" i="5"/>
  <c r="N7" i="5" s="1"/>
  <c r="P7" i="5"/>
  <c r="Q7" i="5" s="1"/>
  <c r="S7" i="5"/>
  <c r="T7" i="5" s="1"/>
  <c r="V7" i="5"/>
  <c r="W7" i="5" s="1"/>
  <c r="Y7" i="5"/>
  <c r="Z7" i="5" s="1"/>
  <c r="AB7" i="5"/>
  <c r="AC7" i="5" s="1"/>
  <c r="D8" i="5"/>
  <c r="J8" i="5"/>
  <c r="K8" i="5"/>
  <c r="M8" i="5"/>
  <c r="N8" i="5" s="1"/>
  <c r="P8" i="5"/>
  <c r="Q8" i="5" s="1"/>
  <c r="S8" i="5"/>
  <c r="T8" i="5" s="1"/>
  <c r="V8" i="5"/>
  <c r="W8" i="5" s="1"/>
  <c r="Y8" i="5"/>
  <c r="Z8" i="5" s="1"/>
  <c r="AB8" i="5"/>
  <c r="AC8" i="5" s="1"/>
  <c r="D9" i="5"/>
  <c r="J9" i="5"/>
  <c r="K9" i="5"/>
  <c r="M9" i="5"/>
  <c r="N9" i="5" s="1"/>
  <c r="P9" i="5"/>
  <c r="Q9" i="5" s="1"/>
  <c r="S9" i="5"/>
  <c r="T9" i="5" s="1"/>
  <c r="V9" i="5"/>
  <c r="W9" i="5" s="1"/>
  <c r="Y9" i="5"/>
  <c r="Z9" i="5" s="1"/>
  <c r="AB9" i="5"/>
  <c r="AC9" i="5" s="1"/>
  <c r="D10" i="5"/>
  <c r="J10" i="5"/>
  <c r="K10" i="5"/>
  <c r="M10" i="5"/>
  <c r="N10" i="5" s="1"/>
  <c r="P10" i="5"/>
  <c r="Q10" i="5" s="1"/>
  <c r="S10" i="5"/>
  <c r="T10" i="5" s="1"/>
  <c r="V10" i="5"/>
  <c r="W10" i="5" s="1"/>
  <c r="Y10" i="5"/>
  <c r="Z10" i="5" s="1"/>
  <c r="AB10" i="5"/>
  <c r="AC10" i="5" s="1"/>
  <c r="AD9" i="5" l="1"/>
  <c r="AD7" i="5"/>
  <c r="E9" i="5"/>
  <c r="F9" i="5" s="1"/>
  <c r="AF9" i="5"/>
  <c r="E7" i="5"/>
  <c r="F7" i="5" s="1"/>
  <c r="AF7" i="5"/>
  <c r="Z11" i="5"/>
  <c r="Z12" i="5"/>
  <c r="T12" i="5"/>
  <c r="T11" i="5"/>
  <c r="N11" i="5"/>
  <c r="N12" i="5"/>
  <c r="AD10" i="5"/>
  <c r="AD8" i="5"/>
  <c r="AC11" i="5"/>
  <c r="AC12" i="5"/>
  <c r="AD6" i="5"/>
  <c r="W11" i="5"/>
  <c r="W12" i="5"/>
  <c r="Q11" i="5"/>
  <c r="Q12" i="5"/>
  <c r="C2" i="4"/>
  <c r="D2" i="4"/>
  <c r="L10" i="4"/>
  <c r="AF6" i="5" l="1"/>
  <c r="AD11" i="5"/>
  <c r="E6" i="5"/>
  <c r="F6" i="5" s="1"/>
  <c r="AF8" i="5"/>
  <c r="E8" i="5"/>
  <c r="F8" i="5" s="1"/>
  <c r="AF10" i="5"/>
  <c r="E10" i="5"/>
  <c r="F10" i="5" s="1"/>
  <c r="E2" i="4"/>
  <c r="F2" i="4" s="1"/>
  <c r="B3" i="4"/>
  <c r="P61" i="2"/>
  <c r="M61" i="2"/>
  <c r="J61" i="2"/>
  <c r="G61" i="2"/>
  <c r="D61" i="2"/>
  <c r="P60" i="2"/>
  <c r="M60" i="2"/>
  <c r="J60" i="2"/>
  <c r="G60" i="2"/>
  <c r="D60" i="2"/>
  <c r="P59" i="2"/>
  <c r="M59" i="2"/>
  <c r="J59" i="2"/>
  <c r="G59" i="2"/>
  <c r="D59" i="2"/>
  <c r="W6" i="2"/>
  <c r="W7" i="2"/>
  <c r="W8" i="2"/>
  <c r="W9" i="2"/>
  <c r="W10" i="2"/>
  <c r="W11" i="2"/>
  <c r="W12" i="2"/>
  <c r="W13" i="2"/>
  <c r="W14" i="2"/>
  <c r="W15" i="2"/>
  <c r="V15" i="2"/>
  <c r="V14" i="2"/>
  <c r="V13" i="2"/>
  <c r="V12" i="2"/>
  <c r="V11" i="2"/>
  <c r="V10" i="2"/>
  <c r="V9" i="2"/>
  <c r="V8" i="2"/>
  <c r="V7" i="2"/>
  <c r="V6" i="2"/>
  <c r="P88" i="2"/>
  <c r="M88" i="2"/>
  <c r="J88" i="2"/>
  <c r="G88" i="2"/>
  <c r="D88" i="2"/>
  <c r="P87" i="2"/>
  <c r="M87" i="2"/>
  <c r="J87" i="2"/>
  <c r="G87" i="2"/>
  <c r="D87" i="2"/>
  <c r="P86" i="2"/>
  <c r="M86" i="2"/>
  <c r="J86" i="2"/>
  <c r="G86" i="2"/>
  <c r="D86" i="2"/>
  <c r="A86" i="2"/>
  <c r="P79" i="2"/>
  <c r="M79" i="2"/>
  <c r="J79" i="2"/>
  <c r="G79" i="2"/>
  <c r="D79" i="2"/>
  <c r="P78" i="2"/>
  <c r="M78" i="2"/>
  <c r="J78" i="2"/>
  <c r="G78" i="2"/>
  <c r="D78" i="2"/>
  <c r="P77" i="2"/>
  <c r="M77" i="2"/>
  <c r="J77" i="2"/>
  <c r="G77" i="2"/>
  <c r="D77" i="2"/>
  <c r="A77" i="2"/>
  <c r="P70" i="2"/>
  <c r="M70" i="2"/>
  <c r="J70" i="2"/>
  <c r="G70" i="2"/>
  <c r="D70" i="2"/>
  <c r="P69" i="2"/>
  <c r="M69" i="2"/>
  <c r="J69" i="2"/>
  <c r="G69" i="2"/>
  <c r="D69" i="2"/>
  <c r="P68" i="2"/>
  <c r="M68" i="2"/>
  <c r="J68" i="2"/>
  <c r="G68" i="2"/>
  <c r="D68" i="2"/>
  <c r="A68" i="2"/>
  <c r="A59" i="2"/>
  <c r="P52" i="2"/>
  <c r="M52" i="2"/>
  <c r="J52" i="2"/>
  <c r="G52" i="2"/>
  <c r="D52" i="2"/>
  <c r="P51" i="2"/>
  <c r="M51" i="2"/>
  <c r="J51" i="2"/>
  <c r="G51" i="2"/>
  <c r="D51" i="2"/>
  <c r="P50" i="2"/>
  <c r="M50" i="2"/>
  <c r="J50" i="2"/>
  <c r="G50" i="2"/>
  <c r="D50" i="2"/>
  <c r="A50" i="2"/>
  <c r="P43" i="2"/>
  <c r="M43" i="2"/>
  <c r="J43" i="2"/>
  <c r="G43" i="2"/>
  <c r="D43" i="2"/>
  <c r="P42" i="2"/>
  <c r="M42" i="2"/>
  <c r="J42" i="2"/>
  <c r="G42" i="2"/>
  <c r="D42" i="2"/>
  <c r="P41" i="2"/>
  <c r="M41" i="2"/>
  <c r="J41" i="2"/>
  <c r="G41" i="2"/>
  <c r="D41" i="2"/>
  <c r="A41" i="2"/>
  <c r="P34" i="2"/>
  <c r="M34" i="2"/>
  <c r="J34" i="2"/>
  <c r="G34" i="2"/>
  <c r="D34" i="2"/>
  <c r="P33" i="2"/>
  <c r="M33" i="2"/>
  <c r="J33" i="2"/>
  <c r="G33" i="2"/>
  <c r="D33" i="2"/>
  <c r="P32" i="2"/>
  <c r="M32" i="2"/>
  <c r="J32" i="2"/>
  <c r="G32" i="2"/>
  <c r="D32" i="2"/>
  <c r="A32" i="2"/>
  <c r="P25" i="2"/>
  <c r="M25" i="2"/>
  <c r="J25" i="2"/>
  <c r="G25" i="2"/>
  <c r="D25" i="2"/>
  <c r="P24" i="2"/>
  <c r="M24" i="2"/>
  <c r="J24" i="2"/>
  <c r="G24" i="2"/>
  <c r="D24" i="2"/>
  <c r="P23" i="2"/>
  <c r="M23" i="2"/>
  <c r="J23" i="2"/>
  <c r="G23" i="2"/>
  <c r="D23" i="2"/>
  <c r="A23" i="2"/>
  <c r="A14" i="2"/>
  <c r="P16" i="2"/>
  <c r="M16" i="2"/>
  <c r="J16" i="2"/>
  <c r="G16" i="2"/>
  <c r="D16" i="2"/>
  <c r="P15" i="2"/>
  <c r="M15" i="2"/>
  <c r="J15" i="2"/>
  <c r="G15" i="2"/>
  <c r="D15" i="2"/>
  <c r="P14" i="2"/>
  <c r="M14" i="2"/>
  <c r="J14" i="2"/>
  <c r="G14" i="2"/>
  <c r="D14" i="2"/>
  <c r="P7" i="2"/>
  <c r="P6" i="2"/>
  <c r="P5" i="2"/>
  <c r="M7" i="2"/>
  <c r="M6" i="2"/>
  <c r="M5" i="2"/>
  <c r="J7" i="2"/>
  <c r="J6" i="2"/>
  <c r="J5" i="2"/>
  <c r="G7" i="2"/>
  <c r="G6" i="2"/>
  <c r="G5" i="2"/>
  <c r="D6" i="2"/>
  <c r="D7" i="2"/>
  <c r="D5" i="2"/>
  <c r="AF11" i="5" l="1"/>
  <c r="C3" i="4"/>
  <c r="D3" i="4"/>
  <c r="G62" i="2"/>
  <c r="G63" i="2" s="1"/>
  <c r="M62" i="2"/>
  <c r="M63" i="2" s="1"/>
  <c r="D62" i="2"/>
  <c r="D63" i="2" s="1"/>
  <c r="J62" i="2"/>
  <c r="J63" i="2" s="1"/>
  <c r="P62" i="2"/>
  <c r="G89" i="2"/>
  <c r="Y15" i="2" s="1"/>
  <c r="M89" i="2"/>
  <c r="D71" i="2"/>
  <c r="J71" i="2"/>
  <c r="P71" i="2"/>
  <c r="D80" i="2"/>
  <c r="J80" i="2"/>
  <c r="P80" i="2"/>
  <c r="D89" i="2"/>
  <c r="J89" i="2"/>
  <c r="P89" i="2"/>
  <c r="AB15" i="2" s="1"/>
  <c r="D17" i="2"/>
  <c r="J17" i="2"/>
  <c r="P17" i="2"/>
  <c r="G26" i="2"/>
  <c r="M26" i="2"/>
  <c r="G35" i="2"/>
  <c r="M35" i="2"/>
  <c r="G44" i="2"/>
  <c r="M44" i="2"/>
  <c r="G53" i="2"/>
  <c r="M53" i="2"/>
  <c r="G71" i="2"/>
  <c r="M71" i="2"/>
  <c r="G80" i="2"/>
  <c r="Y14" i="2" s="1"/>
  <c r="M80" i="2"/>
  <c r="D53" i="2"/>
  <c r="J53" i="2"/>
  <c r="P53" i="2"/>
  <c r="D26" i="2"/>
  <c r="X8" i="2" s="1"/>
  <c r="D35" i="2"/>
  <c r="X9" i="2" s="1"/>
  <c r="J35" i="2"/>
  <c r="P35" i="2"/>
  <c r="D44" i="2"/>
  <c r="J44" i="2"/>
  <c r="P44" i="2"/>
  <c r="J26" i="2"/>
  <c r="P26" i="2"/>
  <c r="D36" i="2"/>
  <c r="D27" i="2"/>
  <c r="G17" i="2"/>
  <c r="M17" i="2"/>
  <c r="P8" i="2"/>
  <c r="AB6" i="2" s="1"/>
  <c r="J8" i="2"/>
  <c r="M8" i="2"/>
  <c r="G8" i="2"/>
  <c r="D8" i="2"/>
  <c r="X6" i="2" s="1"/>
  <c r="B5" i="1"/>
  <c r="C5" i="1"/>
  <c r="H5" i="1"/>
  <c r="I5" i="1"/>
  <c r="B6" i="1"/>
  <c r="C6" i="1"/>
  <c r="H6" i="1"/>
  <c r="I6" i="1"/>
  <c r="B7" i="1"/>
  <c r="C7" i="1"/>
  <c r="H7" i="1"/>
  <c r="I7" i="1"/>
  <c r="B8" i="1"/>
  <c r="C8" i="1"/>
  <c r="H8" i="1"/>
  <c r="I8" i="1"/>
  <c r="B9" i="1"/>
  <c r="C9" i="1"/>
  <c r="H9" i="1"/>
  <c r="I9" i="1"/>
  <c r="B10" i="1"/>
  <c r="C10" i="1"/>
  <c r="H10" i="1"/>
  <c r="I10" i="1"/>
  <c r="B11" i="1"/>
  <c r="C11" i="1"/>
  <c r="H11" i="1"/>
  <c r="I11" i="1"/>
  <c r="B12" i="1"/>
  <c r="C12" i="1"/>
  <c r="H12" i="1"/>
  <c r="I12" i="1"/>
  <c r="B13" i="1"/>
  <c r="C13" i="1"/>
  <c r="H13" i="1"/>
  <c r="I13" i="1"/>
  <c r="B14" i="1"/>
  <c r="C14" i="1"/>
  <c r="H14" i="1"/>
  <c r="I14" i="1"/>
  <c r="B15" i="1"/>
  <c r="C15" i="1"/>
  <c r="H15" i="1"/>
  <c r="I15" i="1"/>
  <c r="B16" i="1"/>
  <c r="C16" i="1"/>
  <c r="H16" i="1"/>
  <c r="I16" i="1"/>
  <c r="B17" i="1"/>
  <c r="C17" i="1"/>
  <c r="H17" i="1"/>
  <c r="I17" i="1"/>
  <c r="B18" i="1"/>
  <c r="C18" i="1"/>
  <c r="H18" i="1"/>
  <c r="I18" i="1"/>
  <c r="B19" i="1"/>
  <c r="C19" i="1"/>
  <c r="H19" i="1"/>
  <c r="I19" i="1"/>
  <c r="B20" i="1"/>
  <c r="C20" i="1"/>
  <c r="H20" i="1"/>
  <c r="I20" i="1"/>
  <c r="B21" i="1"/>
  <c r="C21" i="1"/>
  <c r="H21" i="1"/>
  <c r="I21" i="1"/>
  <c r="B22" i="1"/>
  <c r="C22" i="1"/>
  <c r="H22" i="1"/>
  <c r="I22" i="1"/>
  <c r="B23" i="1"/>
  <c r="C23" i="1"/>
  <c r="H23" i="1"/>
  <c r="I23" i="1"/>
  <c r="B24" i="1"/>
  <c r="C24" i="1"/>
  <c r="H24" i="1"/>
  <c r="I24" i="1"/>
  <c r="B25" i="1"/>
  <c r="C25" i="1"/>
  <c r="H25" i="1"/>
  <c r="I25" i="1"/>
  <c r="B26" i="1"/>
  <c r="C26" i="1"/>
  <c r="H26" i="1"/>
  <c r="I26" i="1"/>
  <c r="B27" i="1"/>
  <c r="C27" i="1"/>
  <c r="H27" i="1"/>
  <c r="I27" i="1"/>
  <c r="B28" i="1"/>
  <c r="C28" i="1"/>
  <c r="H28" i="1"/>
  <c r="I28" i="1"/>
  <c r="B29" i="1"/>
  <c r="C29" i="1"/>
  <c r="H29" i="1"/>
  <c r="I29" i="1"/>
  <c r="B30" i="1"/>
  <c r="C30" i="1"/>
  <c r="H30" i="1"/>
  <c r="I30" i="1"/>
  <c r="B31" i="1"/>
  <c r="C31" i="1"/>
  <c r="H31" i="1"/>
  <c r="I31" i="1"/>
  <c r="I4" i="1"/>
  <c r="H4" i="1"/>
  <c r="C4" i="1"/>
  <c r="B4" i="1"/>
  <c r="E3" i="4" l="1"/>
  <c r="P90" i="2"/>
  <c r="S77" i="2"/>
  <c r="AB14" i="2"/>
  <c r="S68" i="2"/>
  <c r="AB13" i="2"/>
  <c r="S59" i="2"/>
  <c r="AB12" i="2"/>
  <c r="P54" i="2"/>
  <c r="AB11" i="2"/>
  <c r="S41" i="2"/>
  <c r="AB10" i="2"/>
  <c r="S32" i="2"/>
  <c r="AB9" i="2"/>
  <c r="P27" i="2"/>
  <c r="AB8" i="2"/>
  <c r="P18" i="2"/>
  <c r="AB7" i="2"/>
  <c r="AB16" i="2" s="1"/>
  <c r="P63" i="2"/>
  <c r="S58" i="2"/>
  <c r="M90" i="2"/>
  <c r="AA15" i="2"/>
  <c r="M81" i="2"/>
  <c r="AA14" i="2"/>
  <c r="M72" i="2"/>
  <c r="AA13" i="2"/>
  <c r="AA12" i="2"/>
  <c r="M54" i="2"/>
  <c r="AA11" i="2"/>
  <c r="M45" i="2"/>
  <c r="AA10" i="2"/>
  <c r="M36" i="2"/>
  <c r="AA9" i="2"/>
  <c r="M27" i="2"/>
  <c r="AA8" i="2"/>
  <c r="M18" i="2"/>
  <c r="AA7" i="2"/>
  <c r="M9" i="2"/>
  <c r="AA6" i="2"/>
  <c r="J90" i="2"/>
  <c r="Z15" i="2"/>
  <c r="J81" i="2"/>
  <c r="Z14" i="2"/>
  <c r="J72" i="2"/>
  <c r="Z13" i="2"/>
  <c r="Z12" i="2"/>
  <c r="J54" i="2"/>
  <c r="Z11" i="2"/>
  <c r="J45" i="2"/>
  <c r="Z10" i="2"/>
  <c r="J36" i="2"/>
  <c r="Z9" i="2"/>
  <c r="J27" i="2"/>
  <c r="Z8" i="2"/>
  <c r="J18" i="2"/>
  <c r="Z7" i="2"/>
  <c r="J9" i="2"/>
  <c r="Z6" i="2"/>
  <c r="G90" i="2"/>
  <c r="G81" i="2"/>
  <c r="G72" i="2"/>
  <c r="Y13" i="2"/>
  <c r="Y12" i="2"/>
  <c r="G54" i="2"/>
  <c r="Y11" i="2"/>
  <c r="G45" i="2"/>
  <c r="Y10" i="2"/>
  <c r="G36" i="2"/>
  <c r="Y9" i="2"/>
  <c r="G27" i="2"/>
  <c r="Y8" i="2"/>
  <c r="G18" i="2"/>
  <c r="Y7" i="2"/>
  <c r="G9" i="2"/>
  <c r="Y6" i="2"/>
  <c r="D90" i="2"/>
  <c r="X15" i="2"/>
  <c r="D81" i="2"/>
  <c r="X14" i="2"/>
  <c r="D72" i="2"/>
  <c r="X13" i="2"/>
  <c r="X12" i="2"/>
  <c r="D54" i="2"/>
  <c r="X11" i="2"/>
  <c r="D45" i="2"/>
  <c r="X10" i="2"/>
  <c r="D18" i="2"/>
  <c r="X7" i="2"/>
  <c r="P72" i="2"/>
  <c r="S14" i="2"/>
  <c r="S23" i="2"/>
  <c r="P81" i="2"/>
  <c r="S50" i="2"/>
  <c r="S86" i="2"/>
  <c r="S85" i="2"/>
  <c r="S49" i="2"/>
  <c r="S76" i="2"/>
  <c r="P36" i="2"/>
  <c r="S67" i="2"/>
  <c r="P45" i="2"/>
  <c r="S31" i="2"/>
  <c r="S22" i="2"/>
  <c r="S40" i="2"/>
  <c r="S13" i="2"/>
  <c r="S4" i="2"/>
  <c r="P9" i="2"/>
  <c r="S5" i="2"/>
  <c r="D9" i="2"/>
  <c r="D25" i="1"/>
  <c r="D27" i="1"/>
  <c r="D26" i="1"/>
  <c r="J25" i="1"/>
  <c r="D17" i="1"/>
  <c r="D9" i="1"/>
  <c r="D5" i="1"/>
  <c r="D21" i="1"/>
  <c r="D19" i="1"/>
  <c r="D18" i="1"/>
  <c r="J17" i="1"/>
  <c r="D13" i="1"/>
  <c r="D11" i="1"/>
  <c r="D10" i="1"/>
  <c r="J9" i="1"/>
  <c r="D30" i="1"/>
  <c r="D29" i="1"/>
  <c r="D23" i="1"/>
  <c r="D22" i="1"/>
  <c r="J21" i="1"/>
  <c r="D15" i="1"/>
  <c r="D14" i="1"/>
  <c r="J13" i="1"/>
  <c r="D7" i="1"/>
  <c r="D6" i="1"/>
  <c r="J5" i="1"/>
  <c r="D31" i="1"/>
  <c r="D28" i="1"/>
  <c r="J27" i="1"/>
  <c r="D24" i="1"/>
  <c r="J23" i="1"/>
  <c r="D20" i="1"/>
  <c r="J19" i="1"/>
  <c r="D16" i="1"/>
  <c r="J15" i="1"/>
  <c r="D12" i="1"/>
  <c r="J11" i="1"/>
  <c r="D8" i="1"/>
  <c r="J7" i="1"/>
  <c r="J29" i="1"/>
  <c r="J28" i="1"/>
  <c r="J26" i="1"/>
  <c r="J24" i="1"/>
  <c r="J22" i="1"/>
  <c r="J20" i="1"/>
  <c r="J18" i="1"/>
  <c r="J16" i="1"/>
  <c r="J14" i="1"/>
  <c r="J12" i="1"/>
  <c r="J10" i="1"/>
  <c r="J8" i="1"/>
  <c r="J6" i="1"/>
  <c r="J31" i="1"/>
  <c r="J30" i="1"/>
  <c r="J4" i="1"/>
  <c r="D4" i="1"/>
  <c r="F3" i="4" l="1"/>
  <c r="B4" i="4"/>
  <c r="X18" i="2"/>
  <c r="Z16" i="2"/>
  <c r="Z17" i="2" s="1"/>
  <c r="Z18" i="2"/>
  <c r="AB17" i="2"/>
  <c r="Y16" i="2"/>
  <c r="Y17" i="2" s="1"/>
  <c r="Y18" i="2"/>
  <c r="AA16" i="2"/>
  <c r="AA17" i="2" s="1"/>
  <c r="AA18" i="2"/>
  <c r="AB18" i="2"/>
  <c r="X16" i="2"/>
  <c r="K30" i="1"/>
  <c r="L30" i="1" s="1"/>
  <c r="K6" i="1"/>
  <c r="L6" i="1" s="1"/>
  <c r="K10" i="1"/>
  <c r="L10" i="1" s="1"/>
  <c r="K14" i="1"/>
  <c r="L14" i="1" s="1"/>
  <c r="K18" i="1"/>
  <c r="L18" i="1" s="1"/>
  <c r="K22" i="1"/>
  <c r="L22" i="1" s="1"/>
  <c r="K26" i="1"/>
  <c r="L26" i="1" s="1"/>
  <c r="K29" i="1"/>
  <c r="L29" i="1" s="1"/>
  <c r="K5" i="1"/>
  <c r="L5" i="1" s="1"/>
  <c r="K21" i="1"/>
  <c r="L21" i="1" s="1"/>
  <c r="K25" i="1"/>
  <c r="L25" i="1" s="1"/>
  <c r="K31" i="1"/>
  <c r="L31" i="1" s="1"/>
  <c r="K8" i="1"/>
  <c r="L8" i="1" s="1"/>
  <c r="K12" i="1"/>
  <c r="L12" i="1" s="1"/>
  <c r="K16" i="1"/>
  <c r="L16" i="1" s="1"/>
  <c r="K20" i="1"/>
  <c r="L20" i="1" s="1"/>
  <c r="K24" i="1"/>
  <c r="L24" i="1" s="1"/>
  <c r="K28" i="1"/>
  <c r="L28" i="1" s="1"/>
  <c r="K7" i="1"/>
  <c r="L7" i="1" s="1"/>
  <c r="K11" i="1"/>
  <c r="L11" i="1" s="1"/>
  <c r="K15" i="1"/>
  <c r="L15" i="1" s="1"/>
  <c r="K19" i="1"/>
  <c r="L19" i="1" s="1"/>
  <c r="K23" i="1"/>
  <c r="L23" i="1" s="1"/>
  <c r="K27" i="1"/>
  <c r="L27" i="1" s="1"/>
  <c r="K13" i="1"/>
  <c r="L13" i="1" s="1"/>
  <c r="K9" i="1"/>
  <c r="L9" i="1" s="1"/>
  <c r="K17" i="1"/>
  <c r="L17" i="1" s="1"/>
  <c r="K4" i="1"/>
  <c r="L4" i="1" s="1"/>
  <c r="E9" i="1"/>
  <c r="F9" i="1" s="1"/>
  <c r="N8" i="1" s="1"/>
  <c r="R10" i="1" s="1"/>
  <c r="E27" i="1"/>
  <c r="F27" i="1" s="1"/>
  <c r="E5" i="1"/>
  <c r="F5" i="1" s="1"/>
  <c r="E17" i="1"/>
  <c r="F17" i="1" s="1"/>
  <c r="E26" i="1"/>
  <c r="F26" i="1" s="1"/>
  <c r="E25" i="1"/>
  <c r="F25" i="1" s="1"/>
  <c r="E8" i="1"/>
  <c r="F8" i="1" s="1"/>
  <c r="N7" i="1" s="1"/>
  <c r="R9" i="1" s="1"/>
  <c r="E12" i="1"/>
  <c r="F12" i="1" s="1"/>
  <c r="N11" i="1" s="1"/>
  <c r="R13" i="1" s="1"/>
  <c r="E16" i="1"/>
  <c r="F16" i="1" s="1"/>
  <c r="N15" i="1" s="1"/>
  <c r="R17" i="1" s="1"/>
  <c r="E20" i="1"/>
  <c r="F20" i="1" s="1"/>
  <c r="N19" i="1" s="1"/>
  <c r="R21" i="1" s="1"/>
  <c r="E24" i="1"/>
  <c r="F24" i="1" s="1"/>
  <c r="E28" i="1"/>
  <c r="F28" i="1" s="1"/>
  <c r="E7" i="1"/>
  <c r="F7" i="1" s="1"/>
  <c r="E14" i="1"/>
  <c r="F14" i="1" s="1"/>
  <c r="E23" i="1"/>
  <c r="F23" i="1" s="1"/>
  <c r="E30" i="1"/>
  <c r="F30" i="1" s="1"/>
  <c r="N29" i="1" s="1"/>
  <c r="R31" i="1" s="1"/>
  <c r="E11" i="1"/>
  <c r="F11" i="1" s="1"/>
  <c r="N10" i="1" s="1"/>
  <c r="R12" i="1" s="1"/>
  <c r="E19" i="1"/>
  <c r="F19" i="1" s="1"/>
  <c r="E31" i="1"/>
  <c r="F31" i="1" s="1"/>
  <c r="E6" i="1"/>
  <c r="F6" i="1" s="1"/>
  <c r="E15" i="1"/>
  <c r="F15" i="1" s="1"/>
  <c r="E22" i="1"/>
  <c r="F22" i="1" s="1"/>
  <c r="N21" i="1" s="1"/>
  <c r="R23" i="1" s="1"/>
  <c r="E29" i="1"/>
  <c r="F29" i="1" s="1"/>
  <c r="E10" i="1"/>
  <c r="F10" i="1" s="1"/>
  <c r="N9" i="1" s="1"/>
  <c r="R11" i="1" s="1"/>
  <c r="E13" i="1"/>
  <c r="F13" i="1" s="1"/>
  <c r="E18" i="1"/>
  <c r="F18" i="1" s="1"/>
  <c r="E21" i="1"/>
  <c r="F21" i="1" s="1"/>
  <c r="E4" i="1"/>
  <c r="F4" i="1" s="1"/>
  <c r="C4" i="4" l="1"/>
  <c r="D4" i="4"/>
  <c r="X17" i="2"/>
  <c r="N25" i="1"/>
  <c r="R27" i="1" s="1"/>
  <c r="N27" i="1"/>
  <c r="R29" i="1" s="1"/>
  <c r="N23" i="1"/>
  <c r="R25" i="1" s="1"/>
  <c r="N30" i="1"/>
  <c r="R32" i="1" s="1"/>
  <c r="N17" i="1"/>
  <c r="R19" i="1" s="1"/>
  <c r="N5" i="1"/>
  <c r="R7" i="1" s="1"/>
  <c r="N18" i="1"/>
  <c r="R20" i="1" s="1"/>
  <c r="N13" i="1"/>
  <c r="R15" i="1" s="1"/>
  <c r="N24" i="1"/>
  <c r="R26" i="1" s="1"/>
  <c r="N16" i="1"/>
  <c r="R18" i="1" s="1"/>
  <c r="N26" i="1"/>
  <c r="R28" i="1" s="1"/>
  <c r="O9" i="1"/>
  <c r="S11" i="1" s="1"/>
  <c r="O27" i="1"/>
  <c r="S29" i="1" s="1"/>
  <c r="O19" i="1"/>
  <c r="S21" i="1" s="1"/>
  <c r="O11" i="1"/>
  <c r="S13" i="1" s="1"/>
  <c r="O28" i="1"/>
  <c r="S30" i="1" s="1"/>
  <c r="O20" i="1"/>
  <c r="S22" i="1" s="1"/>
  <c r="O12" i="1"/>
  <c r="S14" i="1" s="1"/>
  <c r="N31" i="1"/>
  <c r="R33" i="1" s="1"/>
  <c r="O31" i="1"/>
  <c r="S33" i="1" s="1"/>
  <c r="O21" i="1"/>
  <c r="S23" i="1" s="1"/>
  <c r="O29" i="1"/>
  <c r="S31" i="1" s="1"/>
  <c r="O22" i="1"/>
  <c r="S24" i="1" s="1"/>
  <c r="O14" i="1"/>
  <c r="S16" i="1" s="1"/>
  <c r="O6" i="1"/>
  <c r="S8" i="1" s="1"/>
  <c r="O17" i="1"/>
  <c r="S19" i="1" s="1"/>
  <c r="O13" i="1"/>
  <c r="S15" i="1" s="1"/>
  <c r="O23" i="1"/>
  <c r="S25" i="1" s="1"/>
  <c r="O15" i="1"/>
  <c r="S17" i="1" s="1"/>
  <c r="O7" i="1"/>
  <c r="S9" i="1" s="1"/>
  <c r="O24" i="1"/>
  <c r="S26" i="1" s="1"/>
  <c r="O16" i="1"/>
  <c r="S18" i="1" s="1"/>
  <c r="O8" i="1"/>
  <c r="S10" i="1" s="1"/>
  <c r="O25" i="1"/>
  <c r="S27" i="1" s="1"/>
  <c r="O5" i="1"/>
  <c r="O26" i="1"/>
  <c r="S28" i="1" s="1"/>
  <c r="O18" i="1"/>
  <c r="S20" i="1" s="1"/>
  <c r="O10" i="1"/>
  <c r="S12" i="1" s="1"/>
  <c r="O30" i="1"/>
  <c r="S32" i="1" s="1"/>
  <c r="O4" i="1"/>
  <c r="N20" i="1"/>
  <c r="R22" i="1" s="1"/>
  <c r="N12" i="1"/>
  <c r="R14" i="1" s="1"/>
  <c r="N28" i="1"/>
  <c r="R30" i="1" s="1"/>
  <c r="N14" i="1"/>
  <c r="R16" i="1" s="1"/>
  <c r="N22" i="1"/>
  <c r="R24" i="1" s="1"/>
  <c r="N6" i="1"/>
  <c r="R8" i="1" s="1"/>
  <c r="N4" i="1"/>
  <c r="R6" i="1" s="1"/>
  <c r="V6" i="1" s="1"/>
  <c r="E4" i="4" l="1"/>
  <c r="S7" i="1"/>
  <c r="V7" i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S6" i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F4" i="4" l="1"/>
  <c r="B5" i="4"/>
  <c r="C5" i="4" l="1"/>
  <c r="D5" i="4"/>
  <c r="E5" i="4" l="1"/>
  <c r="F5" i="4" l="1"/>
  <c r="B6" i="4"/>
  <c r="D6" i="4" l="1"/>
  <c r="C6" i="4"/>
  <c r="E6" i="4" s="1"/>
  <c r="F6" i="4" l="1"/>
  <c r="B7" i="4"/>
  <c r="D7" i="4" l="1"/>
  <c r="C7" i="4"/>
  <c r="E7" i="4" s="1"/>
  <c r="B8" i="4" l="1"/>
  <c r="F7" i="4"/>
  <c r="C8" i="4" l="1"/>
  <c r="D8" i="4"/>
  <c r="E8" i="4" l="1"/>
  <c r="F8" i="4" l="1"/>
  <c r="B9" i="4"/>
  <c r="D9" i="4" l="1"/>
  <c r="C9" i="4"/>
  <c r="E9" i="4" l="1"/>
  <c r="F9" i="4"/>
  <c r="B10" i="4"/>
  <c r="D10" i="4" l="1"/>
  <c r="C10" i="4"/>
  <c r="E10" i="4" l="1"/>
  <c r="B11" i="4" s="1"/>
  <c r="F10" i="4" l="1"/>
  <c r="C11" i="4"/>
  <c r="D11" i="4"/>
  <c r="E11" i="4" l="1"/>
  <c r="F11" i="4" l="1"/>
  <c r="B12" i="4"/>
  <c r="C12" i="4" l="1"/>
  <c r="D12" i="4"/>
  <c r="E12" i="4" l="1"/>
  <c r="B13" i="4" l="1"/>
  <c r="F12" i="4"/>
  <c r="D13" i="4" l="1"/>
  <c r="C13" i="4"/>
  <c r="E13" i="4" l="1"/>
  <c r="B14" i="4" s="1"/>
  <c r="F13" i="4"/>
  <c r="C14" i="4" l="1"/>
  <c r="D14" i="4"/>
  <c r="E14" i="4" l="1"/>
  <c r="F14" i="4" l="1"/>
  <c r="B15" i="4"/>
  <c r="D15" i="4" l="1"/>
  <c r="C15" i="4"/>
  <c r="E15" i="4" s="1"/>
  <c r="F15" i="4" l="1"/>
  <c r="B16" i="4"/>
  <c r="C16" i="4" l="1"/>
  <c r="D16" i="4"/>
  <c r="E16" i="4" l="1"/>
  <c r="F16" i="4" l="1"/>
  <c r="B17" i="4"/>
  <c r="D17" i="4" l="1"/>
  <c r="C17" i="4"/>
  <c r="E17" i="4" l="1"/>
  <c r="F17" i="4" s="1"/>
  <c r="B18" i="4"/>
  <c r="C18" i="4" l="1"/>
  <c r="D18" i="4"/>
  <c r="E18" i="4" l="1"/>
  <c r="F18" i="4" l="1"/>
  <c r="B19" i="4"/>
  <c r="D19" i="4" l="1"/>
  <c r="C19" i="4"/>
  <c r="E19" i="4" s="1"/>
  <c r="F19" i="4" l="1"/>
  <c r="B20" i="4"/>
  <c r="C20" i="4" l="1"/>
  <c r="D20" i="4"/>
  <c r="E20" i="4" l="1"/>
  <c r="F20" i="4" l="1"/>
  <c r="B21" i="4"/>
  <c r="D21" i="4" l="1"/>
  <c r="C21" i="4"/>
  <c r="E21" i="4" l="1"/>
  <c r="F21" i="4" s="1"/>
  <c r="B22" i="4" l="1"/>
  <c r="C22" i="4"/>
  <c r="D22" i="4"/>
  <c r="E22" i="4" l="1"/>
  <c r="F22" i="4" l="1"/>
  <c r="B23" i="4"/>
  <c r="D23" i="4" l="1"/>
  <c r="C23" i="4"/>
  <c r="E23" i="4" s="1"/>
  <c r="F23" i="4" l="1"/>
  <c r="B24" i="4"/>
  <c r="C24" i="4" l="1"/>
  <c r="D24" i="4"/>
  <c r="E24" i="4" l="1"/>
  <c r="F24" i="4" l="1"/>
  <c r="B25" i="4"/>
  <c r="D25" i="4" l="1"/>
  <c r="C25" i="4"/>
  <c r="E25" i="4" l="1"/>
  <c r="F25" i="4"/>
  <c r="B26" i="4"/>
  <c r="C26" i="4" l="1"/>
  <c r="D26" i="4"/>
  <c r="E26" i="4" l="1"/>
  <c r="F26" i="4" l="1"/>
  <c r="B27" i="4"/>
  <c r="D27" i="4" l="1"/>
  <c r="C27" i="4"/>
  <c r="E27" i="4" s="1"/>
  <c r="F27" i="4" l="1"/>
  <c r="B28" i="4"/>
  <c r="C28" i="4" l="1"/>
  <c r="D28" i="4"/>
  <c r="E28" i="4" l="1"/>
  <c r="F28" i="4" l="1"/>
  <c r="B29" i="4"/>
  <c r="D29" i="4" l="1"/>
  <c r="C29" i="4"/>
  <c r="E29" i="4" s="1"/>
  <c r="F29" i="4" l="1"/>
  <c r="B30" i="4"/>
  <c r="C30" i="4" l="1"/>
  <c r="D30" i="4"/>
  <c r="E30" i="4" l="1"/>
  <c r="F30" i="4" l="1"/>
  <c r="B31" i="4"/>
  <c r="D31" i="4" l="1"/>
  <c r="C31" i="4"/>
  <c r="E31" i="4" l="1"/>
  <c r="F31" i="4" l="1"/>
  <c r="B32" i="4"/>
  <c r="C32" i="4" l="1"/>
  <c r="D32" i="4"/>
  <c r="Q6" i="4"/>
  <c r="L7" i="4"/>
  <c r="M7" i="4" s="1"/>
  <c r="L11" i="4" l="1"/>
  <c r="L6" i="4"/>
  <c r="M6" i="4" s="1"/>
  <c r="E32" i="4"/>
  <c r="L5" i="4"/>
  <c r="M5" i="4" s="1"/>
  <c r="Q10" i="4" l="1"/>
  <c r="Q9" i="4"/>
  <c r="B33" i="4"/>
  <c r="F32" i="4"/>
  <c r="L8" i="4" s="1"/>
  <c r="D33" i="4" l="1"/>
  <c r="C33" i="4"/>
  <c r="E33" i="4" s="1"/>
  <c r="F33" i="4" l="1"/>
  <c r="B34" i="4"/>
  <c r="D34" i="4" l="1"/>
  <c r="C34" i="4"/>
  <c r="E34" i="4" s="1"/>
  <c r="B35" i="4" l="1"/>
  <c r="F34" i="4"/>
  <c r="D35" i="4" l="1"/>
  <c r="C35" i="4"/>
  <c r="E35" i="4" s="1"/>
  <c r="F35" i="4" l="1"/>
  <c r="B36" i="4"/>
  <c r="C36" i="4" l="1"/>
  <c r="D36" i="4"/>
  <c r="E36" i="4" l="1"/>
  <c r="F36" i="4" l="1"/>
  <c r="B37" i="4"/>
  <c r="C37" i="4" l="1"/>
  <c r="D37" i="4"/>
  <c r="E37" i="4" l="1"/>
  <c r="B38" i="4" l="1"/>
  <c r="F37" i="4"/>
  <c r="D38" i="4" l="1"/>
  <c r="C38" i="4"/>
  <c r="E38" i="4" s="1"/>
  <c r="B39" i="4" l="1"/>
  <c r="F38" i="4"/>
  <c r="C39" i="4" l="1"/>
  <c r="D39" i="4"/>
  <c r="E39" i="4" l="1"/>
  <c r="F39" i="4" l="1"/>
  <c r="B40" i="4"/>
  <c r="D40" i="4" l="1"/>
  <c r="C40" i="4"/>
  <c r="E40" i="4" l="1"/>
  <c r="F40" i="4" s="1"/>
  <c r="B41" i="4"/>
  <c r="C41" i="4" l="1"/>
  <c r="D41" i="4"/>
  <c r="E41" i="4" l="1"/>
  <c r="F41" i="4" l="1"/>
  <c r="B42" i="4"/>
  <c r="D42" i="4" l="1"/>
  <c r="C42" i="4"/>
  <c r="E42" i="4" l="1"/>
  <c r="F42" i="4"/>
  <c r="B43" i="4"/>
  <c r="C43" i="4" l="1"/>
  <c r="D43" i="4"/>
  <c r="E43" i="4" l="1"/>
  <c r="F43" i="4" l="1"/>
  <c r="B44" i="4"/>
  <c r="D44" i="4" l="1"/>
  <c r="C44" i="4"/>
  <c r="E44" i="4" s="1"/>
  <c r="F44" i="4" l="1"/>
  <c r="B45" i="4"/>
  <c r="C45" i="4" l="1"/>
  <c r="D45" i="4"/>
  <c r="E45" i="4" l="1"/>
  <c r="F45" i="4" l="1"/>
  <c r="B46" i="4"/>
  <c r="D46" i="4" l="1"/>
  <c r="C46" i="4"/>
  <c r="E46" i="4" s="1"/>
  <c r="F46" i="4" l="1"/>
  <c r="B47" i="4"/>
  <c r="C47" i="4" l="1"/>
  <c r="D47" i="4"/>
  <c r="E47" i="4" l="1"/>
  <c r="F47" i="4" l="1"/>
  <c r="B48" i="4"/>
  <c r="D48" i="4" l="1"/>
  <c r="C48" i="4"/>
  <c r="E48" i="4" l="1"/>
  <c r="F48" i="4"/>
  <c r="B49" i="4"/>
  <c r="C49" i="4" l="1"/>
  <c r="D49" i="4"/>
  <c r="E49" i="4" l="1"/>
  <c r="F49" i="4" l="1"/>
  <c r="B50" i="4"/>
  <c r="D50" i="4" l="1"/>
  <c r="C50" i="4"/>
  <c r="E50" i="4" l="1"/>
  <c r="F50" i="4"/>
  <c r="B51" i="4"/>
  <c r="C51" i="4" l="1"/>
  <c r="D51" i="4"/>
  <c r="E51" i="4" l="1"/>
  <c r="F51" i="4" l="1"/>
  <c r="B52" i="4"/>
  <c r="D52" i="4" l="1"/>
  <c r="C52" i="4"/>
  <c r="E52" i="4" s="1"/>
  <c r="F52" i="4" l="1"/>
  <c r="B53" i="4"/>
  <c r="C53" i="4" l="1"/>
  <c r="D53" i="4"/>
  <c r="E53" i="4" l="1"/>
  <c r="F53" i="4" l="1"/>
  <c r="B54" i="4"/>
  <c r="D54" i="4" l="1"/>
  <c r="C54" i="4"/>
  <c r="E54" i="4" s="1"/>
  <c r="F54" i="4" l="1"/>
  <c r="B55" i="4"/>
  <c r="C55" i="4" l="1"/>
  <c r="D55" i="4"/>
  <c r="E55" i="4" l="1"/>
  <c r="F55" i="4" l="1"/>
  <c r="B56" i="4"/>
  <c r="D56" i="4" l="1"/>
  <c r="C56" i="4"/>
  <c r="E56" i="4" l="1"/>
  <c r="F56" i="4" s="1"/>
  <c r="B57" i="4" l="1"/>
  <c r="C57" i="4"/>
  <c r="D57" i="4"/>
  <c r="E57" i="4" l="1"/>
  <c r="F57" i="4" l="1"/>
  <c r="B58" i="4"/>
  <c r="D58" i="4" l="1"/>
  <c r="C58" i="4"/>
  <c r="E58" i="4" l="1"/>
  <c r="F58" i="4" s="1"/>
  <c r="B59" i="4" l="1"/>
  <c r="C59" i="4" s="1"/>
  <c r="D59" i="4"/>
  <c r="E59" i="4" l="1"/>
  <c r="F59" i="4" l="1"/>
  <c r="B60" i="4"/>
  <c r="D60" i="4" l="1"/>
  <c r="C60" i="4"/>
  <c r="E60" i="4" l="1"/>
  <c r="F60" i="4"/>
  <c r="B61" i="4"/>
  <c r="C61" i="4" l="1"/>
  <c r="D61" i="4"/>
  <c r="E61" i="4" l="1"/>
  <c r="F61" i="4" l="1"/>
  <c r="B62" i="4"/>
  <c r="D62" i="4" l="1"/>
  <c r="C62" i="4"/>
  <c r="E62" i="4" s="1"/>
  <c r="F62" i="4" l="1"/>
  <c r="B63" i="4"/>
  <c r="C63" i="4" l="1"/>
  <c r="D63" i="4"/>
  <c r="E63" i="4" l="1"/>
  <c r="F63" i="4" l="1"/>
  <c r="B64" i="4"/>
  <c r="D64" i="4" l="1"/>
  <c r="C64" i="4"/>
  <c r="E64" i="4" l="1"/>
  <c r="F64" i="4"/>
  <c r="B65" i="4"/>
  <c r="C65" i="4" l="1"/>
  <c r="D65" i="4"/>
  <c r="E65" i="4" l="1"/>
  <c r="F65" i="4" l="1"/>
  <c r="B66" i="4"/>
  <c r="D66" i="4" l="1"/>
  <c r="C66" i="4"/>
  <c r="E66" i="4" s="1"/>
  <c r="F66" i="4" l="1"/>
  <c r="B67" i="4"/>
  <c r="C67" i="4" l="1"/>
  <c r="D67" i="4"/>
  <c r="E67" i="4" l="1"/>
  <c r="F67" i="4" l="1"/>
  <c r="B68" i="4"/>
  <c r="D68" i="4" l="1"/>
  <c r="C68" i="4"/>
  <c r="E68" i="4" s="1"/>
  <c r="F68" i="4" l="1"/>
  <c r="B69" i="4"/>
  <c r="C69" i="4" l="1"/>
  <c r="D69" i="4"/>
  <c r="E69" i="4" l="1"/>
  <c r="F69" i="4" l="1"/>
  <c r="B70" i="4"/>
  <c r="D70" i="4" l="1"/>
  <c r="C70" i="4"/>
  <c r="E70" i="4" s="1"/>
  <c r="F70" i="4" l="1"/>
  <c r="B71" i="4"/>
  <c r="C71" i="4" l="1"/>
  <c r="D71" i="4"/>
  <c r="E71" i="4" l="1"/>
  <c r="F71" i="4" l="1"/>
  <c r="B72" i="4"/>
  <c r="D72" i="4" l="1"/>
  <c r="C72" i="4"/>
  <c r="E72" i="4" s="1"/>
  <c r="F72" i="4" l="1"/>
  <c r="B73" i="4"/>
  <c r="C73" i="4" l="1"/>
  <c r="D73" i="4"/>
  <c r="E73" i="4" l="1"/>
  <c r="F73" i="4" l="1"/>
  <c r="B74" i="4"/>
  <c r="D74" i="4" l="1"/>
  <c r="C74" i="4"/>
  <c r="E74" i="4" s="1"/>
  <c r="F74" i="4" l="1"/>
  <c r="B75" i="4"/>
  <c r="C75" i="4" l="1"/>
  <c r="D75" i="4"/>
  <c r="E75" i="4" l="1"/>
  <c r="F75" i="4" l="1"/>
  <c r="B76" i="4"/>
  <c r="D76" i="4" l="1"/>
  <c r="C76" i="4"/>
  <c r="E76" i="4" l="1"/>
  <c r="F76" i="4"/>
  <c r="B77" i="4"/>
  <c r="C77" i="4" l="1"/>
  <c r="D77" i="4"/>
  <c r="E77" i="4" l="1"/>
  <c r="F77" i="4" l="1"/>
  <c r="B78" i="4"/>
  <c r="D78" i="4" l="1"/>
  <c r="C78" i="4"/>
  <c r="E78" i="4" s="1"/>
  <c r="F78" i="4" l="1"/>
  <c r="B79" i="4"/>
  <c r="C79" i="4" l="1"/>
  <c r="D79" i="4"/>
  <c r="E79" i="4" l="1"/>
  <c r="F79" i="4" l="1"/>
  <c r="B80" i="4"/>
  <c r="D80" i="4" l="1"/>
  <c r="C80" i="4"/>
  <c r="E80" i="4" l="1"/>
  <c r="F80" i="4"/>
  <c r="B81" i="4"/>
  <c r="C81" i="4" l="1"/>
  <c r="D81" i="4"/>
  <c r="E81" i="4" l="1"/>
  <c r="F81" i="4" l="1"/>
  <c r="B82" i="4"/>
  <c r="D82" i="4" l="1"/>
  <c r="C82" i="4"/>
  <c r="E82" i="4" l="1"/>
  <c r="F82" i="4"/>
  <c r="B83" i="4"/>
  <c r="C83" i="4" l="1"/>
  <c r="D83" i="4"/>
  <c r="E83" i="4" l="1"/>
  <c r="F83" i="4" l="1"/>
  <c r="B84" i="4"/>
  <c r="D84" i="4" l="1"/>
  <c r="C84" i="4"/>
  <c r="E84" i="4" l="1"/>
  <c r="F84" i="4" s="1"/>
  <c r="B85" i="4" l="1"/>
  <c r="C85" i="4"/>
  <c r="D85" i="4"/>
  <c r="E85" i="4" l="1"/>
  <c r="F85" i="4" l="1"/>
  <c r="B86" i="4"/>
  <c r="D86" i="4" l="1"/>
  <c r="C86" i="4"/>
  <c r="E86" i="4" l="1"/>
  <c r="F86" i="4"/>
  <c r="B87" i="4"/>
  <c r="C87" i="4" l="1"/>
  <c r="D87" i="4"/>
  <c r="E87" i="4" l="1"/>
  <c r="F87" i="4" l="1"/>
  <c r="B88" i="4"/>
  <c r="D88" i="4" l="1"/>
  <c r="C88" i="4"/>
  <c r="E88" i="4" s="1"/>
  <c r="F88" i="4" l="1"/>
  <c r="B89" i="4"/>
  <c r="C89" i="4" l="1"/>
  <c r="D89" i="4"/>
  <c r="E89" i="4" l="1"/>
  <c r="F89" i="4" l="1"/>
  <c r="B90" i="4"/>
  <c r="D90" i="4" l="1"/>
  <c r="C90" i="4"/>
  <c r="E90" i="4" l="1"/>
  <c r="F90" i="4"/>
  <c r="B91" i="4"/>
  <c r="C91" i="4" l="1"/>
  <c r="D91" i="4"/>
  <c r="E91" i="4" l="1"/>
  <c r="F91" i="4" s="1"/>
</calcChain>
</file>

<file path=xl/sharedStrings.xml><?xml version="1.0" encoding="utf-8"?>
<sst xmlns="http://schemas.openxmlformats.org/spreadsheetml/2006/main" count="606" uniqueCount="86">
  <si>
    <t>Player</t>
  </si>
  <si>
    <t>Card1</t>
  </si>
  <si>
    <t>Card2</t>
  </si>
  <si>
    <t>Sum</t>
  </si>
  <si>
    <t>Card3</t>
  </si>
  <si>
    <t>Total</t>
  </si>
  <si>
    <t>Banker</t>
  </si>
  <si>
    <t>Bet</t>
  </si>
  <si>
    <t>Winner Player</t>
  </si>
  <si>
    <t>Winner Banker</t>
  </si>
  <si>
    <t>Starting Amount</t>
  </si>
  <si>
    <t>Bet on Player</t>
  </si>
  <si>
    <t>Bet on Banker</t>
  </si>
  <si>
    <t>Bankroll if player Win</t>
  </si>
  <si>
    <t>Bankroll if Banker win</t>
  </si>
  <si>
    <t>French</t>
  </si>
  <si>
    <t>Comp3</t>
  </si>
  <si>
    <t>Type</t>
  </si>
  <si>
    <t>Comp1</t>
  </si>
  <si>
    <t>Comp2</t>
  </si>
  <si>
    <t>Average</t>
  </si>
  <si>
    <t>Letter</t>
  </si>
  <si>
    <t>Grade</t>
  </si>
  <si>
    <t>Poderation</t>
  </si>
  <si>
    <t>Student Number</t>
  </si>
  <si>
    <t>Student Name</t>
  </si>
  <si>
    <t>Arthur</t>
  </si>
  <si>
    <t>Mathrmatics</t>
  </si>
  <si>
    <t>Science</t>
  </si>
  <si>
    <t>English</t>
  </si>
  <si>
    <t>History</t>
  </si>
  <si>
    <t xml:space="preserve"> Average</t>
  </si>
  <si>
    <t>All Class Average</t>
  </si>
  <si>
    <t>Max</t>
  </si>
  <si>
    <t>Albert</t>
  </si>
  <si>
    <t>Johnny</t>
  </si>
  <si>
    <t>Isabelle</t>
  </si>
  <si>
    <t>Chris</t>
  </si>
  <si>
    <t>Ben</t>
  </si>
  <si>
    <t>Joseph</t>
  </si>
  <si>
    <t>Mark</t>
  </si>
  <si>
    <t>Mitchell</t>
  </si>
  <si>
    <t>Name</t>
  </si>
  <si>
    <t>Subjects</t>
  </si>
  <si>
    <t>Class</t>
  </si>
  <si>
    <t>Mathematics</t>
  </si>
  <si>
    <t>Number</t>
  </si>
  <si>
    <t>Highest Grades</t>
  </si>
  <si>
    <t>Lowest Grades</t>
  </si>
  <si>
    <t>Class Averages</t>
  </si>
  <si>
    <t>Close</t>
  </si>
  <si>
    <t>Low</t>
  </si>
  <si>
    <t>Open</t>
  </si>
  <si>
    <t>High</t>
  </si>
  <si>
    <t>Prediction Feb</t>
  </si>
  <si>
    <t>Average Change</t>
  </si>
  <si>
    <t xml:space="preserve">Average </t>
  </si>
  <si>
    <t>Stad Dev</t>
  </si>
  <si>
    <t>Min</t>
  </si>
  <si>
    <t>Change</t>
  </si>
  <si>
    <t>Features</t>
  </si>
  <si>
    <t>Date</t>
  </si>
  <si>
    <t>Total Salary Payed Daily</t>
  </si>
  <si>
    <t>Total Hours Worked Daily</t>
  </si>
  <si>
    <t>Rohit</t>
  </si>
  <si>
    <t>Suresh</t>
  </si>
  <si>
    <t>Dwayne</t>
  </si>
  <si>
    <t>Roman</t>
  </si>
  <si>
    <t>John</t>
  </si>
  <si>
    <t>End</t>
  </si>
  <si>
    <t>Start</t>
  </si>
  <si>
    <t>Salary</t>
  </si>
  <si>
    <t>Type of Work</t>
  </si>
  <si>
    <t>Hours Worked</t>
  </si>
  <si>
    <t xml:space="preserve"> Salary </t>
  </si>
  <si>
    <t xml:space="preserve">Number </t>
  </si>
  <si>
    <t>Total Salary Payed</t>
  </si>
  <si>
    <t>Total Hours Worked</t>
  </si>
  <si>
    <t>Saturday</t>
  </si>
  <si>
    <t>Friday</t>
  </si>
  <si>
    <t>Thursday</t>
  </si>
  <si>
    <t>Wednesday</t>
  </si>
  <si>
    <t>Tuesday</t>
  </si>
  <si>
    <t>Monday</t>
  </si>
  <si>
    <t>Employee</t>
  </si>
  <si>
    <t>Empolyees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</si>
</sst>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[$₹-4009]\ * #,##0.00_ ;_ [$₹-4009]\ * \-#,##0.00_ ;_ [$₹-4009]\ * &quot;-&quot;??_ ;_ @_ "/>
    <numFmt numFmtId="165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0" xfId="0" applyBorder="1" applyAlignment="1"/>
    <xf numFmtId="0" fontId="0" fillId="0" borderId="0" xfId="0" applyBorder="1"/>
    <xf numFmtId="0" fontId="0" fillId="0" borderId="1" xfId="0" applyBorder="1" applyAlignment="1"/>
    <xf numFmtId="0" fontId="0" fillId="0" borderId="1" xfId="0" applyFill="1" applyBorder="1" applyAlignment="1"/>
    <xf numFmtId="0" fontId="0" fillId="0" borderId="0" xfId="0" applyBorder="1" applyAlignment="1">
      <alignment horizontal="center"/>
    </xf>
    <xf numFmtId="0" fontId="0" fillId="2" borderId="1" xfId="0" applyFill="1" applyBorder="1" applyAlignment="1"/>
    <xf numFmtId="0" fontId="0" fillId="0" borderId="5" xfId="0" applyBorder="1"/>
    <xf numFmtId="0" fontId="0" fillId="2" borderId="7" xfId="0" applyFill="1" applyBorder="1" applyAlignment="1"/>
    <xf numFmtId="0" fontId="0" fillId="2" borderId="8" xfId="0" applyFill="1" applyBorder="1" applyAlignment="1"/>
    <xf numFmtId="0" fontId="0" fillId="0" borderId="8" xfId="0" applyBorder="1"/>
    <xf numFmtId="0" fontId="0" fillId="0" borderId="9" xfId="0" applyBorder="1"/>
    <xf numFmtId="0" fontId="0" fillId="2" borderId="10" xfId="0" applyFill="1" applyBorder="1" applyAlignment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0" xfId="0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0" xfId="1" applyFont="1"/>
    <xf numFmtId="15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164" fontId="0" fillId="0" borderId="1" xfId="0" applyNumberFormat="1" applyBorder="1" applyAlignment="1">
      <alignment horizontal="center"/>
    </xf>
    <xf numFmtId="164" fontId="0" fillId="3" borderId="1" xfId="0" applyNumberFormat="1" applyFill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1" xfId="0" applyFill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" xfId="0" applyNumberFormat="1" applyBorder="1"/>
    <xf numFmtId="165" fontId="0" fillId="0" borderId="1" xfId="0" applyNumberFormat="1" applyBorder="1"/>
    <xf numFmtId="164" fontId="0" fillId="0" borderId="5" xfId="0" applyNumberFormat="1" applyBorder="1"/>
    <xf numFmtId="0" fontId="0" fillId="3" borderId="1" xfId="0" applyFill="1" applyBorder="1"/>
    <xf numFmtId="164" fontId="0" fillId="0" borderId="1" xfId="0" applyNumberFormat="1" applyBorder="1"/>
    <xf numFmtId="0" fontId="0" fillId="0" borderId="1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/>
    <xf numFmtId="0" fontId="0" fillId="0" borderId="19" xfId="0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20" formatCode="dd/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8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Bacarat!$V$5</c:f>
              <c:strCache>
                <c:ptCount val="1"/>
                <c:pt idx="0">
                  <c:v>Bankroll if player Win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Bacarat!$U$6:$U$33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Bacarat!$V$6:$V$33</c:f>
              <c:numCache>
                <c:formatCode>General</c:formatCode>
                <c:ptCount val="28"/>
                <c:pt idx="0">
                  <c:v>205</c:v>
                </c:pt>
                <c:pt idx="1">
                  <c:v>210</c:v>
                </c:pt>
                <c:pt idx="2">
                  <c:v>205</c:v>
                </c:pt>
                <c:pt idx="3">
                  <c:v>200</c:v>
                </c:pt>
                <c:pt idx="4">
                  <c:v>205</c:v>
                </c:pt>
                <c:pt idx="5">
                  <c:v>200</c:v>
                </c:pt>
                <c:pt idx="6">
                  <c:v>195</c:v>
                </c:pt>
                <c:pt idx="7">
                  <c:v>200</c:v>
                </c:pt>
                <c:pt idx="8">
                  <c:v>195</c:v>
                </c:pt>
                <c:pt idx="9">
                  <c:v>200</c:v>
                </c:pt>
                <c:pt idx="10">
                  <c:v>195</c:v>
                </c:pt>
                <c:pt idx="11">
                  <c:v>200</c:v>
                </c:pt>
                <c:pt idx="12">
                  <c:v>205</c:v>
                </c:pt>
                <c:pt idx="13">
                  <c:v>200</c:v>
                </c:pt>
                <c:pt idx="14">
                  <c:v>205</c:v>
                </c:pt>
                <c:pt idx="15">
                  <c:v>200</c:v>
                </c:pt>
                <c:pt idx="16">
                  <c:v>195</c:v>
                </c:pt>
                <c:pt idx="17">
                  <c:v>200</c:v>
                </c:pt>
                <c:pt idx="18">
                  <c:v>205</c:v>
                </c:pt>
                <c:pt idx="19">
                  <c:v>210</c:v>
                </c:pt>
                <c:pt idx="20">
                  <c:v>205</c:v>
                </c:pt>
                <c:pt idx="21">
                  <c:v>210</c:v>
                </c:pt>
                <c:pt idx="22">
                  <c:v>205</c:v>
                </c:pt>
                <c:pt idx="23">
                  <c:v>200</c:v>
                </c:pt>
                <c:pt idx="24">
                  <c:v>205</c:v>
                </c:pt>
                <c:pt idx="25">
                  <c:v>200</c:v>
                </c:pt>
                <c:pt idx="26">
                  <c:v>195</c:v>
                </c:pt>
                <c:pt idx="27">
                  <c:v>190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Bacarat!$W$5</c:f>
              <c:strCache>
                <c:ptCount val="1"/>
                <c:pt idx="0">
                  <c:v>Bankroll if Banker win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Bacarat!$U$6:$U$33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Bacarat!$W$6:$W$33</c:f>
              <c:numCache>
                <c:formatCode>General</c:formatCode>
                <c:ptCount val="28"/>
                <c:pt idx="0">
                  <c:v>205</c:v>
                </c:pt>
                <c:pt idx="1">
                  <c:v>200</c:v>
                </c:pt>
                <c:pt idx="2">
                  <c:v>195</c:v>
                </c:pt>
                <c:pt idx="3">
                  <c:v>190</c:v>
                </c:pt>
                <c:pt idx="4">
                  <c:v>185</c:v>
                </c:pt>
                <c:pt idx="5">
                  <c:v>189.75</c:v>
                </c:pt>
                <c:pt idx="6">
                  <c:v>194.5</c:v>
                </c:pt>
                <c:pt idx="7">
                  <c:v>189.5</c:v>
                </c:pt>
                <c:pt idx="8">
                  <c:v>184.5</c:v>
                </c:pt>
                <c:pt idx="9">
                  <c:v>189.25</c:v>
                </c:pt>
                <c:pt idx="10">
                  <c:v>184.25</c:v>
                </c:pt>
                <c:pt idx="11">
                  <c:v>179.25</c:v>
                </c:pt>
                <c:pt idx="12">
                  <c:v>174.25</c:v>
                </c:pt>
                <c:pt idx="13">
                  <c:v>169.25</c:v>
                </c:pt>
                <c:pt idx="14">
                  <c:v>164.25</c:v>
                </c:pt>
                <c:pt idx="15">
                  <c:v>159.25</c:v>
                </c:pt>
                <c:pt idx="16">
                  <c:v>164</c:v>
                </c:pt>
                <c:pt idx="17">
                  <c:v>168.75</c:v>
                </c:pt>
                <c:pt idx="18">
                  <c:v>163.75</c:v>
                </c:pt>
                <c:pt idx="19">
                  <c:v>158.75</c:v>
                </c:pt>
                <c:pt idx="20">
                  <c:v>153.75</c:v>
                </c:pt>
                <c:pt idx="21">
                  <c:v>148.75</c:v>
                </c:pt>
                <c:pt idx="22">
                  <c:v>143.75</c:v>
                </c:pt>
                <c:pt idx="23">
                  <c:v>138.75</c:v>
                </c:pt>
                <c:pt idx="24">
                  <c:v>133.75</c:v>
                </c:pt>
                <c:pt idx="25">
                  <c:v>128.75</c:v>
                </c:pt>
                <c:pt idx="26">
                  <c:v>133.5</c:v>
                </c:pt>
                <c:pt idx="27">
                  <c:v>138.25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76840"/>
        <c:axId val="241691384"/>
      </c:lineChart>
      <c:catAx>
        <c:axId val="2042768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91384"/>
        <c:crosses val="autoZero"/>
        <c:auto val="1"/>
        <c:lblAlgn val="ctr"/>
        <c:lblOffset val="100"/>
        <c:noMultiLvlLbl val="0"/>
      </c:catAx>
      <c:valAx>
        <c:axId val="2416913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7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757217847769034E-2"/>
          <c:y val="0.19891258384368621"/>
          <c:w val="0.8901968503937007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'Grade Book'!$W$6:$W$15</c:f>
              <c:strCache>
                <c:ptCount val="10"/>
                <c:pt idx="0">
                  <c:v>Arthur</c:v>
                </c:pt>
                <c:pt idx="1">
                  <c:v>Max</c:v>
                </c:pt>
                <c:pt idx="2">
                  <c:v>Albert</c:v>
                </c:pt>
                <c:pt idx="3">
                  <c:v>Johnny</c:v>
                </c:pt>
                <c:pt idx="4">
                  <c:v>Isabelle</c:v>
                </c:pt>
                <c:pt idx="5">
                  <c:v>Chris</c:v>
                </c:pt>
                <c:pt idx="6">
                  <c:v>Ben</c:v>
                </c:pt>
                <c:pt idx="7">
                  <c:v>Joseph</c:v>
                </c:pt>
                <c:pt idx="8">
                  <c:v>Mark</c:v>
                </c:pt>
                <c:pt idx="9">
                  <c:v>Mitchell</c:v>
                </c:pt>
              </c:strCache>
            </c:strRef>
          </c:cat>
          <c:val>
            <c:numRef>
              <c:f>'Grade Book'!$X$6:$X$15</c:f>
              <c:numCache>
                <c:formatCode>General</c:formatCode>
                <c:ptCount val="10"/>
                <c:pt idx="0">
                  <c:v>66.349999999999994</c:v>
                </c:pt>
                <c:pt idx="1">
                  <c:v>80.099999999999994</c:v>
                </c:pt>
                <c:pt idx="2">
                  <c:v>59.400000000000006</c:v>
                </c:pt>
                <c:pt idx="3">
                  <c:v>64.449999999999989</c:v>
                </c:pt>
                <c:pt idx="4">
                  <c:v>91.4</c:v>
                </c:pt>
                <c:pt idx="5">
                  <c:v>78.849999999999994</c:v>
                </c:pt>
                <c:pt idx="6">
                  <c:v>75.599999999999994</c:v>
                </c:pt>
                <c:pt idx="7">
                  <c:v>65.349999999999994</c:v>
                </c:pt>
                <c:pt idx="8">
                  <c:v>56.85</c:v>
                </c:pt>
                <c:pt idx="9">
                  <c:v>65.550000000000011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'Grade Book'!$W$6:$W$15</c:f>
              <c:strCache>
                <c:ptCount val="10"/>
                <c:pt idx="0">
                  <c:v>Arthur</c:v>
                </c:pt>
                <c:pt idx="1">
                  <c:v>Max</c:v>
                </c:pt>
                <c:pt idx="2">
                  <c:v>Albert</c:v>
                </c:pt>
                <c:pt idx="3">
                  <c:v>Johnny</c:v>
                </c:pt>
                <c:pt idx="4">
                  <c:v>Isabelle</c:v>
                </c:pt>
                <c:pt idx="5">
                  <c:v>Chris</c:v>
                </c:pt>
                <c:pt idx="6">
                  <c:v>Ben</c:v>
                </c:pt>
                <c:pt idx="7">
                  <c:v>Joseph</c:v>
                </c:pt>
                <c:pt idx="8">
                  <c:v>Mark</c:v>
                </c:pt>
                <c:pt idx="9">
                  <c:v>Mitchell</c:v>
                </c:pt>
              </c:strCache>
            </c:strRef>
          </c:cat>
          <c:val>
            <c:numRef>
              <c:f>'Grade Book'!$Y$6:$Y$15</c:f>
              <c:numCache>
                <c:formatCode>General</c:formatCode>
                <c:ptCount val="10"/>
                <c:pt idx="0">
                  <c:v>54.2</c:v>
                </c:pt>
                <c:pt idx="1">
                  <c:v>75.3</c:v>
                </c:pt>
                <c:pt idx="2">
                  <c:v>70.05</c:v>
                </c:pt>
                <c:pt idx="3">
                  <c:v>67.95</c:v>
                </c:pt>
                <c:pt idx="4">
                  <c:v>66</c:v>
                </c:pt>
                <c:pt idx="5">
                  <c:v>54.5</c:v>
                </c:pt>
                <c:pt idx="6">
                  <c:v>67.349999999999994</c:v>
                </c:pt>
                <c:pt idx="7">
                  <c:v>87.050000000000011</c:v>
                </c:pt>
                <c:pt idx="8">
                  <c:v>74.95</c:v>
                </c:pt>
                <c:pt idx="9">
                  <c:v>63.8</c:v>
                </c:pt>
              </c:numCache>
            </c:numRef>
          </c:val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'Grade Book'!$W$6:$W$15</c:f>
              <c:strCache>
                <c:ptCount val="10"/>
                <c:pt idx="0">
                  <c:v>Arthur</c:v>
                </c:pt>
                <c:pt idx="1">
                  <c:v>Max</c:v>
                </c:pt>
                <c:pt idx="2">
                  <c:v>Albert</c:v>
                </c:pt>
                <c:pt idx="3">
                  <c:v>Johnny</c:v>
                </c:pt>
                <c:pt idx="4">
                  <c:v>Isabelle</c:v>
                </c:pt>
                <c:pt idx="5">
                  <c:v>Chris</c:v>
                </c:pt>
                <c:pt idx="6">
                  <c:v>Ben</c:v>
                </c:pt>
                <c:pt idx="7">
                  <c:v>Joseph</c:v>
                </c:pt>
                <c:pt idx="8">
                  <c:v>Mark</c:v>
                </c:pt>
                <c:pt idx="9">
                  <c:v>Mitchell</c:v>
                </c:pt>
              </c:strCache>
            </c:strRef>
          </c:cat>
          <c:val>
            <c:numRef>
              <c:f>'Grade Book'!$Z$6:$Z$15</c:f>
              <c:numCache>
                <c:formatCode>General</c:formatCode>
                <c:ptCount val="10"/>
                <c:pt idx="0">
                  <c:v>83.6</c:v>
                </c:pt>
                <c:pt idx="1">
                  <c:v>65.75</c:v>
                </c:pt>
                <c:pt idx="2">
                  <c:v>78.2</c:v>
                </c:pt>
                <c:pt idx="3">
                  <c:v>65</c:v>
                </c:pt>
                <c:pt idx="4">
                  <c:v>62.449999999999996</c:v>
                </c:pt>
                <c:pt idx="5">
                  <c:v>74.650000000000006</c:v>
                </c:pt>
                <c:pt idx="6">
                  <c:v>50.3</c:v>
                </c:pt>
                <c:pt idx="7">
                  <c:v>64.3</c:v>
                </c:pt>
                <c:pt idx="8">
                  <c:v>83.4</c:v>
                </c:pt>
                <c:pt idx="9">
                  <c:v>88.85</c:v>
                </c:pt>
              </c:numCache>
            </c:numRef>
          </c:val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'Grade Book'!$W$6:$W$15</c:f>
              <c:strCache>
                <c:ptCount val="10"/>
                <c:pt idx="0">
                  <c:v>Arthur</c:v>
                </c:pt>
                <c:pt idx="1">
                  <c:v>Max</c:v>
                </c:pt>
                <c:pt idx="2">
                  <c:v>Albert</c:v>
                </c:pt>
                <c:pt idx="3">
                  <c:v>Johnny</c:v>
                </c:pt>
                <c:pt idx="4">
                  <c:v>Isabelle</c:v>
                </c:pt>
                <c:pt idx="5">
                  <c:v>Chris</c:v>
                </c:pt>
                <c:pt idx="6">
                  <c:v>Ben</c:v>
                </c:pt>
                <c:pt idx="7">
                  <c:v>Joseph</c:v>
                </c:pt>
                <c:pt idx="8">
                  <c:v>Mark</c:v>
                </c:pt>
                <c:pt idx="9">
                  <c:v>Mitchell</c:v>
                </c:pt>
              </c:strCache>
            </c:strRef>
          </c:cat>
          <c:val>
            <c:numRef>
              <c:f>'Grade Book'!$AA$6:$AA$15</c:f>
              <c:numCache>
                <c:formatCode>General</c:formatCode>
                <c:ptCount val="10"/>
                <c:pt idx="0">
                  <c:v>89.4</c:v>
                </c:pt>
                <c:pt idx="1">
                  <c:v>57.7</c:v>
                </c:pt>
                <c:pt idx="2">
                  <c:v>71.300000000000011</c:v>
                </c:pt>
                <c:pt idx="3">
                  <c:v>71.25</c:v>
                </c:pt>
                <c:pt idx="4">
                  <c:v>78.900000000000006</c:v>
                </c:pt>
                <c:pt idx="5">
                  <c:v>59.600000000000009</c:v>
                </c:pt>
                <c:pt idx="6">
                  <c:v>64.3</c:v>
                </c:pt>
                <c:pt idx="7">
                  <c:v>59.95</c:v>
                </c:pt>
                <c:pt idx="8">
                  <c:v>75.3</c:v>
                </c:pt>
                <c:pt idx="9">
                  <c:v>78.2</c:v>
                </c:pt>
              </c:numCache>
            </c:numRef>
          </c:val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'Grade Book'!$W$6:$W$15</c:f>
              <c:strCache>
                <c:ptCount val="10"/>
                <c:pt idx="0">
                  <c:v>Arthur</c:v>
                </c:pt>
                <c:pt idx="1">
                  <c:v>Max</c:v>
                </c:pt>
                <c:pt idx="2">
                  <c:v>Albert</c:v>
                </c:pt>
                <c:pt idx="3">
                  <c:v>Johnny</c:v>
                </c:pt>
                <c:pt idx="4">
                  <c:v>Isabelle</c:v>
                </c:pt>
                <c:pt idx="5">
                  <c:v>Chris</c:v>
                </c:pt>
                <c:pt idx="6">
                  <c:v>Ben</c:v>
                </c:pt>
                <c:pt idx="7">
                  <c:v>Joseph</c:v>
                </c:pt>
                <c:pt idx="8">
                  <c:v>Mark</c:v>
                </c:pt>
                <c:pt idx="9">
                  <c:v>Mitchell</c:v>
                </c:pt>
              </c:strCache>
            </c:strRef>
          </c:cat>
          <c:val>
            <c:numRef>
              <c:f>'Grade Book'!$AB$6:$AB$15</c:f>
              <c:numCache>
                <c:formatCode>General</c:formatCode>
                <c:ptCount val="10"/>
                <c:pt idx="0">
                  <c:v>79.099999999999994</c:v>
                </c:pt>
                <c:pt idx="1">
                  <c:v>72.75</c:v>
                </c:pt>
                <c:pt idx="2">
                  <c:v>73.45</c:v>
                </c:pt>
                <c:pt idx="3">
                  <c:v>82.05</c:v>
                </c:pt>
                <c:pt idx="4">
                  <c:v>76.099999999999994</c:v>
                </c:pt>
                <c:pt idx="5">
                  <c:v>66.95</c:v>
                </c:pt>
                <c:pt idx="6">
                  <c:v>51.3</c:v>
                </c:pt>
                <c:pt idx="7">
                  <c:v>63.55</c:v>
                </c:pt>
                <c:pt idx="8">
                  <c:v>76.599999999999994</c:v>
                </c:pt>
                <c:pt idx="9">
                  <c:v>82.3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4352192"/>
        <c:axId val="242686680"/>
      </c:barChart>
      <c:catAx>
        <c:axId val="20435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686680"/>
        <c:crosses val="autoZero"/>
        <c:auto val="1"/>
        <c:lblAlgn val="ctr"/>
        <c:lblOffset val="100"/>
        <c:noMultiLvlLbl val="0"/>
      </c:catAx>
      <c:valAx>
        <c:axId val="24268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5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Simulator and analysis'!$A$33:$A$60</c:f>
              <c:numCache>
                <c:formatCode>d\-mmm\-yy</c:formatCode>
                <c:ptCount val="28"/>
                <c:pt idx="0">
                  <c:v>44593</c:v>
                </c:pt>
                <c:pt idx="1">
                  <c:v>44594</c:v>
                </c:pt>
                <c:pt idx="2">
                  <c:v>44595</c:v>
                </c:pt>
                <c:pt idx="3">
                  <c:v>44596</c:v>
                </c:pt>
                <c:pt idx="4">
                  <c:v>44597</c:v>
                </c:pt>
                <c:pt idx="5">
                  <c:v>44598</c:v>
                </c:pt>
                <c:pt idx="6">
                  <c:v>44599</c:v>
                </c:pt>
                <c:pt idx="7">
                  <c:v>44600</c:v>
                </c:pt>
                <c:pt idx="8">
                  <c:v>44601</c:v>
                </c:pt>
                <c:pt idx="9">
                  <c:v>44602</c:v>
                </c:pt>
                <c:pt idx="10">
                  <c:v>44603</c:v>
                </c:pt>
                <c:pt idx="11">
                  <c:v>44604</c:v>
                </c:pt>
                <c:pt idx="12">
                  <c:v>44605</c:v>
                </c:pt>
                <c:pt idx="13">
                  <c:v>44606</c:v>
                </c:pt>
                <c:pt idx="14">
                  <c:v>44607</c:v>
                </c:pt>
                <c:pt idx="15">
                  <c:v>44608</c:v>
                </c:pt>
                <c:pt idx="16">
                  <c:v>44609</c:v>
                </c:pt>
                <c:pt idx="17">
                  <c:v>44610</c:v>
                </c:pt>
                <c:pt idx="18">
                  <c:v>44611</c:v>
                </c:pt>
                <c:pt idx="19">
                  <c:v>44612</c:v>
                </c:pt>
                <c:pt idx="20">
                  <c:v>44613</c:v>
                </c:pt>
                <c:pt idx="21">
                  <c:v>44614</c:v>
                </c:pt>
                <c:pt idx="22">
                  <c:v>44615</c:v>
                </c:pt>
                <c:pt idx="23">
                  <c:v>44616</c:v>
                </c:pt>
                <c:pt idx="24">
                  <c:v>44617</c:v>
                </c:pt>
                <c:pt idx="25">
                  <c:v>44618</c:v>
                </c:pt>
                <c:pt idx="26">
                  <c:v>44619</c:v>
                </c:pt>
                <c:pt idx="27">
                  <c:v>44620</c:v>
                </c:pt>
              </c:numCache>
            </c:numRef>
          </c:cat>
          <c:val>
            <c:numRef>
              <c:f>'Stock Simulator and analysis'!$B$33:$B$60</c:f>
              <c:numCache>
                <c:formatCode>General</c:formatCode>
                <c:ptCount val="28"/>
                <c:pt idx="0">
                  <c:v>97</c:v>
                </c:pt>
                <c:pt idx="1">
                  <c:v>98</c:v>
                </c:pt>
                <c:pt idx="2">
                  <c:v>98</c:v>
                </c:pt>
                <c:pt idx="3">
                  <c:v>97</c:v>
                </c:pt>
                <c:pt idx="4">
                  <c:v>97</c:v>
                </c:pt>
                <c:pt idx="5">
                  <c:v>95</c:v>
                </c:pt>
                <c:pt idx="6">
                  <c:v>93</c:v>
                </c:pt>
                <c:pt idx="7">
                  <c:v>93</c:v>
                </c:pt>
                <c:pt idx="8">
                  <c:v>93</c:v>
                </c:pt>
                <c:pt idx="9">
                  <c:v>95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94</c:v>
                </c:pt>
                <c:pt idx="16">
                  <c:v>93</c:v>
                </c:pt>
                <c:pt idx="17">
                  <c:v>93</c:v>
                </c:pt>
                <c:pt idx="18">
                  <c:v>93</c:v>
                </c:pt>
                <c:pt idx="19">
                  <c:v>92</c:v>
                </c:pt>
                <c:pt idx="20">
                  <c:v>92</c:v>
                </c:pt>
                <c:pt idx="21">
                  <c:v>92</c:v>
                </c:pt>
                <c:pt idx="22">
                  <c:v>92</c:v>
                </c:pt>
                <c:pt idx="23">
                  <c:v>91</c:v>
                </c:pt>
                <c:pt idx="24">
                  <c:v>92</c:v>
                </c:pt>
                <c:pt idx="25">
                  <c:v>91</c:v>
                </c:pt>
                <c:pt idx="26">
                  <c:v>91</c:v>
                </c:pt>
                <c:pt idx="27">
                  <c:v>89</c:v>
                </c:pt>
              </c:numCache>
            </c:numRef>
          </c: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Simulator and analysis'!$A$33:$A$60</c:f>
              <c:numCache>
                <c:formatCode>d\-mmm\-yy</c:formatCode>
                <c:ptCount val="28"/>
                <c:pt idx="0">
                  <c:v>44593</c:v>
                </c:pt>
                <c:pt idx="1">
                  <c:v>44594</c:v>
                </c:pt>
                <c:pt idx="2">
                  <c:v>44595</c:v>
                </c:pt>
                <c:pt idx="3">
                  <c:v>44596</c:v>
                </c:pt>
                <c:pt idx="4">
                  <c:v>44597</c:v>
                </c:pt>
                <c:pt idx="5">
                  <c:v>44598</c:v>
                </c:pt>
                <c:pt idx="6">
                  <c:v>44599</c:v>
                </c:pt>
                <c:pt idx="7">
                  <c:v>44600</c:v>
                </c:pt>
                <c:pt idx="8">
                  <c:v>44601</c:v>
                </c:pt>
                <c:pt idx="9">
                  <c:v>44602</c:v>
                </c:pt>
                <c:pt idx="10">
                  <c:v>44603</c:v>
                </c:pt>
                <c:pt idx="11">
                  <c:v>44604</c:v>
                </c:pt>
                <c:pt idx="12">
                  <c:v>44605</c:v>
                </c:pt>
                <c:pt idx="13">
                  <c:v>44606</c:v>
                </c:pt>
                <c:pt idx="14">
                  <c:v>44607</c:v>
                </c:pt>
                <c:pt idx="15">
                  <c:v>44608</c:v>
                </c:pt>
                <c:pt idx="16">
                  <c:v>44609</c:v>
                </c:pt>
                <c:pt idx="17">
                  <c:v>44610</c:v>
                </c:pt>
                <c:pt idx="18">
                  <c:v>44611</c:v>
                </c:pt>
                <c:pt idx="19">
                  <c:v>44612</c:v>
                </c:pt>
                <c:pt idx="20">
                  <c:v>44613</c:v>
                </c:pt>
                <c:pt idx="21">
                  <c:v>44614</c:v>
                </c:pt>
                <c:pt idx="22">
                  <c:v>44615</c:v>
                </c:pt>
                <c:pt idx="23">
                  <c:v>44616</c:v>
                </c:pt>
                <c:pt idx="24">
                  <c:v>44617</c:v>
                </c:pt>
                <c:pt idx="25">
                  <c:v>44618</c:v>
                </c:pt>
                <c:pt idx="26">
                  <c:v>44619</c:v>
                </c:pt>
                <c:pt idx="27">
                  <c:v>44620</c:v>
                </c:pt>
              </c:numCache>
            </c:numRef>
          </c:cat>
          <c:val>
            <c:numRef>
              <c:f>'Stock Simulator and analysis'!$C$33:$C$60</c:f>
              <c:numCache>
                <c:formatCode>General</c:formatCode>
                <c:ptCount val="28"/>
                <c:pt idx="0">
                  <c:v>99.91</c:v>
                </c:pt>
                <c:pt idx="1">
                  <c:v>99.96</c:v>
                </c:pt>
                <c:pt idx="2">
                  <c:v>98.98</c:v>
                </c:pt>
                <c:pt idx="3">
                  <c:v>97</c:v>
                </c:pt>
                <c:pt idx="4">
                  <c:v>97</c:v>
                </c:pt>
                <c:pt idx="5">
                  <c:v>95</c:v>
                </c:pt>
                <c:pt idx="6">
                  <c:v>93.93</c:v>
                </c:pt>
                <c:pt idx="7">
                  <c:v>93.93</c:v>
                </c:pt>
                <c:pt idx="8">
                  <c:v>95.79</c:v>
                </c:pt>
                <c:pt idx="9">
                  <c:v>95.95</c:v>
                </c:pt>
                <c:pt idx="10">
                  <c:v>95.88</c:v>
                </c:pt>
                <c:pt idx="11">
                  <c:v>94</c:v>
                </c:pt>
                <c:pt idx="12">
                  <c:v>94</c:v>
                </c:pt>
                <c:pt idx="13">
                  <c:v>94.94</c:v>
                </c:pt>
                <c:pt idx="14">
                  <c:v>94</c:v>
                </c:pt>
                <c:pt idx="15">
                  <c:v>94</c:v>
                </c:pt>
                <c:pt idx="16">
                  <c:v>93.93</c:v>
                </c:pt>
                <c:pt idx="17">
                  <c:v>93.93</c:v>
                </c:pt>
                <c:pt idx="18">
                  <c:v>95.79</c:v>
                </c:pt>
                <c:pt idx="19">
                  <c:v>92</c:v>
                </c:pt>
                <c:pt idx="20">
                  <c:v>92.92</c:v>
                </c:pt>
                <c:pt idx="21">
                  <c:v>92</c:v>
                </c:pt>
                <c:pt idx="22">
                  <c:v>92</c:v>
                </c:pt>
                <c:pt idx="23">
                  <c:v>93.73</c:v>
                </c:pt>
                <c:pt idx="24">
                  <c:v>92.92</c:v>
                </c:pt>
                <c:pt idx="25">
                  <c:v>91.91</c:v>
                </c:pt>
                <c:pt idx="26">
                  <c:v>93.73</c:v>
                </c:pt>
                <c:pt idx="27">
                  <c:v>89.89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Simulator and analysis'!$A$33:$A$60</c:f>
              <c:numCache>
                <c:formatCode>d\-mmm\-yy</c:formatCode>
                <c:ptCount val="28"/>
                <c:pt idx="0">
                  <c:v>44593</c:v>
                </c:pt>
                <c:pt idx="1">
                  <c:v>44594</c:v>
                </c:pt>
                <c:pt idx="2">
                  <c:v>44595</c:v>
                </c:pt>
                <c:pt idx="3">
                  <c:v>44596</c:v>
                </c:pt>
                <c:pt idx="4">
                  <c:v>44597</c:v>
                </c:pt>
                <c:pt idx="5">
                  <c:v>44598</c:v>
                </c:pt>
                <c:pt idx="6">
                  <c:v>44599</c:v>
                </c:pt>
                <c:pt idx="7">
                  <c:v>44600</c:v>
                </c:pt>
                <c:pt idx="8">
                  <c:v>44601</c:v>
                </c:pt>
                <c:pt idx="9">
                  <c:v>44602</c:v>
                </c:pt>
                <c:pt idx="10">
                  <c:v>44603</c:v>
                </c:pt>
                <c:pt idx="11">
                  <c:v>44604</c:v>
                </c:pt>
                <c:pt idx="12">
                  <c:v>44605</c:v>
                </c:pt>
                <c:pt idx="13">
                  <c:v>44606</c:v>
                </c:pt>
                <c:pt idx="14">
                  <c:v>44607</c:v>
                </c:pt>
                <c:pt idx="15">
                  <c:v>44608</c:v>
                </c:pt>
                <c:pt idx="16">
                  <c:v>44609</c:v>
                </c:pt>
                <c:pt idx="17">
                  <c:v>44610</c:v>
                </c:pt>
                <c:pt idx="18">
                  <c:v>44611</c:v>
                </c:pt>
                <c:pt idx="19">
                  <c:v>44612</c:v>
                </c:pt>
                <c:pt idx="20">
                  <c:v>44613</c:v>
                </c:pt>
                <c:pt idx="21">
                  <c:v>44614</c:v>
                </c:pt>
                <c:pt idx="22">
                  <c:v>44615</c:v>
                </c:pt>
                <c:pt idx="23">
                  <c:v>44616</c:v>
                </c:pt>
                <c:pt idx="24">
                  <c:v>44617</c:v>
                </c:pt>
                <c:pt idx="25">
                  <c:v>44618</c:v>
                </c:pt>
                <c:pt idx="26">
                  <c:v>44619</c:v>
                </c:pt>
                <c:pt idx="27">
                  <c:v>44620</c:v>
                </c:pt>
              </c:numCache>
            </c:numRef>
          </c:cat>
          <c:val>
            <c:numRef>
              <c:f>'Stock Simulator and analysis'!$D$33:$D$60</c:f>
              <c:numCache>
                <c:formatCode>General</c:formatCode>
                <c:ptCount val="28"/>
                <c:pt idx="0">
                  <c:v>95.06</c:v>
                </c:pt>
                <c:pt idx="1">
                  <c:v>95.06</c:v>
                </c:pt>
                <c:pt idx="2">
                  <c:v>96.04</c:v>
                </c:pt>
                <c:pt idx="3">
                  <c:v>97</c:v>
                </c:pt>
                <c:pt idx="4">
                  <c:v>94.09</c:v>
                </c:pt>
                <c:pt idx="5">
                  <c:v>92.15</c:v>
                </c:pt>
                <c:pt idx="6">
                  <c:v>93</c:v>
                </c:pt>
                <c:pt idx="7">
                  <c:v>91.14</c:v>
                </c:pt>
                <c:pt idx="8">
                  <c:v>90.21</c:v>
                </c:pt>
                <c:pt idx="9">
                  <c:v>93.1</c:v>
                </c:pt>
                <c:pt idx="10">
                  <c:v>92.12</c:v>
                </c:pt>
                <c:pt idx="11">
                  <c:v>94</c:v>
                </c:pt>
                <c:pt idx="12">
                  <c:v>94</c:v>
                </c:pt>
                <c:pt idx="13">
                  <c:v>93.06</c:v>
                </c:pt>
                <c:pt idx="14">
                  <c:v>93.06</c:v>
                </c:pt>
                <c:pt idx="15">
                  <c:v>91.18</c:v>
                </c:pt>
                <c:pt idx="16">
                  <c:v>91.14</c:v>
                </c:pt>
                <c:pt idx="17">
                  <c:v>92.07</c:v>
                </c:pt>
                <c:pt idx="18">
                  <c:v>91.14</c:v>
                </c:pt>
                <c:pt idx="19">
                  <c:v>92</c:v>
                </c:pt>
                <c:pt idx="20">
                  <c:v>90.16</c:v>
                </c:pt>
                <c:pt idx="21">
                  <c:v>91.08</c:v>
                </c:pt>
                <c:pt idx="22">
                  <c:v>90.16</c:v>
                </c:pt>
                <c:pt idx="23">
                  <c:v>91</c:v>
                </c:pt>
                <c:pt idx="24">
                  <c:v>90.16</c:v>
                </c:pt>
                <c:pt idx="25">
                  <c:v>90.09</c:v>
                </c:pt>
                <c:pt idx="26">
                  <c:v>88.27</c:v>
                </c:pt>
                <c:pt idx="27">
                  <c:v>86.33</c:v>
                </c:pt>
              </c:numCache>
            </c:numRef>
          </c: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Simulator and analysis'!$A$33:$A$60</c:f>
              <c:numCache>
                <c:formatCode>d\-mmm\-yy</c:formatCode>
                <c:ptCount val="28"/>
                <c:pt idx="0">
                  <c:v>44593</c:v>
                </c:pt>
                <c:pt idx="1">
                  <c:v>44594</c:v>
                </c:pt>
                <c:pt idx="2">
                  <c:v>44595</c:v>
                </c:pt>
                <c:pt idx="3">
                  <c:v>44596</c:v>
                </c:pt>
                <c:pt idx="4">
                  <c:v>44597</c:v>
                </c:pt>
                <c:pt idx="5">
                  <c:v>44598</c:v>
                </c:pt>
                <c:pt idx="6">
                  <c:v>44599</c:v>
                </c:pt>
                <c:pt idx="7">
                  <c:v>44600</c:v>
                </c:pt>
                <c:pt idx="8">
                  <c:v>44601</c:v>
                </c:pt>
                <c:pt idx="9">
                  <c:v>44602</c:v>
                </c:pt>
                <c:pt idx="10">
                  <c:v>44603</c:v>
                </c:pt>
                <c:pt idx="11">
                  <c:v>44604</c:v>
                </c:pt>
                <c:pt idx="12">
                  <c:v>44605</c:v>
                </c:pt>
                <c:pt idx="13">
                  <c:v>44606</c:v>
                </c:pt>
                <c:pt idx="14">
                  <c:v>44607</c:v>
                </c:pt>
                <c:pt idx="15">
                  <c:v>44608</c:v>
                </c:pt>
                <c:pt idx="16">
                  <c:v>44609</c:v>
                </c:pt>
                <c:pt idx="17">
                  <c:v>44610</c:v>
                </c:pt>
                <c:pt idx="18">
                  <c:v>44611</c:v>
                </c:pt>
                <c:pt idx="19">
                  <c:v>44612</c:v>
                </c:pt>
                <c:pt idx="20">
                  <c:v>44613</c:v>
                </c:pt>
                <c:pt idx="21">
                  <c:v>44614</c:v>
                </c:pt>
                <c:pt idx="22">
                  <c:v>44615</c:v>
                </c:pt>
                <c:pt idx="23">
                  <c:v>44616</c:v>
                </c:pt>
                <c:pt idx="24">
                  <c:v>44617</c:v>
                </c:pt>
                <c:pt idx="25">
                  <c:v>44618</c:v>
                </c:pt>
                <c:pt idx="26">
                  <c:v>44619</c:v>
                </c:pt>
                <c:pt idx="27">
                  <c:v>44620</c:v>
                </c:pt>
              </c:numCache>
            </c:numRef>
          </c:cat>
          <c:val>
            <c:numRef>
              <c:f>'Stock Simulator and analysis'!$E$33:$E$60</c:f>
              <c:numCache>
                <c:formatCode>General</c:formatCode>
                <c:ptCount val="28"/>
                <c:pt idx="0">
                  <c:v>98</c:v>
                </c:pt>
                <c:pt idx="1">
                  <c:v>98</c:v>
                </c:pt>
                <c:pt idx="2">
                  <c:v>97</c:v>
                </c:pt>
                <c:pt idx="3">
                  <c:v>97</c:v>
                </c:pt>
                <c:pt idx="4">
                  <c:v>95</c:v>
                </c:pt>
                <c:pt idx="5">
                  <c:v>93</c:v>
                </c:pt>
                <c:pt idx="6">
                  <c:v>93</c:v>
                </c:pt>
                <c:pt idx="7">
                  <c:v>93</c:v>
                </c:pt>
                <c:pt idx="8">
                  <c:v>95</c:v>
                </c:pt>
                <c:pt idx="9">
                  <c:v>94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93</c:v>
                </c:pt>
                <c:pt idx="16">
                  <c:v>93</c:v>
                </c:pt>
                <c:pt idx="17">
                  <c:v>93</c:v>
                </c:pt>
                <c:pt idx="18">
                  <c:v>92</c:v>
                </c:pt>
                <c:pt idx="19">
                  <c:v>92</c:v>
                </c:pt>
                <c:pt idx="20">
                  <c:v>92</c:v>
                </c:pt>
                <c:pt idx="21">
                  <c:v>92</c:v>
                </c:pt>
                <c:pt idx="22">
                  <c:v>91</c:v>
                </c:pt>
                <c:pt idx="23">
                  <c:v>92</c:v>
                </c:pt>
                <c:pt idx="24">
                  <c:v>91</c:v>
                </c:pt>
                <c:pt idx="25">
                  <c:v>91</c:v>
                </c:pt>
                <c:pt idx="26">
                  <c:v>89</c:v>
                </c:pt>
                <c:pt idx="27">
                  <c:v>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489949736"/>
        <c:axId val="489952088"/>
      </c:stockChart>
      <c:dateAx>
        <c:axId val="48994973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52088"/>
        <c:crosses val="autoZero"/>
        <c:auto val="1"/>
        <c:lblOffset val="100"/>
        <c:baseTimeUnit val="days"/>
      </c:dateAx>
      <c:valAx>
        <c:axId val="48995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4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Simulator and analysis'!$A$2:$A$32</c:f>
              <c:numCache>
                <c:formatCode>d\-mmm\-yy</c:formatCode>
                <c:ptCount val="31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</c:numCache>
            </c:numRef>
          </c:cat>
          <c:val>
            <c:numRef>
              <c:f>'Stock Simulator and analysis'!$B$2:$B$32</c:f>
              <c:numCache>
                <c:formatCode>General</c:formatCode>
                <c:ptCount val="31"/>
                <c:pt idx="0">
                  <c:v>100</c:v>
                </c:pt>
                <c:pt idx="1">
                  <c:v>103</c:v>
                </c:pt>
                <c:pt idx="2">
                  <c:v>102</c:v>
                </c:pt>
                <c:pt idx="3">
                  <c:v>102</c:v>
                </c:pt>
                <c:pt idx="4">
                  <c:v>101</c:v>
                </c:pt>
                <c:pt idx="5">
                  <c:v>98</c:v>
                </c:pt>
                <c:pt idx="6">
                  <c:v>97</c:v>
                </c:pt>
                <c:pt idx="7">
                  <c:v>96</c:v>
                </c:pt>
                <c:pt idx="8">
                  <c:v>95</c:v>
                </c:pt>
                <c:pt idx="9">
                  <c:v>95</c:v>
                </c:pt>
                <c:pt idx="10">
                  <c:v>96</c:v>
                </c:pt>
                <c:pt idx="11">
                  <c:v>96</c:v>
                </c:pt>
                <c:pt idx="12">
                  <c:v>97</c:v>
                </c:pt>
                <c:pt idx="13">
                  <c:v>96</c:v>
                </c:pt>
                <c:pt idx="14">
                  <c:v>95</c:v>
                </c:pt>
                <c:pt idx="15">
                  <c:v>95</c:v>
                </c:pt>
                <c:pt idx="16">
                  <c:v>94</c:v>
                </c:pt>
                <c:pt idx="17">
                  <c:v>94</c:v>
                </c:pt>
                <c:pt idx="18">
                  <c:v>95</c:v>
                </c:pt>
                <c:pt idx="19">
                  <c:v>95</c:v>
                </c:pt>
                <c:pt idx="20">
                  <c:v>96</c:v>
                </c:pt>
                <c:pt idx="21">
                  <c:v>96</c:v>
                </c:pt>
                <c:pt idx="22">
                  <c:v>96</c:v>
                </c:pt>
                <c:pt idx="23">
                  <c:v>96</c:v>
                </c:pt>
                <c:pt idx="24">
                  <c:v>97</c:v>
                </c:pt>
                <c:pt idx="25">
                  <c:v>97</c:v>
                </c:pt>
                <c:pt idx="26">
                  <c:v>98</c:v>
                </c:pt>
                <c:pt idx="27">
                  <c:v>96</c:v>
                </c:pt>
                <c:pt idx="28">
                  <c:v>96</c:v>
                </c:pt>
                <c:pt idx="29">
                  <c:v>97</c:v>
                </c:pt>
                <c:pt idx="30">
                  <c:v>97</c:v>
                </c:pt>
              </c:numCache>
            </c:numRef>
          </c: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Simulator and analysis'!$A$2:$A$32</c:f>
              <c:numCache>
                <c:formatCode>d\-mmm\-yy</c:formatCode>
                <c:ptCount val="31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</c:numCache>
            </c:numRef>
          </c:cat>
          <c:val>
            <c:numRef>
              <c:f>'Stock Simulator and analysis'!$C$2:$C$32</c:f>
              <c:numCache>
                <c:formatCode>General</c:formatCode>
                <c:ptCount val="31"/>
                <c:pt idx="0">
                  <c:v>103</c:v>
                </c:pt>
                <c:pt idx="1">
                  <c:v>103</c:v>
                </c:pt>
                <c:pt idx="2">
                  <c:v>104.04</c:v>
                </c:pt>
                <c:pt idx="3">
                  <c:v>102</c:v>
                </c:pt>
                <c:pt idx="4">
                  <c:v>104.03</c:v>
                </c:pt>
                <c:pt idx="5">
                  <c:v>100.94</c:v>
                </c:pt>
                <c:pt idx="6">
                  <c:v>97</c:v>
                </c:pt>
                <c:pt idx="7">
                  <c:v>96.96</c:v>
                </c:pt>
                <c:pt idx="8">
                  <c:v>95</c:v>
                </c:pt>
                <c:pt idx="9">
                  <c:v>96.9</c:v>
                </c:pt>
                <c:pt idx="10">
                  <c:v>97.92</c:v>
                </c:pt>
                <c:pt idx="11">
                  <c:v>98.88</c:v>
                </c:pt>
                <c:pt idx="12">
                  <c:v>97.97</c:v>
                </c:pt>
                <c:pt idx="13">
                  <c:v>96</c:v>
                </c:pt>
                <c:pt idx="14">
                  <c:v>97.85</c:v>
                </c:pt>
                <c:pt idx="15">
                  <c:v>95.95</c:v>
                </c:pt>
                <c:pt idx="16">
                  <c:v>94</c:v>
                </c:pt>
                <c:pt idx="17">
                  <c:v>95.88</c:v>
                </c:pt>
                <c:pt idx="18">
                  <c:v>95</c:v>
                </c:pt>
                <c:pt idx="19">
                  <c:v>97.85</c:v>
                </c:pt>
                <c:pt idx="20">
                  <c:v>96</c:v>
                </c:pt>
                <c:pt idx="21">
                  <c:v>97.92</c:v>
                </c:pt>
                <c:pt idx="22">
                  <c:v>96.96</c:v>
                </c:pt>
                <c:pt idx="23">
                  <c:v>98.88</c:v>
                </c:pt>
                <c:pt idx="24">
                  <c:v>97</c:v>
                </c:pt>
                <c:pt idx="25">
                  <c:v>98.94</c:v>
                </c:pt>
                <c:pt idx="26">
                  <c:v>98.98</c:v>
                </c:pt>
                <c:pt idx="27">
                  <c:v>96.96</c:v>
                </c:pt>
                <c:pt idx="28">
                  <c:v>97.92</c:v>
                </c:pt>
                <c:pt idx="29">
                  <c:v>97</c:v>
                </c:pt>
                <c:pt idx="30">
                  <c:v>97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Simulator and analysis'!$A$2:$A$32</c:f>
              <c:numCache>
                <c:formatCode>d\-mmm\-yy</c:formatCode>
                <c:ptCount val="31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</c:numCache>
            </c:numRef>
          </c:cat>
          <c:val>
            <c:numRef>
              <c:f>'Stock Simulator and analysis'!$D$2:$D$32</c:f>
              <c:numCache>
                <c:formatCode>General</c:formatCode>
                <c:ptCount val="31"/>
                <c:pt idx="0">
                  <c:v>100</c:v>
                </c:pt>
                <c:pt idx="1">
                  <c:v>100.94</c:v>
                </c:pt>
                <c:pt idx="2">
                  <c:v>100.98</c:v>
                </c:pt>
                <c:pt idx="3">
                  <c:v>100.98</c:v>
                </c:pt>
                <c:pt idx="4">
                  <c:v>97.97</c:v>
                </c:pt>
                <c:pt idx="5">
                  <c:v>96.04</c:v>
                </c:pt>
                <c:pt idx="6">
                  <c:v>95.06</c:v>
                </c:pt>
                <c:pt idx="7">
                  <c:v>94.08</c:v>
                </c:pt>
                <c:pt idx="8">
                  <c:v>94.05</c:v>
                </c:pt>
                <c:pt idx="9">
                  <c:v>94.05</c:v>
                </c:pt>
                <c:pt idx="10">
                  <c:v>93.12</c:v>
                </c:pt>
                <c:pt idx="11">
                  <c:v>95.04</c:v>
                </c:pt>
                <c:pt idx="12">
                  <c:v>94.09</c:v>
                </c:pt>
                <c:pt idx="13">
                  <c:v>93.12</c:v>
                </c:pt>
                <c:pt idx="14">
                  <c:v>92.15</c:v>
                </c:pt>
                <c:pt idx="15">
                  <c:v>93.1</c:v>
                </c:pt>
                <c:pt idx="16">
                  <c:v>94</c:v>
                </c:pt>
                <c:pt idx="17">
                  <c:v>93.06</c:v>
                </c:pt>
                <c:pt idx="18">
                  <c:v>94.05</c:v>
                </c:pt>
                <c:pt idx="19">
                  <c:v>94.05</c:v>
                </c:pt>
                <c:pt idx="20">
                  <c:v>96</c:v>
                </c:pt>
                <c:pt idx="21">
                  <c:v>93.12</c:v>
                </c:pt>
                <c:pt idx="22">
                  <c:v>94.08</c:v>
                </c:pt>
                <c:pt idx="23">
                  <c:v>95.04</c:v>
                </c:pt>
                <c:pt idx="24">
                  <c:v>96.03</c:v>
                </c:pt>
                <c:pt idx="25">
                  <c:v>95.06</c:v>
                </c:pt>
                <c:pt idx="26">
                  <c:v>95.06</c:v>
                </c:pt>
                <c:pt idx="27">
                  <c:v>95.04</c:v>
                </c:pt>
                <c:pt idx="28">
                  <c:v>93.12</c:v>
                </c:pt>
                <c:pt idx="29">
                  <c:v>97</c:v>
                </c:pt>
                <c:pt idx="30">
                  <c:v>97</c:v>
                </c:pt>
              </c:numCache>
            </c:numRef>
          </c: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Simulator and analysis'!$A$2:$A$32</c:f>
              <c:numCache>
                <c:formatCode>d\-mmm\-yy</c:formatCode>
                <c:ptCount val="31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</c:numCache>
            </c:numRef>
          </c:cat>
          <c:val>
            <c:numRef>
              <c:f>'Stock Simulator and analysis'!$E$2:$E$32</c:f>
              <c:numCache>
                <c:formatCode>General</c:formatCode>
                <c:ptCount val="31"/>
                <c:pt idx="0">
                  <c:v>103</c:v>
                </c:pt>
                <c:pt idx="1">
                  <c:v>102</c:v>
                </c:pt>
                <c:pt idx="2">
                  <c:v>102</c:v>
                </c:pt>
                <c:pt idx="3">
                  <c:v>101</c:v>
                </c:pt>
                <c:pt idx="4">
                  <c:v>98</c:v>
                </c:pt>
                <c:pt idx="5">
                  <c:v>97</c:v>
                </c:pt>
                <c:pt idx="6">
                  <c:v>96</c:v>
                </c:pt>
                <c:pt idx="7">
                  <c:v>95</c:v>
                </c:pt>
                <c:pt idx="8">
                  <c:v>95</c:v>
                </c:pt>
                <c:pt idx="9">
                  <c:v>96</c:v>
                </c:pt>
                <c:pt idx="10">
                  <c:v>96</c:v>
                </c:pt>
                <c:pt idx="11">
                  <c:v>97</c:v>
                </c:pt>
                <c:pt idx="12">
                  <c:v>96</c:v>
                </c:pt>
                <c:pt idx="13">
                  <c:v>95</c:v>
                </c:pt>
                <c:pt idx="14">
                  <c:v>95</c:v>
                </c:pt>
                <c:pt idx="15">
                  <c:v>94</c:v>
                </c:pt>
                <c:pt idx="16">
                  <c:v>94</c:v>
                </c:pt>
                <c:pt idx="17">
                  <c:v>95</c:v>
                </c:pt>
                <c:pt idx="18">
                  <c:v>95</c:v>
                </c:pt>
                <c:pt idx="19">
                  <c:v>96</c:v>
                </c:pt>
                <c:pt idx="20">
                  <c:v>96</c:v>
                </c:pt>
                <c:pt idx="21">
                  <c:v>96</c:v>
                </c:pt>
                <c:pt idx="22">
                  <c:v>96</c:v>
                </c:pt>
                <c:pt idx="23">
                  <c:v>97</c:v>
                </c:pt>
                <c:pt idx="24">
                  <c:v>97</c:v>
                </c:pt>
                <c:pt idx="25">
                  <c:v>98</c:v>
                </c:pt>
                <c:pt idx="26">
                  <c:v>96</c:v>
                </c:pt>
                <c:pt idx="27">
                  <c:v>96</c:v>
                </c:pt>
                <c:pt idx="28">
                  <c:v>97</c:v>
                </c:pt>
                <c:pt idx="29">
                  <c:v>97</c:v>
                </c:pt>
                <c:pt idx="30">
                  <c:v>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489952872"/>
        <c:axId val="489950128"/>
      </c:stockChart>
      <c:dateAx>
        <c:axId val="48995287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50128"/>
        <c:crosses val="autoZero"/>
        <c:auto val="1"/>
        <c:lblOffset val="100"/>
        <c:baseTimeUnit val="days"/>
      </c:dateAx>
      <c:valAx>
        <c:axId val="48995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5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119063</xdr:colOff>
      <xdr:row>33</xdr:row>
      <xdr:rowOff>178593</xdr:rowOff>
    </xdr:from>
    <xdr:to>
      <xdr:col>23</xdr:col>
      <xdr:colOff>8504</xdr:colOff>
      <xdr:row>62</xdr:row>
      <xdr:rowOff>17008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21897</xdr:colOff>
      <xdr:row>21</xdr:row>
      <xdr:rowOff>183057</xdr:rowOff>
    </xdr:from>
    <xdr:to>
      <xdr:col>29</xdr:col>
      <xdr:colOff>10948</xdr:colOff>
      <xdr:row>43</xdr:row>
      <xdr:rowOff>76638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456678</xdr:colOff>
      <xdr:row>15</xdr:row>
      <xdr:rowOff>26096</xdr:rowOff>
    </xdr:from>
    <xdr:to>
      <xdr:col>29</xdr:col>
      <xdr:colOff>561061</xdr:colOff>
      <xdr:row>35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52192</xdr:colOff>
      <xdr:row>14</xdr:row>
      <xdr:rowOff>194154</xdr:rowOff>
    </xdr:from>
    <xdr:to>
      <xdr:col>17</xdr:col>
      <xdr:colOff>28705</xdr:colOff>
      <xdr:row>34</xdr:row>
      <xdr:rowOff>130480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F91" totalsRowShown="0">
  <autoFilter ref="A1:F91"/>
  <tableColumns count="6">
    <tableColumn id="1" name="Date" dataDxfId="3"/>
    <tableColumn id="2" name="Open">
      <calculatedColumnFormula>E1</calculatedColumnFormula>
    </tableColumn>
    <tableColumn id="3" name="High" dataDxfId="2">
      <calculatedColumnFormula>B2+B2*RANDBETWEEN(0,$Q$4)/100</calculatedColumnFormula>
    </tableColumn>
    <tableColumn id="4" name="Low" dataDxfId="1">
      <calculatedColumnFormula>B2-B2*RANDBETWEEN(0,$Q$4)/100</calculatedColumnFormula>
    </tableColumn>
    <tableColumn id="5" name="Close">
      <calculatedColumnFormula>RANDBETWEEN(D2,C2)</calculatedColumnFormula>
    </tableColumn>
    <tableColumn id="6" name="Change" dataDxfId="0" dataCellStyle="Percent">
      <calculatedColumnFormula>(E2-B2)/100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opLeftCell="K1" zoomScale="112" zoomScaleNormal="112" workbookViewId="0">
      <selection activeCell="O35" sqref="O35"/>
    </sheetView>
  </sheetViews>
  <sheetFormatPr defaultRowHeight="15" x14ac:dyDescent="0.25"/>
  <cols>
    <col min="4" max="4" width="0" hidden="1" customWidth="1"/>
    <col min="10" max="10" width="0" hidden="1" customWidth="1"/>
    <col min="14" max="14" width="16.42578125" customWidth="1"/>
    <col min="15" max="15" width="18.42578125" customWidth="1"/>
    <col min="18" max="18" width="16.42578125" customWidth="1"/>
    <col min="19" max="19" width="13.28515625" customWidth="1"/>
    <col min="22" max="22" width="20.5703125" customWidth="1"/>
    <col min="23" max="23" width="20.85546875" customWidth="1"/>
  </cols>
  <sheetData>
    <row r="1" spans="1:23" x14ac:dyDescent="0.25">
      <c r="R1" t="s">
        <v>10</v>
      </c>
      <c r="S1">
        <v>200</v>
      </c>
    </row>
    <row r="2" spans="1:23" x14ac:dyDescent="0.25">
      <c r="B2" s="18" t="s">
        <v>0</v>
      </c>
      <c r="C2" s="18"/>
      <c r="D2" s="18"/>
      <c r="E2" s="18"/>
      <c r="F2" s="18"/>
      <c r="H2" s="18" t="s">
        <v>6</v>
      </c>
      <c r="I2" s="18"/>
      <c r="J2" s="18"/>
      <c r="K2" s="18"/>
      <c r="L2" s="18"/>
      <c r="R2" t="s">
        <v>7</v>
      </c>
      <c r="S2">
        <v>5</v>
      </c>
    </row>
    <row r="3" spans="1:23" x14ac:dyDescent="0.25">
      <c r="A3" t="s">
        <v>7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H3" t="s">
        <v>1</v>
      </c>
      <c r="I3" t="s">
        <v>2</v>
      </c>
      <c r="J3" t="s">
        <v>3</v>
      </c>
      <c r="K3" t="s">
        <v>4</v>
      </c>
      <c r="L3" t="s">
        <v>5</v>
      </c>
      <c r="N3" t="s">
        <v>8</v>
      </c>
      <c r="O3" t="s">
        <v>9</v>
      </c>
    </row>
    <row r="4" spans="1:23" x14ac:dyDescent="0.25">
      <c r="A4">
        <v>1</v>
      </c>
      <c r="B4">
        <f ca="1">IF(RANDBETWEEN(1,13)&gt;9,0,RANDBETWEEN(1,9))</f>
        <v>8</v>
      </c>
      <c r="C4">
        <f ca="1">IF(RANDBETWEEN(1,13)&gt;9,0,RANDBETWEEN(1,9))</f>
        <v>3</v>
      </c>
      <c r="D4">
        <f ca="1">IF(B4+C4&gt;9,(B4+C4)-10,B4+C4)</f>
        <v>1</v>
      </c>
      <c r="E4">
        <f ca="1">IF(OR(D4=0,D4=1,D4=2,D4=3,D4=4,D4=5),IF(RANDBETWEEN(1,13)&gt;9,0,RANDBETWEEN(1,9)),0)</f>
        <v>4</v>
      </c>
      <c r="F4">
        <f ca="1">IF(D4+E4&gt;9,D4+E4-10,D4+E4)</f>
        <v>5</v>
      </c>
      <c r="H4">
        <f ca="1">IF(RANDBETWEEN(1,13)&gt;9,0,RANDBETWEEN(1,9))</f>
        <v>0</v>
      </c>
      <c r="I4">
        <f ca="1">IF(RANDBETWEEN(1,13)&gt;9,0,RANDBETWEEN(1,9))</f>
        <v>0</v>
      </c>
      <c r="J4">
        <f ca="1">IF(H4+I4&gt;9,(H4+I4)-10,H4+I4)</f>
        <v>0</v>
      </c>
      <c r="K4">
        <f ca="1">IF(OR(J4=0,J4=1,J4=2,J4=3,J4=4,J4=5),IF(RANDBETWEEN(1,13)&gt;9,0,RANDBETWEEN(1,9)),0)</f>
        <v>1</v>
      </c>
      <c r="L4">
        <f ca="1">IF(J4+K4&gt;9,(J4+K4-10),(J4+K4))</f>
        <v>1</v>
      </c>
      <c r="N4">
        <f ca="1">IF(F5&gt;L4,1,0)</f>
        <v>1</v>
      </c>
      <c r="O4">
        <f ca="1">IF(L4&gt;F4,1,0)</f>
        <v>0</v>
      </c>
    </row>
    <row r="5" spans="1:23" x14ac:dyDescent="0.25">
      <c r="A5">
        <v>2</v>
      </c>
      <c r="B5">
        <f t="shared" ref="B5:C31" ca="1" si="0">IF(RANDBETWEEN(1,13)&gt;9,0,RANDBETWEEN(1,9))</f>
        <v>7</v>
      </c>
      <c r="C5">
        <f t="shared" ca="1" si="0"/>
        <v>0</v>
      </c>
      <c r="D5">
        <f t="shared" ref="D5:D31" ca="1" si="1">IF(B5+C5&gt;9,(B5+C5)-10,B5+C5)</f>
        <v>7</v>
      </c>
      <c r="E5">
        <f t="shared" ref="E5:E31" ca="1" si="2">IF(OR(D5=0,D5=1,D5=2,D5=3,D5=4,D5=5),IF(RANDBETWEEN(1,13)&gt;9,0,RANDBETWEEN(1,9)),0)</f>
        <v>0</v>
      </c>
      <c r="F5">
        <f t="shared" ref="F5:F31" ca="1" si="3">IF(D5+E5&gt;9,D5+E5-10,D5+E5)</f>
        <v>7</v>
      </c>
      <c r="H5">
        <f t="shared" ref="H5:I31" ca="1" si="4">IF(RANDBETWEEN(1,13)&gt;9,0,RANDBETWEEN(1,9))</f>
        <v>7</v>
      </c>
      <c r="I5">
        <f t="shared" ca="1" si="4"/>
        <v>6</v>
      </c>
      <c r="J5">
        <f t="shared" ref="J5:J31" ca="1" si="5">IF(H5+I5&gt;9,(H5+I5)-10,H5+I5)</f>
        <v>3</v>
      </c>
      <c r="K5">
        <f t="shared" ref="K5:K31" ca="1" si="6">IF(OR(J5=0,J5=1,J5=2,J5=3,J5=4,J5=5),IF(RANDBETWEEN(1,13)&gt;9,0,RANDBETWEEN(1,9)),0)</f>
        <v>0</v>
      </c>
      <c r="L5">
        <f t="shared" ref="L5:L31" ca="1" si="7">IF(J5+K5&gt;9,(J5+K5-10),(J5+K5))</f>
        <v>3</v>
      </c>
      <c r="N5">
        <f t="shared" ref="N5:N31" ca="1" si="8">IF(F6&gt;L5,1,0)</f>
        <v>1</v>
      </c>
      <c r="O5">
        <f t="shared" ref="O5:O31" ca="1" si="9">IF(L5&gt;F5,1,0)</f>
        <v>0</v>
      </c>
      <c r="R5" t="s">
        <v>11</v>
      </c>
      <c r="S5" t="s">
        <v>12</v>
      </c>
      <c r="U5" t="s">
        <v>7</v>
      </c>
      <c r="V5" t="s">
        <v>13</v>
      </c>
      <c r="W5" t="s">
        <v>14</v>
      </c>
    </row>
    <row r="6" spans="1:23" x14ac:dyDescent="0.25">
      <c r="A6">
        <v>3</v>
      </c>
      <c r="B6">
        <f t="shared" ca="1" si="0"/>
        <v>4</v>
      </c>
      <c r="C6">
        <f t="shared" ca="1" si="0"/>
        <v>2</v>
      </c>
      <c r="D6">
        <f t="shared" ca="1" si="1"/>
        <v>6</v>
      </c>
      <c r="E6">
        <f t="shared" ca="1" si="2"/>
        <v>0</v>
      </c>
      <c r="F6">
        <f t="shared" ca="1" si="3"/>
        <v>6</v>
      </c>
      <c r="H6">
        <f t="shared" ca="1" si="4"/>
        <v>6</v>
      </c>
      <c r="I6">
        <f t="shared" ca="1" si="4"/>
        <v>0</v>
      </c>
      <c r="J6">
        <f t="shared" ca="1" si="5"/>
        <v>6</v>
      </c>
      <c r="K6">
        <f t="shared" ca="1" si="6"/>
        <v>0</v>
      </c>
      <c r="L6">
        <f t="shared" ca="1" si="7"/>
        <v>6</v>
      </c>
      <c r="N6">
        <f t="shared" ca="1" si="8"/>
        <v>0</v>
      </c>
      <c r="O6">
        <f t="shared" ca="1" si="9"/>
        <v>0</v>
      </c>
      <c r="R6">
        <f ca="1">IF(N4=1,$S$2,-$S$2)</f>
        <v>5</v>
      </c>
      <c r="S6">
        <f ca="1">IF(O4=1,$S$2,-$S$2)</f>
        <v>-5</v>
      </c>
      <c r="U6">
        <v>1</v>
      </c>
      <c r="V6">
        <f ca="1">S1+R6</f>
        <v>205</v>
      </c>
      <c r="W6">
        <f ca="1">IF(O4=1,S1+S6*0.95,S1-S6)</f>
        <v>205</v>
      </c>
    </row>
    <row r="7" spans="1:23" x14ac:dyDescent="0.25">
      <c r="A7">
        <v>4</v>
      </c>
      <c r="B7">
        <f t="shared" ca="1" si="0"/>
        <v>0</v>
      </c>
      <c r="C7">
        <f t="shared" ca="1" si="0"/>
        <v>6</v>
      </c>
      <c r="D7">
        <f t="shared" ca="1" si="1"/>
        <v>6</v>
      </c>
      <c r="E7">
        <f t="shared" ca="1" si="2"/>
        <v>0</v>
      </c>
      <c r="F7">
        <f t="shared" ca="1" si="3"/>
        <v>6</v>
      </c>
      <c r="H7">
        <f t="shared" ca="1" si="4"/>
        <v>0</v>
      </c>
      <c r="I7">
        <f t="shared" ca="1" si="4"/>
        <v>2</v>
      </c>
      <c r="J7">
        <f t="shared" ca="1" si="5"/>
        <v>2</v>
      </c>
      <c r="K7">
        <f t="shared" ca="1" si="6"/>
        <v>0</v>
      </c>
      <c r="L7">
        <f t="shared" ca="1" si="7"/>
        <v>2</v>
      </c>
      <c r="N7">
        <f t="shared" ca="1" si="8"/>
        <v>0</v>
      </c>
      <c r="O7">
        <f t="shared" ca="1" si="9"/>
        <v>0</v>
      </c>
      <c r="R7">
        <f t="shared" ref="R7:S7" ca="1" si="10">IF(N5=1,$S$2,-$S$2)</f>
        <v>5</v>
      </c>
      <c r="S7">
        <f t="shared" ca="1" si="10"/>
        <v>-5</v>
      </c>
      <c r="U7">
        <v>2</v>
      </c>
      <c r="V7">
        <f ca="1">V6+R7</f>
        <v>210</v>
      </c>
      <c r="W7">
        <f ca="1">W6+IF(O5=1,S7*0.95,S7)</f>
        <v>200</v>
      </c>
    </row>
    <row r="8" spans="1:23" x14ac:dyDescent="0.25">
      <c r="A8">
        <v>5</v>
      </c>
      <c r="B8">
        <f t="shared" ca="1" si="0"/>
        <v>5</v>
      </c>
      <c r="C8">
        <f t="shared" ca="1" si="0"/>
        <v>0</v>
      </c>
      <c r="D8">
        <f t="shared" ca="1" si="1"/>
        <v>5</v>
      </c>
      <c r="E8">
        <f t="shared" ca="1" si="2"/>
        <v>7</v>
      </c>
      <c r="F8">
        <f t="shared" ca="1" si="3"/>
        <v>2</v>
      </c>
      <c r="H8">
        <f t="shared" ca="1" si="4"/>
        <v>3</v>
      </c>
      <c r="I8">
        <f t="shared" ca="1" si="4"/>
        <v>7</v>
      </c>
      <c r="J8">
        <f t="shared" ca="1" si="5"/>
        <v>0</v>
      </c>
      <c r="K8">
        <f t="shared" ca="1" si="6"/>
        <v>1</v>
      </c>
      <c r="L8">
        <f t="shared" ca="1" si="7"/>
        <v>1</v>
      </c>
      <c r="N8">
        <f t="shared" ca="1" si="8"/>
        <v>1</v>
      </c>
      <c r="O8">
        <f t="shared" ca="1" si="9"/>
        <v>0</v>
      </c>
      <c r="R8">
        <f t="shared" ref="R8:S8" ca="1" si="11">IF(N6=1,$S$2,-$S$2)</f>
        <v>-5</v>
      </c>
      <c r="S8">
        <f t="shared" ca="1" si="11"/>
        <v>-5</v>
      </c>
      <c r="U8">
        <v>3</v>
      </c>
      <c r="V8">
        <f ca="1">V7+R8</f>
        <v>205</v>
      </c>
      <c r="W8">
        <f t="shared" ref="W8:W33" ca="1" si="12">W7+IF(O6=1,S8*0.95,S8)</f>
        <v>195</v>
      </c>
    </row>
    <row r="9" spans="1:23" x14ac:dyDescent="0.25">
      <c r="A9">
        <v>6</v>
      </c>
      <c r="B9">
        <f t="shared" ca="1" si="0"/>
        <v>0</v>
      </c>
      <c r="C9">
        <f t="shared" ca="1" si="0"/>
        <v>4</v>
      </c>
      <c r="D9">
        <f t="shared" ca="1" si="1"/>
        <v>4</v>
      </c>
      <c r="E9">
        <f t="shared" ca="1" si="2"/>
        <v>0</v>
      </c>
      <c r="F9">
        <f t="shared" ca="1" si="3"/>
        <v>4</v>
      </c>
      <c r="H9">
        <f t="shared" ca="1" si="4"/>
        <v>1</v>
      </c>
      <c r="I9">
        <f t="shared" ca="1" si="4"/>
        <v>0</v>
      </c>
      <c r="J9">
        <f t="shared" ca="1" si="5"/>
        <v>1</v>
      </c>
      <c r="K9">
        <f t="shared" ca="1" si="6"/>
        <v>7</v>
      </c>
      <c r="L9">
        <f t="shared" ca="1" si="7"/>
        <v>8</v>
      </c>
      <c r="N9">
        <f t="shared" ca="1" si="8"/>
        <v>0</v>
      </c>
      <c r="O9">
        <f t="shared" ca="1" si="9"/>
        <v>1</v>
      </c>
      <c r="R9">
        <f t="shared" ref="R9:S9" ca="1" si="13">IF(N7=1,$S$2,-$S$2)</f>
        <v>-5</v>
      </c>
      <c r="S9">
        <f t="shared" ca="1" si="13"/>
        <v>-5</v>
      </c>
      <c r="U9">
        <v>4</v>
      </c>
      <c r="V9">
        <f t="shared" ref="V9:V33" ca="1" si="14">V8+R9</f>
        <v>200</v>
      </c>
      <c r="W9">
        <f t="shared" ca="1" si="12"/>
        <v>190</v>
      </c>
    </row>
    <row r="10" spans="1:23" x14ac:dyDescent="0.25">
      <c r="A10">
        <v>7</v>
      </c>
      <c r="B10">
        <f t="shared" ca="1" si="0"/>
        <v>2</v>
      </c>
      <c r="C10">
        <f t="shared" ca="1" si="0"/>
        <v>2</v>
      </c>
      <c r="D10">
        <f t="shared" ca="1" si="1"/>
        <v>4</v>
      </c>
      <c r="E10">
        <f t="shared" ca="1" si="2"/>
        <v>0</v>
      </c>
      <c r="F10">
        <f t="shared" ca="1" si="3"/>
        <v>4</v>
      </c>
      <c r="H10">
        <f t="shared" ca="1" si="4"/>
        <v>2</v>
      </c>
      <c r="I10">
        <f t="shared" ca="1" si="4"/>
        <v>3</v>
      </c>
      <c r="J10">
        <f t="shared" ca="1" si="5"/>
        <v>5</v>
      </c>
      <c r="K10">
        <f t="shared" ca="1" si="6"/>
        <v>0</v>
      </c>
      <c r="L10">
        <f t="shared" ca="1" si="7"/>
        <v>5</v>
      </c>
      <c r="N10">
        <f t="shared" ca="1" si="8"/>
        <v>0</v>
      </c>
      <c r="O10">
        <f t="shared" ca="1" si="9"/>
        <v>1</v>
      </c>
      <c r="R10">
        <f t="shared" ref="R10:S10" ca="1" si="15">IF(N8=1,$S$2,-$S$2)</f>
        <v>5</v>
      </c>
      <c r="S10">
        <f t="shared" ca="1" si="15"/>
        <v>-5</v>
      </c>
      <c r="U10">
        <v>5</v>
      </c>
      <c r="V10">
        <f t="shared" ca="1" si="14"/>
        <v>205</v>
      </c>
      <c r="W10">
        <f t="shared" ca="1" si="12"/>
        <v>185</v>
      </c>
    </row>
    <row r="11" spans="1:23" x14ac:dyDescent="0.25">
      <c r="A11">
        <v>8</v>
      </c>
      <c r="B11">
        <f t="shared" ca="1" si="0"/>
        <v>7</v>
      </c>
      <c r="C11">
        <f t="shared" ca="1" si="0"/>
        <v>8</v>
      </c>
      <c r="D11">
        <f t="shared" ca="1" si="1"/>
        <v>5</v>
      </c>
      <c r="E11">
        <f t="shared" ca="1" si="2"/>
        <v>0</v>
      </c>
      <c r="F11">
        <f t="shared" ca="1" si="3"/>
        <v>5</v>
      </c>
      <c r="H11">
        <f t="shared" ca="1" si="4"/>
        <v>9</v>
      </c>
      <c r="I11">
        <f t="shared" ca="1" si="4"/>
        <v>5</v>
      </c>
      <c r="J11">
        <f t="shared" ca="1" si="5"/>
        <v>4</v>
      </c>
      <c r="K11">
        <f t="shared" ca="1" si="6"/>
        <v>8</v>
      </c>
      <c r="L11">
        <f t="shared" ca="1" si="7"/>
        <v>2</v>
      </c>
      <c r="N11">
        <f t="shared" ca="1" si="8"/>
        <v>1</v>
      </c>
      <c r="O11">
        <f t="shared" ca="1" si="9"/>
        <v>0</v>
      </c>
      <c r="R11">
        <f t="shared" ref="R11:S11" ca="1" si="16">IF(N9=1,$S$2,-$S$2)</f>
        <v>-5</v>
      </c>
      <c r="S11">
        <f t="shared" ca="1" si="16"/>
        <v>5</v>
      </c>
      <c r="U11">
        <v>6</v>
      </c>
      <c r="V11">
        <f t="shared" ca="1" si="14"/>
        <v>200</v>
      </c>
      <c r="W11">
        <f t="shared" ca="1" si="12"/>
        <v>189.75</v>
      </c>
    </row>
    <row r="12" spans="1:23" x14ac:dyDescent="0.25">
      <c r="A12">
        <v>9</v>
      </c>
      <c r="B12">
        <f t="shared" ca="1" si="0"/>
        <v>0</v>
      </c>
      <c r="C12">
        <f t="shared" ca="1" si="0"/>
        <v>1</v>
      </c>
      <c r="D12">
        <f t="shared" ca="1" si="1"/>
        <v>1</v>
      </c>
      <c r="E12">
        <f t="shared" ca="1" si="2"/>
        <v>2</v>
      </c>
      <c r="F12">
        <f t="shared" ca="1" si="3"/>
        <v>3</v>
      </c>
      <c r="H12">
        <f t="shared" ca="1" si="4"/>
        <v>5</v>
      </c>
      <c r="I12">
        <f t="shared" ca="1" si="4"/>
        <v>7</v>
      </c>
      <c r="J12">
        <f t="shared" ca="1" si="5"/>
        <v>2</v>
      </c>
      <c r="K12">
        <f t="shared" ca="1" si="6"/>
        <v>8</v>
      </c>
      <c r="L12">
        <f t="shared" ca="1" si="7"/>
        <v>0</v>
      </c>
      <c r="N12">
        <f t="shared" ca="1" si="8"/>
        <v>0</v>
      </c>
      <c r="O12">
        <f t="shared" ca="1" si="9"/>
        <v>0</v>
      </c>
      <c r="R12">
        <f t="shared" ref="R12:S12" ca="1" si="17">IF(N10=1,$S$2,-$S$2)</f>
        <v>-5</v>
      </c>
      <c r="S12">
        <f t="shared" ca="1" si="17"/>
        <v>5</v>
      </c>
      <c r="U12">
        <v>7</v>
      </c>
      <c r="V12">
        <f t="shared" ca="1" si="14"/>
        <v>195</v>
      </c>
      <c r="W12">
        <f t="shared" ca="1" si="12"/>
        <v>194.5</v>
      </c>
    </row>
    <row r="13" spans="1:23" x14ac:dyDescent="0.25">
      <c r="A13">
        <v>10</v>
      </c>
      <c r="B13">
        <f t="shared" ca="1" si="0"/>
        <v>6</v>
      </c>
      <c r="C13">
        <f t="shared" ca="1" si="0"/>
        <v>4</v>
      </c>
      <c r="D13">
        <f t="shared" ca="1" si="1"/>
        <v>0</v>
      </c>
      <c r="E13">
        <f t="shared" ca="1" si="2"/>
        <v>0</v>
      </c>
      <c r="F13">
        <f t="shared" ca="1" si="3"/>
        <v>0</v>
      </c>
      <c r="H13">
        <f t="shared" ca="1" si="4"/>
        <v>9</v>
      </c>
      <c r="I13">
        <f t="shared" ca="1" si="4"/>
        <v>7</v>
      </c>
      <c r="J13">
        <f t="shared" ca="1" si="5"/>
        <v>6</v>
      </c>
      <c r="K13">
        <f t="shared" ca="1" si="6"/>
        <v>0</v>
      </c>
      <c r="L13">
        <f t="shared" ca="1" si="7"/>
        <v>6</v>
      </c>
      <c r="N13">
        <f t="shared" ca="1" si="8"/>
        <v>1</v>
      </c>
      <c r="O13">
        <f t="shared" ca="1" si="9"/>
        <v>1</v>
      </c>
      <c r="R13">
        <f t="shared" ref="R13:S13" ca="1" si="18">IF(N11=1,$S$2,-$S$2)</f>
        <v>5</v>
      </c>
      <c r="S13">
        <f t="shared" ca="1" si="18"/>
        <v>-5</v>
      </c>
      <c r="U13">
        <v>8</v>
      </c>
      <c r="V13">
        <f t="shared" ca="1" si="14"/>
        <v>200</v>
      </c>
      <c r="W13">
        <f t="shared" ca="1" si="12"/>
        <v>189.5</v>
      </c>
    </row>
    <row r="14" spans="1:23" x14ac:dyDescent="0.25">
      <c r="A14">
        <v>11</v>
      </c>
      <c r="B14">
        <f t="shared" ca="1" si="0"/>
        <v>4</v>
      </c>
      <c r="C14">
        <f t="shared" ca="1" si="0"/>
        <v>3</v>
      </c>
      <c r="D14">
        <f t="shared" ca="1" si="1"/>
        <v>7</v>
      </c>
      <c r="E14">
        <f t="shared" ca="1" si="2"/>
        <v>0</v>
      </c>
      <c r="F14">
        <f t="shared" ca="1" si="3"/>
        <v>7</v>
      </c>
      <c r="H14">
        <f t="shared" ca="1" si="4"/>
        <v>0</v>
      </c>
      <c r="I14">
        <f t="shared" ca="1" si="4"/>
        <v>1</v>
      </c>
      <c r="J14">
        <f t="shared" ca="1" si="5"/>
        <v>1</v>
      </c>
      <c r="K14">
        <f t="shared" ca="1" si="6"/>
        <v>5</v>
      </c>
      <c r="L14">
        <f t="shared" ca="1" si="7"/>
        <v>6</v>
      </c>
      <c r="N14">
        <f t="shared" ca="1" si="8"/>
        <v>0</v>
      </c>
      <c r="O14">
        <f t="shared" ca="1" si="9"/>
        <v>0</v>
      </c>
      <c r="R14">
        <f t="shared" ref="R14:S14" ca="1" si="19">IF(N12=1,$S$2,-$S$2)</f>
        <v>-5</v>
      </c>
      <c r="S14">
        <f t="shared" ca="1" si="19"/>
        <v>-5</v>
      </c>
      <c r="U14">
        <v>9</v>
      </c>
      <c r="V14">
        <f t="shared" ca="1" si="14"/>
        <v>195</v>
      </c>
      <c r="W14">
        <f t="shared" ca="1" si="12"/>
        <v>184.5</v>
      </c>
    </row>
    <row r="15" spans="1:23" x14ac:dyDescent="0.25">
      <c r="A15">
        <v>12</v>
      </c>
      <c r="B15">
        <f t="shared" ca="1" si="0"/>
        <v>0</v>
      </c>
      <c r="C15">
        <f t="shared" ca="1" si="0"/>
        <v>3</v>
      </c>
      <c r="D15">
        <f t="shared" ca="1" si="1"/>
        <v>3</v>
      </c>
      <c r="E15">
        <f t="shared" ca="1" si="2"/>
        <v>0</v>
      </c>
      <c r="F15">
        <f t="shared" ca="1" si="3"/>
        <v>3</v>
      </c>
      <c r="H15">
        <f t="shared" ca="1" si="4"/>
        <v>6</v>
      </c>
      <c r="I15">
        <f t="shared" ca="1" si="4"/>
        <v>6</v>
      </c>
      <c r="J15">
        <f t="shared" ca="1" si="5"/>
        <v>2</v>
      </c>
      <c r="K15">
        <f t="shared" ca="1" si="6"/>
        <v>9</v>
      </c>
      <c r="L15">
        <f t="shared" ca="1" si="7"/>
        <v>1</v>
      </c>
      <c r="N15">
        <f t="shared" ca="1" si="8"/>
        <v>1</v>
      </c>
      <c r="O15">
        <f t="shared" ca="1" si="9"/>
        <v>0</v>
      </c>
      <c r="R15">
        <f t="shared" ref="R15:S15" ca="1" si="20">IF(N13=1,$S$2,-$S$2)</f>
        <v>5</v>
      </c>
      <c r="S15">
        <f t="shared" ca="1" si="20"/>
        <v>5</v>
      </c>
      <c r="U15">
        <v>10</v>
      </c>
      <c r="V15">
        <f t="shared" ca="1" si="14"/>
        <v>200</v>
      </c>
      <c r="W15">
        <f t="shared" ca="1" si="12"/>
        <v>189.25</v>
      </c>
    </row>
    <row r="16" spans="1:23" x14ac:dyDescent="0.25">
      <c r="A16">
        <v>13</v>
      </c>
      <c r="B16">
        <f t="shared" ca="1" si="0"/>
        <v>9</v>
      </c>
      <c r="C16">
        <f t="shared" ca="1" si="0"/>
        <v>0</v>
      </c>
      <c r="D16">
        <f t="shared" ca="1" si="1"/>
        <v>9</v>
      </c>
      <c r="E16">
        <f t="shared" ca="1" si="2"/>
        <v>0</v>
      </c>
      <c r="F16">
        <f t="shared" ca="1" si="3"/>
        <v>9</v>
      </c>
      <c r="H16">
        <f t="shared" ca="1" si="4"/>
        <v>4</v>
      </c>
      <c r="I16">
        <f t="shared" ca="1" si="4"/>
        <v>0</v>
      </c>
      <c r="J16">
        <f t="shared" ca="1" si="5"/>
        <v>4</v>
      </c>
      <c r="K16">
        <f t="shared" ca="1" si="6"/>
        <v>3</v>
      </c>
      <c r="L16">
        <f t="shared" ca="1" si="7"/>
        <v>7</v>
      </c>
      <c r="N16">
        <f t="shared" ca="1" si="8"/>
        <v>1</v>
      </c>
      <c r="O16">
        <f t="shared" ca="1" si="9"/>
        <v>0</v>
      </c>
      <c r="R16">
        <f t="shared" ref="R16:S16" ca="1" si="21">IF(N14=1,$S$2,-$S$2)</f>
        <v>-5</v>
      </c>
      <c r="S16">
        <f t="shared" ca="1" si="21"/>
        <v>-5</v>
      </c>
      <c r="U16">
        <v>11</v>
      </c>
      <c r="V16">
        <f t="shared" ca="1" si="14"/>
        <v>195</v>
      </c>
      <c r="W16">
        <f t="shared" ca="1" si="12"/>
        <v>184.25</v>
      </c>
    </row>
    <row r="17" spans="1:23" x14ac:dyDescent="0.25">
      <c r="A17">
        <v>14</v>
      </c>
      <c r="B17">
        <f t="shared" ca="1" si="0"/>
        <v>0</v>
      </c>
      <c r="C17">
        <f t="shared" ca="1" si="0"/>
        <v>3</v>
      </c>
      <c r="D17">
        <f t="shared" ca="1" si="1"/>
        <v>3</v>
      </c>
      <c r="E17">
        <f t="shared" ca="1" si="2"/>
        <v>5</v>
      </c>
      <c r="F17">
        <f t="shared" ca="1" si="3"/>
        <v>8</v>
      </c>
      <c r="H17">
        <f t="shared" ca="1" si="4"/>
        <v>5</v>
      </c>
      <c r="I17">
        <f t="shared" ca="1" si="4"/>
        <v>3</v>
      </c>
      <c r="J17">
        <f t="shared" ca="1" si="5"/>
        <v>8</v>
      </c>
      <c r="K17">
        <f t="shared" ca="1" si="6"/>
        <v>0</v>
      </c>
      <c r="L17">
        <f t="shared" ca="1" si="7"/>
        <v>8</v>
      </c>
      <c r="N17">
        <f t="shared" ca="1" si="8"/>
        <v>0</v>
      </c>
      <c r="O17">
        <f t="shared" ca="1" si="9"/>
        <v>0</v>
      </c>
      <c r="R17">
        <f t="shared" ref="R17:S17" ca="1" si="22">IF(N15=1,$S$2,-$S$2)</f>
        <v>5</v>
      </c>
      <c r="S17">
        <f t="shared" ca="1" si="22"/>
        <v>-5</v>
      </c>
      <c r="U17">
        <v>12</v>
      </c>
      <c r="V17">
        <f t="shared" ca="1" si="14"/>
        <v>200</v>
      </c>
      <c r="W17">
        <f t="shared" ca="1" si="12"/>
        <v>179.25</v>
      </c>
    </row>
    <row r="18" spans="1:23" x14ac:dyDescent="0.25">
      <c r="A18">
        <v>15</v>
      </c>
      <c r="B18">
        <f t="shared" ca="1" si="0"/>
        <v>1</v>
      </c>
      <c r="C18">
        <f t="shared" ca="1" si="0"/>
        <v>5</v>
      </c>
      <c r="D18">
        <f t="shared" ca="1" si="1"/>
        <v>6</v>
      </c>
      <c r="E18">
        <f t="shared" ca="1" si="2"/>
        <v>0</v>
      </c>
      <c r="F18">
        <f t="shared" ca="1" si="3"/>
        <v>6</v>
      </c>
      <c r="H18">
        <f t="shared" ca="1" si="4"/>
        <v>2</v>
      </c>
      <c r="I18">
        <f t="shared" ca="1" si="4"/>
        <v>0</v>
      </c>
      <c r="J18">
        <f t="shared" ca="1" si="5"/>
        <v>2</v>
      </c>
      <c r="K18">
        <f t="shared" ca="1" si="6"/>
        <v>8</v>
      </c>
      <c r="L18">
        <f t="shared" ca="1" si="7"/>
        <v>0</v>
      </c>
      <c r="N18">
        <f t="shared" ca="1" si="8"/>
        <v>1</v>
      </c>
      <c r="O18">
        <f t="shared" ca="1" si="9"/>
        <v>0</v>
      </c>
      <c r="R18">
        <f t="shared" ref="R18:S18" ca="1" si="23">IF(N16=1,$S$2,-$S$2)</f>
        <v>5</v>
      </c>
      <c r="S18">
        <f t="shared" ca="1" si="23"/>
        <v>-5</v>
      </c>
      <c r="U18">
        <v>13</v>
      </c>
      <c r="V18">
        <f t="shared" ca="1" si="14"/>
        <v>205</v>
      </c>
      <c r="W18">
        <f t="shared" ca="1" si="12"/>
        <v>174.25</v>
      </c>
    </row>
    <row r="19" spans="1:23" x14ac:dyDescent="0.25">
      <c r="A19">
        <v>16</v>
      </c>
      <c r="B19">
        <f t="shared" ca="1" si="0"/>
        <v>3</v>
      </c>
      <c r="C19">
        <f t="shared" ca="1" si="0"/>
        <v>6</v>
      </c>
      <c r="D19">
        <f t="shared" ca="1" si="1"/>
        <v>9</v>
      </c>
      <c r="E19">
        <f t="shared" ca="1" si="2"/>
        <v>0</v>
      </c>
      <c r="F19">
        <f t="shared" ca="1" si="3"/>
        <v>9</v>
      </c>
      <c r="H19">
        <f t="shared" ca="1" si="4"/>
        <v>3</v>
      </c>
      <c r="I19">
        <f t="shared" ca="1" si="4"/>
        <v>1</v>
      </c>
      <c r="J19">
        <f t="shared" ca="1" si="5"/>
        <v>4</v>
      </c>
      <c r="K19">
        <f t="shared" ca="1" si="6"/>
        <v>4</v>
      </c>
      <c r="L19">
        <f t="shared" ca="1" si="7"/>
        <v>8</v>
      </c>
      <c r="N19">
        <f t="shared" ca="1" si="8"/>
        <v>0</v>
      </c>
      <c r="O19">
        <f t="shared" ca="1" si="9"/>
        <v>0</v>
      </c>
      <c r="R19">
        <f t="shared" ref="R19:S19" ca="1" si="24">IF(N17=1,$S$2,-$S$2)</f>
        <v>-5</v>
      </c>
      <c r="S19">
        <f t="shared" ca="1" si="24"/>
        <v>-5</v>
      </c>
      <c r="U19">
        <v>14</v>
      </c>
      <c r="V19">
        <f t="shared" ca="1" si="14"/>
        <v>200</v>
      </c>
      <c r="W19">
        <f t="shared" ca="1" si="12"/>
        <v>169.25</v>
      </c>
    </row>
    <row r="20" spans="1:23" x14ac:dyDescent="0.25">
      <c r="A20">
        <v>17</v>
      </c>
      <c r="B20">
        <f t="shared" ca="1" si="0"/>
        <v>1</v>
      </c>
      <c r="C20">
        <f t="shared" ca="1" si="0"/>
        <v>4</v>
      </c>
      <c r="D20">
        <f t="shared" ca="1" si="1"/>
        <v>5</v>
      </c>
      <c r="E20">
        <f t="shared" ca="1" si="2"/>
        <v>7</v>
      </c>
      <c r="F20">
        <f t="shared" ca="1" si="3"/>
        <v>2</v>
      </c>
      <c r="H20">
        <f t="shared" ca="1" si="4"/>
        <v>7</v>
      </c>
      <c r="I20">
        <f t="shared" ca="1" si="4"/>
        <v>8</v>
      </c>
      <c r="J20">
        <f t="shared" ca="1" si="5"/>
        <v>5</v>
      </c>
      <c r="K20">
        <f t="shared" ca="1" si="6"/>
        <v>2</v>
      </c>
      <c r="L20">
        <f t="shared" ca="1" si="7"/>
        <v>7</v>
      </c>
      <c r="N20">
        <f t="shared" ca="1" si="8"/>
        <v>0</v>
      </c>
      <c r="O20">
        <f t="shared" ca="1" si="9"/>
        <v>1</v>
      </c>
      <c r="R20">
        <f t="shared" ref="R20:S20" ca="1" si="25">IF(N18=1,$S$2,-$S$2)</f>
        <v>5</v>
      </c>
      <c r="S20">
        <f t="shared" ca="1" si="25"/>
        <v>-5</v>
      </c>
      <c r="U20">
        <v>15</v>
      </c>
      <c r="V20">
        <f t="shared" ca="1" si="14"/>
        <v>205</v>
      </c>
      <c r="W20">
        <f t="shared" ca="1" si="12"/>
        <v>164.25</v>
      </c>
    </row>
    <row r="21" spans="1:23" x14ac:dyDescent="0.25">
      <c r="A21">
        <v>18</v>
      </c>
      <c r="B21">
        <f t="shared" ca="1" si="0"/>
        <v>5</v>
      </c>
      <c r="C21">
        <f t="shared" ca="1" si="0"/>
        <v>0</v>
      </c>
      <c r="D21">
        <f t="shared" ca="1" si="1"/>
        <v>5</v>
      </c>
      <c r="E21">
        <f t="shared" ca="1" si="2"/>
        <v>0</v>
      </c>
      <c r="F21">
        <f t="shared" ca="1" si="3"/>
        <v>5</v>
      </c>
      <c r="H21">
        <f t="shared" ca="1" si="4"/>
        <v>0</v>
      </c>
      <c r="I21">
        <f t="shared" ca="1" si="4"/>
        <v>1</v>
      </c>
      <c r="J21">
        <f t="shared" ca="1" si="5"/>
        <v>1</v>
      </c>
      <c r="K21">
        <f t="shared" ca="1" si="6"/>
        <v>6</v>
      </c>
      <c r="L21">
        <f t="shared" ca="1" si="7"/>
        <v>7</v>
      </c>
      <c r="N21">
        <f t="shared" ca="1" si="8"/>
        <v>1</v>
      </c>
      <c r="O21">
        <f t="shared" ca="1" si="9"/>
        <v>1</v>
      </c>
      <c r="R21">
        <f t="shared" ref="R21:S21" ca="1" si="26">IF(N19=1,$S$2,-$S$2)</f>
        <v>-5</v>
      </c>
      <c r="S21">
        <f t="shared" ca="1" si="26"/>
        <v>-5</v>
      </c>
      <c r="U21">
        <v>16</v>
      </c>
      <c r="V21">
        <f t="shared" ca="1" si="14"/>
        <v>200</v>
      </c>
      <c r="W21">
        <f t="shared" ca="1" si="12"/>
        <v>159.25</v>
      </c>
    </row>
    <row r="22" spans="1:23" x14ac:dyDescent="0.25">
      <c r="A22">
        <v>19</v>
      </c>
      <c r="B22">
        <f t="shared" ca="1" si="0"/>
        <v>0</v>
      </c>
      <c r="C22">
        <f t="shared" ca="1" si="0"/>
        <v>1</v>
      </c>
      <c r="D22">
        <f t="shared" ca="1" si="1"/>
        <v>1</v>
      </c>
      <c r="E22">
        <f t="shared" ca="1" si="2"/>
        <v>7</v>
      </c>
      <c r="F22">
        <f t="shared" ca="1" si="3"/>
        <v>8</v>
      </c>
      <c r="H22">
        <f t="shared" ca="1" si="4"/>
        <v>3</v>
      </c>
      <c r="I22">
        <f t="shared" ca="1" si="4"/>
        <v>8</v>
      </c>
      <c r="J22">
        <f t="shared" ca="1" si="5"/>
        <v>1</v>
      </c>
      <c r="K22">
        <f t="shared" ca="1" si="6"/>
        <v>4</v>
      </c>
      <c r="L22">
        <f t="shared" ca="1" si="7"/>
        <v>5</v>
      </c>
      <c r="N22">
        <f t="shared" ca="1" si="8"/>
        <v>1</v>
      </c>
      <c r="O22">
        <f t="shared" ca="1" si="9"/>
        <v>0</v>
      </c>
      <c r="R22">
        <f t="shared" ref="R22:S22" ca="1" si="27">IF(N20=1,$S$2,-$S$2)</f>
        <v>-5</v>
      </c>
      <c r="S22">
        <f t="shared" ca="1" si="27"/>
        <v>5</v>
      </c>
      <c r="U22">
        <v>17</v>
      </c>
      <c r="V22">
        <f t="shared" ca="1" si="14"/>
        <v>195</v>
      </c>
      <c r="W22">
        <f t="shared" ca="1" si="12"/>
        <v>164</v>
      </c>
    </row>
    <row r="23" spans="1:23" x14ac:dyDescent="0.25">
      <c r="A23">
        <v>20</v>
      </c>
      <c r="B23">
        <f t="shared" ca="1" si="0"/>
        <v>8</v>
      </c>
      <c r="C23">
        <f t="shared" ca="1" si="0"/>
        <v>1</v>
      </c>
      <c r="D23">
        <f t="shared" ca="1" si="1"/>
        <v>9</v>
      </c>
      <c r="E23">
        <f t="shared" ca="1" si="2"/>
        <v>0</v>
      </c>
      <c r="F23">
        <f t="shared" ca="1" si="3"/>
        <v>9</v>
      </c>
      <c r="H23">
        <f t="shared" ca="1" si="4"/>
        <v>1</v>
      </c>
      <c r="I23">
        <f t="shared" ca="1" si="4"/>
        <v>0</v>
      </c>
      <c r="J23">
        <f t="shared" ca="1" si="5"/>
        <v>1</v>
      </c>
      <c r="K23">
        <f t="shared" ca="1" si="6"/>
        <v>9</v>
      </c>
      <c r="L23">
        <f t="shared" ca="1" si="7"/>
        <v>0</v>
      </c>
      <c r="N23">
        <f t="shared" ca="1" si="8"/>
        <v>1</v>
      </c>
      <c r="O23">
        <f t="shared" ca="1" si="9"/>
        <v>0</v>
      </c>
      <c r="R23">
        <f t="shared" ref="R23:S23" ca="1" si="28">IF(N21=1,$S$2,-$S$2)</f>
        <v>5</v>
      </c>
      <c r="S23">
        <f t="shared" ca="1" si="28"/>
        <v>5</v>
      </c>
      <c r="U23">
        <v>18</v>
      </c>
      <c r="V23">
        <f t="shared" ca="1" si="14"/>
        <v>200</v>
      </c>
      <c r="W23">
        <f t="shared" ca="1" si="12"/>
        <v>168.75</v>
      </c>
    </row>
    <row r="24" spans="1:23" x14ac:dyDescent="0.25">
      <c r="A24">
        <v>21</v>
      </c>
      <c r="B24">
        <f t="shared" ca="1" si="0"/>
        <v>0</v>
      </c>
      <c r="C24">
        <f t="shared" ca="1" si="0"/>
        <v>7</v>
      </c>
      <c r="D24">
        <f t="shared" ca="1" si="1"/>
        <v>7</v>
      </c>
      <c r="E24">
        <f t="shared" ca="1" si="2"/>
        <v>0</v>
      </c>
      <c r="F24">
        <f t="shared" ca="1" si="3"/>
        <v>7</v>
      </c>
      <c r="H24">
        <f t="shared" ca="1" si="4"/>
        <v>2</v>
      </c>
      <c r="I24">
        <f t="shared" ca="1" si="4"/>
        <v>2</v>
      </c>
      <c r="J24">
        <f t="shared" ca="1" si="5"/>
        <v>4</v>
      </c>
      <c r="K24">
        <f t="shared" ca="1" si="6"/>
        <v>2</v>
      </c>
      <c r="L24">
        <f t="shared" ca="1" si="7"/>
        <v>6</v>
      </c>
      <c r="N24">
        <f t="shared" ca="1" si="8"/>
        <v>0</v>
      </c>
      <c r="O24">
        <f t="shared" ca="1" si="9"/>
        <v>0</v>
      </c>
      <c r="R24">
        <f t="shared" ref="R24:S24" ca="1" si="29">IF(N22=1,$S$2,-$S$2)</f>
        <v>5</v>
      </c>
      <c r="S24">
        <f t="shared" ca="1" si="29"/>
        <v>-5</v>
      </c>
      <c r="U24">
        <v>19</v>
      </c>
      <c r="V24">
        <f t="shared" ca="1" si="14"/>
        <v>205</v>
      </c>
      <c r="W24">
        <f t="shared" ca="1" si="12"/>
        <v>163.75</v>
      </c>
    </row>
    <row r="25" spans="1:23" x14ac:dyDescent="0.25">
      <c r="A25">
        <v>22</v>
      </c>
      <c r="B25">
        <f t="shared" ca="1" si="0"/>
        <v>0</v>
      </c>
      <c r="C25">
        <f t="shared" ca="1" si="0"/>
        <v>0</v>
      </c>
      <c r="D25">
        <f t="shared" ca="1" si="1"/>
        <v>0</v>
      </c>
      <c r="E25">
        <f t="shared" ca="1" si="2"/>
        <v>5</v>
      </c>
      <c r="F25">
        <f t="shared" ca="1" si="3"/>
        <v>5</v>
      </c>
      <c r="H25">
        <f t="shared" ca="1" si="4"/>
        <v>6</v>
      </c>
      <c r="I25">
        <f t="shared" ca="1" si="4"/>
        <v>5</v>
      </c>
      <c r="J25">
        <f t="shared" ca="1" si="5"/>
        <v>1</v>
      </c>
      <c r="K25">
        <f t="shared" ca="1" si="6"/>
        <v>0</v>
      </c>
      <c r="L25">
        <f t="shared" ca="1" si="7"/>
        <v>1</v>
      </c>
      <c r="N25">
        <f t="shared" ca="1" si="8"/>
        <v>1</v>
      </c>
      <c r="O25">
        <f t="shared" ca="1" si="9"/>
        <v>0</v>
      </c>
      <c r="R25">
        <f t="shared" ref="R25:S25" ca="1" si="30">IF(N23=1,$S$2,-$S$2)</f>
        <v>5</v>
      </c>
      <c r="S25">
        <f t="shared" ca="1" si="30"/>
        <v>-5</v>
      </c>
      <c r="U25">
        <v>20</v>
      </c>
      <c r="V25">
        <f t="shared" ca="1" si="14"/>
        <v>210</v>
      </c>
      <c r="W25">
        <f t="shared" ca="1" si="12"/>
        <v>158.75</v>
      </c>
    </row>
    <row r="26" spans="1:23" x14ac:dyDescent="0.25">
      <c r="A26">
        <v>23</v>
      </c>
      <c r="B26">
        <f t="shared" ca="1" si="0"/>
        <v>4</v>
      </c>
      <c r="C26">
        <f t="shared" ca="1" si="0"/>
        <v>9</v>
      </c>
      <c r="D26">
        <f t="shared" ca="1" si="1"/>
        <v>3</v>
      </c>
      <c r="E26">
        <f t="shared" ca="1" si="2"/>
        <v>6</v>
      </c>
      <c r="F26">
        <f t="shared" ca="1" si="3"/>
        <v>9</v>
      </c>
      <c r="H26">
        <f t="shared" ca="1" si="4"/>
        <v>8</v>
      </c>
      <c r="I26">
        <f t="shared" ca="1" si="4"/>
        <v>6</v>
      </c>
      <c r="J26">
        <f t="shared" ca="1" si="5"/>
        <v>4</v>
      </c>
      <c r="K26">
        <f t="shared" ca="1" si="6"/>
        <v>2</v>
      </c>
      <c r="L26">
        <f t="shared" ca="1" si="7"/>
        <v>6</v>
      </c>
      <c r="N26">
        <f t="shared" ca="1" si="8"/>
        <v>0</v>
      </c>
      <c r="O26">
        <f t="shared" ca="1" si="9"/>
        <v>0</v>
      </c>
      <c r="R26">
        <f t="shared" ref="R26:S26" ca="1" si="31">IF(N24=1,$S$2,-$S$2)</f>
        <v>-5</v>
      </c>
      <c r="S26">
        <f t="shared" ca="1" si="31"/>
        <v>-5</v>
      </c>
      <c r="U26">
        <v>21</v>
      </c>
      <c r="V26">
        <f t="shared" ca="1" si="14"/>
        <v>205</v>
      </c>
      <c r="W26">
        <f t="shared" ca="1" si="12"/>
        <v>153.75</v>
      </c>
    </row>
    <row r="27" spans="1:23" x14ac:dyDescent="0.25">
      <c r="A27">
        <v>24</v>
      </c>
      <c r="B27">
        <f t="shared" ca="1" si="0"/>
        <v>0</v>
      </c>
      <c r="C27">
        <f t="shared" ca="1" si="0"/>
        <v>6</v>
      </c>
      <c r="D27">
        <f t="shared" ca="1" si="1"/>
        <v>6</v>
      </c>
      <c r="E27">
        <f t="shared" ca="1" si="2"/>
        <v>0</v>
      </c>
      <c r="F27">
        <f t="shared" ca="1" si="3"/>
        <v>6</v>
      </c>
      <c r="H27">
        <f t="shared" ca="1" si="4"/>
        <v>6</v>
      </c>
      <c r="I27">
        <f t="shared" ca="1" si="4"/>
        <v>0</v>
      </c>
      <c r="J27">
        <f t="shared" ca="1" si="5"/>
        <v>6</v>
      </c>
      <c r="K27">
        <f t="shared" ca="1" si="6"/>
        <v>0</v>
      </c>
      <c r="L27">
        <f t="shared" ca="1" si="7"/>
        <v>6</v>
      </c>
      <c r="N27">
        <f t="shared" ca="1" si="8"/>
        <v>0</v>
      </c>
      <c r="O27">
        <f t="shared" ca="1" si="9"/>
        <v>0</v>
      </c>
      <c r="R27">
        <f t="shared" ref="R27:S27" ca="1" si="32">IF(N25=1,$S$2,-$S$2)</f>
        <v>5</v>
      </c>
      <c r="S27">
        <f t="shared" ca="1" si="32"/>
        <v>-5</v>
      </c>
      <c r="U27">
        <v>22</v>
      </c>
      <c r="V27">
        <f t="shared" ca="1" si="14"/>
        <v>210</v>
      </c>
      <c r="W27">
        <f t="shared" ca="1" si="12"/>
        <v>148.75</v>
      </c>
    </row>
    <row r="28" spans="1:23" x14ac:dyDescent="0.25">
      <c r="A28">
        <v>25</v>
      </c>
      <c r="B28">
        <f t="shared" ca="1" si="0"/>
        <v>0</v>
      </c>
      <c r="C28">
        <f t="shared" ca="1" si="0"/>
        <v>6</v>
      </c>
      <c r="D28">
        <f t="shared" ca="1" si="1"/>
        <v>6</v>
      </c>
      <c r="E28">
        <f t="shared" ca="1" si="2"/>
        <v>0</v>
      </c>
      <c r="F28">
        <f t="shared" ca="1" si="3"/>
        <v>6</v>
      </c>
      <c r="H28">
        <f t="shared" ca="1" si="4"/>
        <v>3</v>
      </c>
      <c r="I28">
        <f t="shared" ca="1" si="4"/>
        <v>2</v>
      </c>
      <c r="J28">
        <f t="shared" ca="1" si="5"/>
        <v>5</v>
      </c>
      <c r="K28">
        <f t="shared" ca="1" si="6"/>
        <v>8</v>
      </c>
      <c r="L28">
        <f t="shared" ca="1" si="7"/>
        <v>3</v>
      </c>
      <c r="N28">
        <f t="shared" ca="1" si="8"/>
        <v>1</v>
      </c>
      <c r="O28">
        <f t="shared" ca="1" si="9"/>
        <v>0</v>
      </c>
      <c r="R28">
        <f t="shared" ref="R28:S28" ca="1" si="33">IF(N26=1,$S$2,-$S$2)</f>
        <v>-5</v>
      </c>
      <c r="S28">
        <f t="shared" ca="1" si="33"/>
        <v>-5</v>
      </c>
      <c r="U28">
        <v>23</v>
      </c>
      <c r="V28">
        <f t="shared" ca="1" si="14"/>
        <v>205</v>
      </c>
      <c r="W28">
        <f t="shared" ca="1" si="12"/>
        <v>143.75</v>
      </c>
    </row>
    <row r="29" spans="1:23" x14ac:dyDescent="0.25">
      <c r="A29">
        <v>26</v>
      </c>
      <c r="B29">
        <f t="shared" ca="1" si="0"/>
        <v>7</v>
      </c>
      <c r="C29">
        <f t="shared" ca="1" si="0"/>
        <v>2</v>
      </c>
      <c r="D29">
        <f t="shared" ca="1" si="1"/>
        <v>9</v>
      </c>
      <c r="E29">
        <f t="shared" ca="1" si="2"/>
        <v>0</v>
      </c>
      <c r="F29">
        <f t="shared" ca="1" si="3"/>
        <v>9</v>
      </c>
      <c r="H29">
        <f t="shared" ca="1" si="4"/>
        <v>7</v>
      </c>
      <c r="I29">
        <f t="shared" ca="1" si="4"/>
        <v>0</v>
      </c>
      <c r="J29">
        <f t="shared" ca="1" si="5"/>
        <v>7</v>
      </c>
      <c r="K29">
        <f t="shared" ca="1" si="6"/>
        <v>0</v>
      </c>
      <c r="L29">
        <f t="shared" ca="1" si="7"/>
        <v>7</v>
      </c>
      <c r="N29">
        <f t="shared" ca="1" si="8"/>
        <v>0</v>
      </c>
      <c r="O29">
        <f t="shared" ca="1" si="9"/>
        <v>0</v>
      </c>
      <c r="R29">
        <f t="shared" ref="R29:S29" ca="1" si="34">IF(N27=1,$S$2,-$S$2)</f>
        <v>-5</v>
      </c>
      <c r="S29">
        <f t="shared" ca="1" si="34"/>
        <v>-5</v>
      </c>
      <c r="U29">
        <v>24</v>
      </c>
      <c r="V29">
        <f t="shared" ca="1" si="14"/>
        <v>200</v>
      </c>
      <c r="W29">
        <f t="shared" ca="1" si="12"/>
        <v>138.75</v>
      </c>
    </row>
    <row r="30" spans="1:23" x14ac:dyDescent="0.25">
      <c r="A30">
        <v>27</v>
      </c>
      <c r="B30">
        <f t="shared" ca="1" si="0"/>
        <v>0</v>
      </c>
      <c r="C30">
        <f t="shared" ca="1" si="0"/>
        <v>6</v>
      </c>
      <c r="D30">
        <f t="shared" ca="1" si="1"/>
        <v>6</v>
      </c>
      <c r="E30">
        <f t="shared" ca="1" si="2"/>
        <v>0</v>
      </c>
      <c r="F30">
        <f t="shared" ca="1" si="3"/>
        <v>6</v>
      </c>
      <c r="H30">
        <f t="shared" ca="1" si="4"/>
        <v>4</v>
      </c>
      <c r="I30">
        <f t="shared" ca="1" si="4"/>
        <v>9</v>
      </c>
      <c r="J30">
        <f t="shared" ca="1" si="5"/>
        <v>3</v>
      </c>
      <c r="K30">
        <f t="shared" ca="1" si="6"/>
        <v>4</v>
      </c>
      <c r="L30">
        <f t="shared" ca="1" si="7"/>
        <v>7</v>
      </c>
      <c r="N30">
        <f t="shared" ca="1" si="8"/>
        <v>0</v>
      </c>
      <c r="O30">
        <f t="shared" ca="1" si="9"/>
        <v>1</v>
      </c>
      <c r="R30">
        <f t="shared" ref="R30:S30" ca="1" si="35">IF(N28=1,$S$2,-$S$2)</f>
        <v>5</v>
      </c>
      <c r="S30">
        <f t="shared" ca="1" si="35"/>
        <v>-5</v>
      </c>
      <c r="U30">
        <v>25</v>
      </c>
      <c r="V30">
        <f t="shared" ca="1" si="14"/>
        <v>205</v>
      </c>
      <c r="W30">
        <f t="shared" ca="1" si="12"/>
        <v>133.75</v>
      </c>
    </row>
    <row r="31" spans="1:23" x14ac:dyDescent="0.25">
      <c r="A31">
        <v>28</v>
      </c>
      <c r="B31">
        <f t="shared" ca="1" si="0"/>
        <v>7</v>
      </c>
      <c r="C31">
        <f t="shared" ca="1" si="0"/>
        <v>4</v>
      </c>
      <c r="D31">
        <f t="shared" ca="1" si="1"/>
        <v>1</v>
      </c>
      <c r="E31">
        <f t="shared" ca="1" si="2"/>
        <v>0</v>
      </c>
      <c r="F31">
        <f t="shared" ca="1" si="3"/>
        <v>1</v>
      </c>
      <c r="H31">
        <f t="shared" ca="1" si="4"/>
        <v>7</v>
      </c>
      <c r="I31">
        <f t="shared" ca="1" si="4"/>
        <v>8</v>
      </c>
      <c r="J31">
        <f t="shared" ca="1" si="5"/>
        <v>5</v>
      </c>
      <c r="K31">
        <f t="shared" ca="1" si="6"/>
        <v>0</v>
      </c>
      <c r="L31">
        <f t="shared" ca="1" si="7"/>
        <v>5</v>
      </c>
      <c r="N31">
        <f t="shared" ca="1" si="8"/>
        <v>0</v>
      </c>
      <c r="O31">
        <f t="shared" ca="1" si="9"/>
        <v>1</v>
      </c>
      <c r="R31">
        <f t="shared" ref="R31:S33" ca="1" si="36">IF(N29=1,$S$2,-$S$2)</f>
        <v>-5</v>
      </c>
      <c r="S31">
        <f t="shared" ca="1" si="36"/>
        <v>-5</v>
      </c>
      <c r="U31">
        <v>26</v>
      </c>
      <c r="V31">
        <f t="shared" ca="1" si="14"/>
        <v>200</v>
      </c>
      <c r="W31">
        <f t="shared" ca="1" si="12"/>
        <v>128.75</v>
      </c>
    </row>
    <row r="32" spans="1:23" x14ac:dyDescent="0.25">
      <c r="R32">
        <f t="shared" ca="1" si="36"/>
        <v>-5</v>
      </c>
      <c r="S32">
        <f t="shared" ca="1" si="36"/>
        <v>5</v>
      </c>
      <c r="U32">
        <v>27</v>
      </c>
      <c r="V32">
        <f t="shared" ca="1" si="14"/>
        <v>195</v>
      </c>
      <c r="W32">
        <f t="shared" ca="1" si="12"/>
        <v>133.5</v>
      </c>
    </row>
    <row r="33" spans="18:23" x14ac:dyDescent="0.25">
      <c r="R33">
        <f t="shared" ca="1" si="36"/>
        <v>-5</v>
      </c>
      <c r="S33">
        <f t="shared" ca="1" si="36"/>
        <v>5</v>
      </c>
      <c r="U33">
        <v>28</v>
      </c>
      <c r="V33">
        <f t="shared" ca="1" si="14"/>
        <v>190</v>
      </c>
      <c r="W33">
        <f t="shared" ca="1" si="12"/>
        <v>138.25</v>
      </c>
    </row>
  </sheetData>
  <mergeCells count="2">
    <mergeCell ref="B2:F2"/>
    <mergeCell ref="H2:L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0"/>
  <sheetViews>
    <sheetView zoomScale="44" zoomScaleNormal="44" workbookViewId="0">
      <selection activeCell="Z48" sqref="Z48"/>
    </sheetView>
  </sheetViews>
  <sheetFormatPr defaultRowHeight="15" x14ac:dyDescent="0.25"/>
  <cols>
    <col min="1" max="1" width="18" customWidth="1"/>
    <col min="2" max="2" width="16.28515625" customWidth="1"/>
    <col min="5" max="5" width="12.28515625" customWidth="1"/>
    <col min="8" max="8" width="11.140625" customWidth="1"/>
    <col min="11" max="11" width="13" customWidth="1"/>
    <col min="14" max="14" width="11.28515625" customWidth="1"/>
    <col min="17" max="17" width="11.7109375" customWidth="1"/>
    <col min="24" max="24" width="12" customWidth="1"/>
    <col min="25" max="25" width="15" customWidth="1"/>
    <col min="26" max="26" width="12" customWidth="1"/>
    <col min="27" max="27" width="11.85546875" customWidth="1"/>
    <col min="28" max="28" width="12.7109375" customWidth="1"/>
  </cols>
  <sheetData>
    <row r="1" spans="1:29" x14ac:dyDescent="0.25">
      <c r="H1" s="1"/>
      <c r="I1" s="1"/>
      <c r="J1" s="1"/>
      <c r="K1" s="1"/>
      <c r="L1" s="1"/>
      <c r="M1" s="1"/>
      <c r="N1" s="1"/>
    </row>
    <row r="3" spans="1:29" x14ac:dyDescent="0.25">
      <c r="C3" s="21" t="s">
        <v>15</v>
      </c>
      <c r="D3" s="21"/>
      <c r="E3" s="21"/>
      <c r="F3" s="21" t="s">
        <v>27</v>
      </c>
      <c r="G3" s="21"/>
      <c r="H3" s="21"/>
      <c r="I3" s="21" t="s">
        <v>28</v>
      </c>
      <c r="J3" s="21"/>
      <c r="K3" s="21"/>
      <c r="L3" s="21" t="s">
        <v>29</v>
      </c>
      <c r="M3" s="21"/>
      <c r="N3" s="21"/>
      <c r="O3" s="25" t="s">
        <v>30</v>
      </c>
      <c r="P3" s="26"/>
      <c r="Q3" s="27"/>
      <c r="R3" s="21" t="s">
        <v>32</v>
      </c>
      <c r="S3" s="21"/>
      <c r="V3" s="21" t="s">
        <v>44</v>
      </c>
      <c r="W3" s="21"/>
      <c r="X3" s="21"/>
      <c r="Y3" s="21"/>
      <c r="Z3" s="21"/>
      <c r="AA3" s="21"/>
      <c r="AB3" s="21"/>
      <c r="AC3" s="3"/>
    </row>
    <row r="4" spans="1:29" x14ac:dyDescent="0.25">
      <c r="A4" t="s">
        <v>24</v>
      </c>
      <c r="B4" t="s">
        <v>25</v>
      </c>
      <c r="C4" s="2" t="s">
        <v>17</v>
      </c>
      <c r="D4" s="2" t="s">
        <v>22</v>
      </c>
      <c r="E4" s="5" t="s">
        <v>23</v>
      </c>
      <c r="F4" s="2" t="s">
        <v>17</v>
      </c>
      <c r="G4" s="2" t="s">
        <v>22</v>
      </c>
      <c r="H4" s="5" t="s">
        <v>23</v>
      </c>
      <c r="I4" s="2" t="s">
        <v>17</v>
      </c>
      <c r="J4" s="2" t="s">
        <v>22</v>
      </c>
      <c r="K4" s="5" t="s">
        <v>23</v>
      </c>
      <c r="L4" s="2" t="s">
        <v>17</v>
      </c>
      <c r="M4" s="2" t="s">
        <v>22</v>
      </c>
      <c r="N4" s="5" t="s">
        <v>23</v>
      </c>
      <c r="O4" s="2" t="s">
        <v>17</v>
      </c>
      <c r="P4" s="2" t="s">
        <v>22</v>
      </c>
      <c r="Q4" s="5" t="s">
        <v>23</v>
      </c>
      <c r="R4" s="6" t="s">
        <v>31</v>
      </c>
      <c r="S4" s="2">
        <f ca="1">AVERAGE(D8,G8,J8,M8,P8)</f>
        <v>74.53</v>
      </c>
      <c r="V4" s="21" t="s">
        <v>46</v>
      </c>
      <c r="W4" s="21" t="s">
        <v>42</v>
      </c>
      <c r="X4" s="21" t="s">
        <v>43</v>
      </c>
      <c r="Y4" s="21"/>
      <c r="Z4" s="21"/>
      <c r="AA4" s="21"/>
      <c r="AB4" s="21"/>
      <c r="AC4" s="3"/>
    </row>
    <row r="5" spans="1:29" x14ac:dyDescent="0.25">
      <c r="A5" s="22">
        <v>1</v>
      </c>
      <c r="B5" s="22" t="s">
        <v>26</v>
      </c>
      <c r="C5" s="2" t="s">
        <v>18</v>
      </c>
      <c r="D5" s="2">
        <f ca="1">RANDBETWEEN(40,100)</f>
        <v>62</v>
      </c>
      <c r="E5" s="2">
        <v>30</v>
      </c>
      <c r="F5" s="2" t="s">
        <v>18</v>
      </c>
      <c r="G5" s="2">
        <f ca="1">RANDBETWEEN(40,100)</f>
        <v>75</v>
      </c>
      <c r="H5" s="2">
        <v>30</v>
      </c>
      <c r="I5" s="2" t="s">
        <v>18</v>
      </c>
      <c r="J5" s="2">
        <f ca="1">RANDBETWEEN(40,100)</f>
        <v>74</v>
      </c>
      <c r="K5" s="2">
        <v>30</v>
      </c>
      <c r="L5" s="2" t="s">
        <v>18</v>
      </c>
      <c r="M5" s="2">
        <f ca="1">RANDBETWEEN(40,100)</f>
        <v>88</v>
      </c>
      <c r="N5" s="2">
        <v>30</v>
      </c>
      <c r="O5" s="2" t="s">
        <v>18</v>
      </c>
      <c r="P5" s="2">
        <f ca="1">RANDBETWEEN(40,100)</f>
        <v>53</v>
      </c>
      <c r="Q5" s="2">
        <v>30</v>
      </c>
      <c r="R5" s="2" t="s">
        <v>21</v>
      </c>
      <c r="S5" s="2" t="str">
        <f ca="1">IF(AND(P8&gt;90,P8&lt;101),"A",IF(AND(P8&gt;80,P8&lt;91),"B",IF(AND(P8&gt;70,P8&lt;81),"C",IF(AND(P8&gt;60,P8&lt;71),"D","E"))))</f>
        <v>C</v>
      </c>
      <c r="V5" s="21"/>
      <c r="W5" s="21"/>
      <c r="X5" s="2" t="s">
        <v>15</v>
      </c>
      <c r="Y5" s="2" t="s">
        <v>45</v>
      </c>
      <c r="Z5" s="2" t="s">
        <v>28</v>
      </c>
      <c r="AA5" s="2" t="s">
        <v>29</v>
      </c>
      <c r="AB5" s="2" t="s">
        <v>30</v>
      </c>
      <c r="AC5" s="3"/>
    </row>
    <row r="6" spans="1:29" x14ac:dyDescent="0.25">
      <c r="A6" s="22"/>
      <c r="B6" s="22"/>
      <c r="C6" s="2" t="s">
        <v>19</v>
      </c>
      <c r="D6" s="2">
        <f t="shared" ref="D6:D7" ca="1" si="0">RANDBETWEEN(40,100)</f>
        <v>65</v>
      </c>
      <c r="E6" s="2">
        <v>25</v>
      </c>
      <c r="F6" s="2" t="s">
        <v>19</v>
      </c>
      <c r="G6" s="2">
        <f t="shared" ref="G6:G7" ca="1" si="1">RANDBETWEEN(40,100)</f>
        <v>53</v>
      </c>
      <c r="H6" s="2">
        <v>25</v>
      </c>
      <c r="I6" s="2" t="s">
        <v>19</v>
      </c>
      <c r="J6" s="2">
        <f t="shared" ref="J6:J7" ca="1" si="2">RANDBETWEEN(40,100)</f>
        <v>80</v>
      </c>
      <c r="K6" s="2">
        <v>25</v>
      </c>
      <c r="L6" s="2" t="s">
        <v>19</v>
      </c>
      <c r="M6" s="2">
        <f t="shared" ref="M6:M7" ca="1" si="3">RANDBETWEEN(40,100)</f>
        <v>72</v>
      </c>
      <c r="N6" s="2">
        <v>25</v>
      </c>
      <c r="O6" s="2" t="s">
        <v>19</v>
      </c>
      <c r="P6" s="2">
        <f t="shared" ref="P6:P7" ca="1" si="4">RANDBETWEEN(40,100)</f>
        <v>98</v>
      </c>
      <c r="Q6" s="2">
        <v>25</v>
      </c>
      <c r="R6" s="2"/>
      <c r="S6" s="2"/>
      <c r="V6" s="2">
        <f>A5</f>
        <v>1</v>
      </c>
      <c r="W6" s="2" t="str">
        <f>B5</f>
        <v>Arthur</v>
      </c>
      <c r="X6" s="2">
        <f ca="1">D8</f>
        <v>66.349999999999994</v>
      </c>
      <c r="Y6" s="2">
        <f ca="1">G8</f>
        <v>54.2</v>
      </c>
      <c r="Z6" s="2">
        <f ca="1">J8</f>
        <v>83.6</v>
      </c>
      <c r="AA6" s="2">
        <f ca="1">M8</f>
        <v>89.4</v>
      </c>
      <c r="AB6" s="2">
        <f ca="1">P8</f>
        <v>79.099999999999994</v>
      </c>
    </row>
    <row r="7" spans="1:29" x14ac:dyDescent="0.25">
      <c r="A7" s="22"/>
      <c r="B7" s="22"/>
      <c r="C7" s="2" t="s">
        <v>16</v>
      </c>
      <c r="D7" s="2">
        <f t="shared" ca="1" si="0"/>
        <v>70</v>
      </c>
      <c r="E7" s="2">
        <v>45</v>
      </c>
      <c r="F7" s="2" t="s">
        <v>16</v>
      </c>
      <c r="G7" s="2">
        <f t="shared" ca="1" si="1"/>
        <v>41</v>
      </c>
      <c r="H7" s="2">
        <v>45</v>
      </c>
      <c r="I7" s="2" t="s">
        <v>16</v>
      </c>
      <c r="J7" s="2">
        <f t="shared" ca="1" si="2"/>
        <v>92</v>
      </c>
      <c r="K7" s="2">
        <v>45</v>
      </c>
      <c r="L7" s="2" t="s">
        <v>16</v>
      </c>
      <c r="M7" s="2">
        <f t="shared" ca="1" si="3"/>
        <v>100</v>
      </c>
      <c r="N7" s="2">
        <v>45</v>
      </c>
      <c r="O7" s="2" t="s">
        <v>16</v>
      </c>
      <c r="P7" s="2">
        <f t="shared" ca="1" si="4"/>
        <v>86</v>
      </c>
      <c r="Q7" s="2">
        <v>45</v>
      </c>
      <c r="R7" s="2"/>
      <c r="S7" s="2"/>
      <c r="V7" s="2">
        <f>A14</f>
        <v>2</v>
      </c>
      <c r="W7" s="2" t="str">
        <f>B14</f>
        <v>Max</v>
      </c>
      <c r="X7" s="2">
        <f ca="1">D17</f>
        <v>80.099999999999994</v>
      </c>
      <c r="Y7" s="2">
        <f ca="1">G17</f>
        <v>75.3</v>
      </c>
      <c r="Z7" s="2">
        <f ca="1">J17</f>
        <v>65.75</v>
      </c>
      <c r="AA7" s="2">
        <f ca="1">M17</f>
        <v>57.7</v>
      </c>
      <c r="AB7" s="2">
        <f ca="1">P17</f>
        <v>72.75</v>
      </c>
    </row>
    <row r="8" spans="1:29" x14ac:dyDescent="0.25">
      <c r="A8" s="22"/>
      <c r="B8" s="22"/>
      <c r="C8" s="2" t="s">
        <v>20</v>
      </c>
      <c r="D8" s="2">
        <f ca="1">(D5/100*E5)+(D6/100*E6)+(D7/100*E7)</f>
        <v>66.349999999999994</v>
      </c>
      <c r="E8" s="23"/>
      <c r="F8" s="2" t="s">
        <v>20</v>
      </c>
      <c r="G8" s="2">
        <f ca="1">(G5/100*H5)+(G6/100*H6)+(G7/100*H7)</f>
        <v>54.2</v>
      </c>
      <c r="H8" s="23"/>
      <c r="I8" s="2" t="s">
        <v>20</v>
      </c>
      <c r="J8" s="2">
        <f ca="1">(J5/100*K5)+(J6/100*K6)+(J7/100*K7)</f>
        <v>83.6</v>
      </c>
      <c r="K8" s="23"/>
      <c r="L8" s="2" t="s">
        <v>20</v>
      </c>
      <c r="M8" s="2">
        <f ca="1">(M5/100*N5)+(M6/100*N6)+(M7/100*N7)</f>
        <v>89.4</v>
      </c>
      <c r="N8" s="23"/>
      <c r="O8" s="2" t="s">
        <v>20</v>
      </c>
      <c r="P8" s="2">
        <f ca="1">(P5/100*Q5)+(P6/100*Q6)+(P7/100*Q7)</f>
        <v>79.099999999999994</v>
      </c>
      <c r="Q8" s="23"/>
      <c r="R8" s="2"/>
      <c r="S8" s="2"/>
      <c r="V8" s="2">
        <f>A23</f>
        <v>3</v>
      </c>
      <c r="W8" s="2" t="str">
        <f>B23</f>
        <v>Albert</v>
      </c>
      <c r="X8" s="2">
        <f ca="1">D26</f>
        <v>59.400000000000006</v>
      </c>
      <c r="Y8" s="2">
        <f ca="1">G26</f>
        <v>70.05</v>
      </c>
      <c r="Z8" s="2">
        <f ca="1">J26</f>
        <v>78.2</v>
      </c>
      <c r="AA8" s="2">
        <f ca="1">M26</f>
        <v>71.300000000000011</v>
      </c>
      <c r="AB8" s="2">
        <f ca="1">P26</f>
        <v>73.45</v>
      </c>
    </row>
    <row r="9" spans="1:29" x14ac:dyDescent="0.25">
      <c r="A9" s="22"/>
      <c r="B9" s="22"/>
      <c r="C9" s="2" t="s">
        <v>21</v>
      </c>
      <c r="D9" s="2" t="str">
        <f ca="1">IF(AND(D8&gt;90,D8&lt;101),"A",IF(AND(D8&gt;80,D8&lt;91),"B",IF(AND(D8&gt;70,D8&lt;81),"C",IF(AND(D8&gt;60,D8&lt;71),"D","E"))))</f>
        <v>D</v>
      </c>
      <c r="E9" s="24"/>
      <c r="F9" s="2" t="s">
        <v>21</v>
      </c>
      <c r="G9" s="2" t="str">
        <f ca="1">IF(AND(G8&gt;90,G8&lt;101),"A",IF(AND(G8&gt;80,G8&lt;91),"B",IF(AND(G8&gt;70,G8&lt;81),"C",IF(AND(G8&gt;60,G8&lt;71),"D","E"))))</f>
        <v>E</v>
      </c>
      <c r="H9" s="24"/>
      <c r="I9" s="2" t="s">
        <v>21</v>
      </c>
      <c r="J9" s="2" t="str">
        <f ca="1">IF(AND(J8&gt;90,J8&lt;101),"A",IF(AND(J8&gt;80,J8&lt;91),"B",IF(AND(J8&gt;70,J8&lt;81),"C",IF(AND(J8&gt;60,J8&lt;71),"D","E"))))</f>
        <v>B</v>
      </c>
      <c r="K9" s="24"/>
      <c r="L9" s="2" t="s">
        <v>21</v>
      </c>
      <c r="M9" s="2" t="str">
        <f ca="1">IF(AND(M8&gt;90,M8&lt;101),"A",IF(AND(M8&gt;80,M8&lt;91),"B",IF(AND(M8&gt;70,M8&lt;81),"C",IF(AND(M8&gt;60,M8&lt;71),"D","E"))))</f>
        <v>B</v>
      </c>
      <c r="N9" s="24"/>
      <c r="O9" s="2" t="s">
        <v>21</v>
      </c>
      <c r="P9" s="2" t="str">
        <f ca="1">IF(AND(P8&gt;90,P8&lt;101),"A",IF(AND(P8&gt;80,P8&lt;91),"B",IF(AND(P8&gt;70,P8&lt;81),"C",IF(AND(P8&gt;60,P8&lt;71),"D","E"))))</f>
        <v>C</v>
      </c>
      <c r="Q9" s="24"/>
      <c r="R9" s="2"/>
      <c r="S9" s="2"/>
      <c r="V9" s="2">
        <f>A32</f>
        <v>4</v>
      </c>
      <c r="W9" s="2" t="str">
        <f>B32</f>
        <v>Johnny</v>
      </c>
      <c r="X9" s="2">
        <f ca="1">D35</f>
        <v>64.449999999999989</v>
      </c>
      <c r="Y9" s="2">
        <f ca="1">G35</f>
        <v>67.95</v>
      </c>
      <c r="Z9" s="2">
        <f ca="1">J35</f>
        <v>65</v>
      </c>
      <c r="AA9" s="2">
        <f ca="1">M35</f>
        <v>71.25</v>
      </c>
      <c r="AB9" s="2">
        <f ca="1">P35</f>
        <v>82.05</v>
      </c>
    </row>
    <row r="10" spans="1:29" x14ac:dyDescent="0.25">
      <c r="V10" s="2">
        <f>A41</f>
        <v>5</v>
      </c>
      <c r="W10" s="2" t="str">
        <f>B41</f>
        <v>Isabelle</v>
      </c>
      <c r="X10" s="2">
        <f ca="1">D44</f>
        <v>91.4</v>
      </c>
      <c r="Y10" s="2">
        <f ca="1">G44</f>
        <v>66</v>
      </c>
      <c r="Z10" s="2">
        <f ca="1">J44</f>
        <v>62.449999999999996</v>
      </c>
      <c r="AA10" s="2">
        <f ca="1">M44</f>
        <v>78.900000000000006</v>
      </c>
      <c r="AB10" s="2">
        <f ca="1">P44</f>
        <v>76.099999999999994</v>
      </c>
    </row>
    <row r="11" spans="1:29" x14ac:dyDescent="0.25">
      <c r="V11" s="2">
        <f>A50</f>
        <v>6</v>
      </c>
      <c r="W11" s="2" t="str">
        <f>B50</f>
        <v>Chris</v>
      </c>
      <c r="X11" s="2">
        <f ca="1">D53</f>
        <v>78.849999999999994</v>
      </c>
      <c r="Y11" s="2">
        <f ca="1">G53</f>
        <v>54.5</v>
      </c>
      <c r="Z11" s="2">
        <f ca="1">J53</f>
        <v>74.650000000000006</v>
      </c>
      <c r="AA11" s="2">
        <f ca="1">M53</f>
        <v>59.600000000000009</v>
      </c>
      <c r="AB11" s="2">
        <f ca="1">P53</f>
        <v>66.95</v>
      </c>
    </row>
    <row r="12" spans="1:29" x14ac:dyDescent="0.25">
      <c r="C12" s="21" t="s">
        <v>15</v>
      </c>
      <c r="D12" s="21"/>
      <c r="E12" s="21"/>
      <c r="F12" s="21" t="s">
        <v>27</v>
      </c>
      <c r="G12" s="21"/>
      <c r="H12" s="21"/>
      <c r="I12" s="21" t="s">
        <v>28</v>
      </c>
      <c r="J12" s="21"/>
      <c r="K12" s="21"/>
      <c r="L12" s="21" t="s">
        <v>29</v>
      </c>
      <c r="M12" s="21"/>
      <c r="N12" s="21"/>
      <c r="O12" s="25" t="s">
        <v>30</v>
      </c>
      <c r="P12" s="26"/>
      <c r="Q12" s="27"/>
      <c r="R12" s="21" t="s">
        <v>32</v>
      </c>
      <c r="S12" s="21"/>
      <c r="V12" s="2">
        <f>A59</f>
        <v>7</v>
      </c>
      <c r="W12" s="2" t="str">
        <f>B59</f>
        <v>Ben</v>
      </c>
      <c r="X12" s="2">
        <f ca="1">D62</f>
        <v>75.599999999999994</v>
      </c>
      <c r="Y12" s="2">
        <f ca="1">G62</f>
        <v>67.349999999999994</v>
      </c>
      <c r="Z12" s="2">
        <f ca="1">J62</f>
        <v>50.3</v>
      </c>
      <c r="AA12" s="2">
        <f ca="1">J71</f>
        <v>64.3</v>
      </c>
      <c r="AB12" s="2">
        <f ca="1">P62</f>
        <v>51.3</v>
      </c>
    </row>
    <row r="13" spans="1:29" x14ac:dyDescent="0.25">
      <c r="A13" t="s">
        <v>24</v>
      </c>
      <c r="B13" t="s">
        <v>25</v>
      </c>
      <c r="C13" s="2" t="s">
        <v>17</v>
      </c>
      <c r="D13" s="2" t="s">
        <v>22</v>
      </c>
      <c r="E13" s="5" t="s">
        <v>23</v>
      </c>
      <c r="F13" s="2" t="s">
        <v>17</v>
      </c>
      <c r="G13" s="2" t="s">
        <v>22</v>
      </c>
      <c r="H13" s="5" t="s">
        <v>23</v>
      </c>
      <c r="I13" s="2" t="s">
        <v>17</v>
      </c>
      <c r="J13" s="2" t="s">
        <v>22</v>
      </c>
      <c r="K13" s="5" t="s">
        <v>23</v>
      </c>
      <c r="L13" s="2" t="s">
        <v>17</v>
      </c>
      <c r="M13" s="2" t="s">
        <v>22</v>
      </c>
      <c r="N13" s="5" t="s">
        <v>23</v>
      </c>
      <c r="O13" s="2" t="s">
        <v>17</v>
      </c>
      <c r="P13" s="2" t="s">
        <v>22</v>
      </c>
      <c r="Q13" s="5" t="s">
        <v>23</v>
      </c>
      <c r="R13" s="6" t="s">
        <v>31</v>
      </c>
      <c r="S13" s="2">
        <f ca="1">AVERAGE(D17,G17,J17,M17,P17)</f>
        <v>70.319999999999993</v>
      </c>
      <c r="V13" s="2">
        <f>A68</f>
        <v>8</v>
      </c>
      <c r="W13" s="2" t="str">
        <f>B68</f>
        <v>Joseph</v>
      </c>
      <c r="X13" s="2">
        <f ca="1">D71</f>
        <v>65.349999999999994</v>
      </c>
      <c r="Y13" s="2">
        <f ca="1">G71</f>
        <v>87.050000000000011</v>
      </c>
      <c r="Z13" s="2">
        <f ca="1">J71</f>
        <v>64.3</v>
      </c>
      <c r="AA13" s="2">
        <f ca="1">M71</f>
        <v>59.95</v>
      </c>
      <c r="AB13" s="2">
        <f ca="1">P71</f>
        <v>63.55</v>
      </c>
    </row>
    <row r="14" spans="1:29" x14ac:dyDescent="0.25">
      <c r="A14" s="22">
        <f>A5+1</f>
        <v>2</v>
      </c>
      <c r="B14" s="22" t="s">
        <v>33</v>
      </c>
      <c r="C14" s="2" t="s">
        <v>18</v>
      </c>
      <c r="D14" s="2">
        <f ca="1">RANDBETWEEN(40,100)</f>
        <v>75</v>
      </c>
      <c r="E14" s="2">
        <v>30</v>
      </c>
      <c r="F14" s="2" t="s">
        <v>18</v>
      </c>
      <c r="G14" s="2">
        <f ca="1">RANDBETWEEN(40,100)</f>
        <v>66</v>
      </c>
      <c r="H14" s="2">
        <v>30</v>
      </c>
      <c r="I14" s="2" t="s">
        <v>18</v>
      </c>
      <c r="J14" s="2">
        <f ca="1">RANDBETWEEN(40,100)</f>
        <v>51</v>
      </c>
      <c r="K14" s="2">
        <v>30</v>
      </c>
      <c r="L14" s="2" t="s">
        <v>18</v>
      </c>
      <c r="M14" s="2">
        <f ca="1">RANDBETWEEN(40,100)</f>
        <v>78</v>
      </c>
      <c r="N14" s="2">
        <v>30</v>
      </c>
      <c r="O14" s="2" t="s">
        <v>18</v>
      </c>
      <c r="P14" s="2">
        <f ca="1">RANDBETWEEN(40,100)</f>
        <v>99</v>
      </c>
      <c r="Q14" s="2">
        <v>30</v>
      </c>
      <c r="R14" s="2" t="s">
        <v>21</v>
      </c>
      <c r="S14" s="2" t="str">
        <f ca="1">IF(AND(P17&gt;90,P17&lt;101),"A",IF(AND(P17&gt;80,P17&lt;91),"B",IF(AND(P17&gt;70,P17&lt;81),"C",IF(AND(P17&gt;60,P17&lt;71),"D","E"))))</f>
        <v>C</v>
      </c>
      <c r="V14" s="2">
        <f>A77</f>
        <v>9</v>
      </c>
      <c r="W14" s="2" t="str">
        <f>B77</f>
        <v>Mark</v>
      </c>
      <c r="X14" s="2">
        <f ca="1">D80</f>
        <v>56.85</v>
      </c>
      <c r="Y14" s="2">
        <f ca="1">G80</f>
        <v>74.95</v>
      </c>
      <c r="Z14" s="2">
        <f ca="1">J80</f>
        <v>83.4</v>
      </c>
      <c r="AA14" s="2">
        <f ca="1">M80</f>
        <v>75.3</v>
      </c>
      <c r="AB14" s="2">
        <f ca="1">P80</f>
        <v>76.599999999999994</v>
      </c>
    </row>
    <row r="15" spans="1:29" ht="15.75" thickBot="1" x14ac:dyDescent="0.3">
      <c r="A15" s="22"/>
      <c r="B15" s="22"/>
      <c r="C15" s="2" t="s">
        <v>19</v>
      </c>
      <c r="D15" s="2">
        <f t="shared" ref="D15:D16" ca="1" si="5">RANDBETWEEN(40,100)</f>
        <v>81</v>
      </c>
      <c r="E15" s="2">
        <v>25</v>
      </c>
      <c r="F15" s="2" t="s">
        <v>19</v>
      </c>
      <c r="G15" s="2">
        <f t="shared" ref="G15:G16" ca="1" si="6">RANDBETWEEN(40,100)</f>
        <v>96</v>
      </c>
      <c r="H15" s="2">
        <v>25</v>
      </c>
      <c r="I15" s="2" t="s">
        <v>19</v>
      </c>
      <c r="J15" s="2">
        <f t="shared" ref="J15:J16" ca="1" si="7">RANDBETWEEN(40,100)</f>
        <v>56</v>
      </c>
      <c r="K15" s="2">
        <v>25</v>
      </c>
      <c r="L15" s="2" t="s">
        <v>19</v>
      </c>
      <c r="M15" s="2">
        <f t="shared" ref="M15:M16" ca="1" si="8">RANDBETWEEN(40,100)</f>
        <v>58</v>
      </c>
      <c r="N15" s="2">
        <v>25</v>
      </c>
      <c r="O15" s="2" t="s">
        <v>19</v>
      </c>
      <c r="P15" s="2">
        <f t="shared" ref="P15:P16" ca="1" si="9">RANDBETWEEN(40,100)</f>
        <v>66</v>
      </c>
      <c r="Q15" s="2">
        <v>25</v>
      </c>
      <c r="R15" s="2"/>
      <c r="S15" s="2"/>
      <c r="V15" s="9">
        <f>A86</f>
        <v>10</v>
      </c>
      <c r="W15" s="9" t="str">
        <f>B86</f>
        <v>Mitchell</v>
      </c>
      <c r="X15" s="9">
        <f ca="1">D89</f>
        <v>65.550000000000011</v>
      </c>
      <c r="Y15" s="9">
        <f ca="1">G89</f>
        <v>63.8</v>
      </c>
      <c r="Z15" s="9">
        <f ca="1">J89</f>
        <v>88.85</v>
      </c>
      <c r="AA15" s="9">
        <f ca="1">M89</f>
        <v>78.2</v>
      </c>
      <c r="AB15" s="9">
        <f ca="1">P89</f>
        <v>82.3</v>
      </c>
    </row>
    <row r="16" spans="1:29" x14ac:dyDescent="0.25">
      <c r="A16" s="22"/>
      <c r="B16" s="22"/>
      <c r="C16" s="2" t="s">
        <v>16</v>
      </c>
      <c r="D16" s="2">
        <f t="shared" ca="1" si="5"/>
        <v>83</v>
      </c>
      <c r="E16" s="2">
        <v>45</v>
      </c>
      <c r="F16" s="2" t="s">
        <v>16</v>
      </c>
      <c r="G16" s="2">
        <f t="shared" ca="1" si="6"/>
        <v>70</v>
      </c>
      <c r="H16" s="2">
        <v>45</v>
      </c>
      <c r="I16" s="2" t="s">
        <v>16</v>
      </c>
      <c r="J16" s="2">
        <f t="shared" ca="1" si="7"/>
        <v>81</v>
      </c>
      <c r="K16" s="2">
        <v>45</v>
      </c>
      <c r="L16" s="2" t="s">
        <v>16</v>
      </c>
      <c r="M16" s="2">
        <f t="shared" ca="1" si="8"/>
        <v>44</v>
      </c>
      <c r="N16" s="2">
        <v>45</v>
      </c>
      <c r="O16" s="2" t="s">
        <v>16</v>
      </c>
      <c r="P16" s="2">
        <f t="shared" ca="1" si="9"/>
        <v>59</v>
      </c>
      <c r="Q16" s="2">
        <v>45</v>
      </c>
      <c r="R16" s="2"/>
      <c r="S16" s="2"/>
      <c r="V16" s="10" t="s">
        <v>47</v>
      </c>
      <c r="W16" s="11"/>
      <c r="X16" s="12">
        <f ca="1">MAX(X6:X15)</f>
        <v>91.4</v>
      </c>
      <c r="Y16" s="12">
        <f t="shared" ref="Y16:AB16" ca="1" si="10">MAX(Y6:Y15)</f>
        <v>87.050000000000011</v>
      </c>
      <c r="Z16" s="12">
        <f t="shared" ca="1" si="10"/>
        <v>88.85</v>
      </c>
      <c r="AA16" s="12">
        <f t="shared" ca="1" si="10"/>
        <v>89.4</v>
      </c>
      <c r="AB16" s="13">
        <f t="shared" ca="1" si="10"/>
        <v>82.3</v>
      </c>
    </row>
    <row r="17" spans="1:28" x14ac:dyDescent="0.25">
      <c r="A17" s="22"/>
      <c r="B17" s="22"/>
      <c r="C17" s="2" t="s">
        <v>20</v>
      </c>
      <c r="D17" s="2">
        <f ca="1">(D14/100*E14)+(D15/100*E15)+(D16/100*E16)</f>
        <v>80.099999999999994</v>
      </c>
      <c r="E17" s="23"/>
      <c r="F17" s="2" t="s">
        <v>20</v>
      </c>
      <c r="G17" s="2">
        <f ca="1">(G14/100*H14)+(G15/100*H15)+(G16/100*H16)</f>
        <v>75.3</v>
      </c>
      <c r="H17" s="23"/>
      <c r="I17" s="2" t="s">
        <v>20</v>
      </c>
      <c r="J17" s="2">
        <f ca="1">(J14/100*K14)+(J15/100*K15)+(J16/100*K16)</f>
        <v>65.75</v>
      </c>
      <c r="K17" s="23"/>
      <c r="L17" s="2" t="s">
        <v>20</v>
      </c>
      <c r="M17" s="2">
        <f ca="1">(M14/100*N14)+(M15/100*N15)+(M16/100*N16)</f>
        <v>57.7</v>
      </c>
      <c r="N17" s="23"/>
      <c r="O17" s="2" t="s">
        <v>20</v>
      </c>
      <c r="P17" s="2">
        <f ca="1">(P14/100*Q14)+(P15/100*Q15)+(P16/100*Q16)</f>
        <v>72.75</v>
      </c>
      <c r="Q17" s="23"/>
      <c r="R17" s="2"/>
      <c r="S17" s="2"/>
      <c r="V17" s="14" t="s">
        <v>48</v>
      </c>
      <c r="W17" s="8"/>
      <c r="X17" s="2">
        <f ca="1">MIN(X6:X16)</f>
        <v>56.85</v>
      </c>
      <c r="Y17" s="2">
        <f t="shared" ref="Y17:AB17" ca="1" si="11">MIN(Y6:Y16)</f>
        <v>54.2</v>
      </c>
      <c r="Z17" s="2">
        <f t="shared" ca="1" si="11"/>
        <v>50.3</v>
      </c>
      <c r="AA17" s="2">
        <f t="shared" ca="1" si="11"/>
        <v>57.7</v>
      </c>
      <c r="AB17" s="15">
        <f t="shared" ca="1" si="11"/>
        <v>51.3</v>
      </c>
    </row>
    <row r="18" spans="1:28" ht="15.75" thickBot="1" x14ac:dyDescent="0.3">
      <c r="A18" s="22"/>
      <c r="B18" s="22"/>
      <c r="C18" s="2" t="s">
        <v>21</v>
      </c>
      <c r="D18" s="2" t="str">
        <f ca="1">IF(AND(D17&gt;90,D17&lt;101),"A",IF(AND(D17&gt;80,D17&lt;91),"B",IF(AND(D17&gt;70,D17&lt;81),"C",IF(AND(D17&gt;60,D17&lt;71),"D","E"))))</f>
        <v>B</v>
      </c>
      <c r="E18" s="24"/>
      <c r="F18" s="2" t="s">
        <v>21</v>
      </c>
      <c r="G18" s="2" t="str">
        <f ca="1">IF(AND(G17&gt;90,G17&lt;101),"A",IF(AND(G17&gt;80,G17&lt;91),"B",IF(AND(G17&gt;70,G17&lt;81),"C",IF(AND(G17&gt;60,G17&lt;71),"D","E"))))</f>
        <v>C</v>
      </c>
      <c r="H18" s="24"/>
      <c r="I18" s="2" t="s">
        <v>21</v>
      </c>
      <c r="J18" s="2" t="str">
        <f ca="1">IF(AND(J17&gt;90,J17&lt;101),"A",IF(AND(J17&gt;80,J17&lt;91),"B",IF(AND(J17&gt;70,J17&lt;81),"C",IF(AND(J17&gt;60,J17&lt;71),"D","E"))))</f>
        <v>D</v>
      </c>
      <c r="K18" s="24"/>
      <c r="L18" s="2" t="s">
        <v>21</v>
      </c>
      <c r="M18" s="2" t="str">
        <f ca="1">IF(AND(M17&gt;90,M17&lt;101),"A",IF(AND(M17&gt;80,M17&lt;91),"B",IF(AND(M17&gt;70,M17&lt;81),"C",IF(AND(M17&gt;60,M17&lt;71),"D","E"))))</f>
        <v>E</v>
      </c>
      <c r="N18" s="24"/>
      <c r="O18" s="2" t="s">
        <v>21</v>
      </c>
      <c r="P18" s="2" t="str">
        <f ca="1">IF(AND(P17&gt;90,P17&lt;101),"A",IF(AND(P17&gt;80,P17&lt;91),"B",IF(AND(P17&gt;70,P17&lt;81),"C",IF(AND(P17&gt;60,P17&lt;71),"D","E"))))</f>
        <v>C</v>
      </c>
      <c r="Q18" s="24"/>
      <c r="R18" s="2"/>
      <c r="S18" s="2"/>
      <c r="V18" s="19" t="s">
        <v>49</v>
      </c>
      <c r="W18" s="20"/>
      <c r="X18" s="16">
        <f ca="1">AVERAGE(X6:X15)</f>
        <v>70.390000000000015</v>
      </c>
      <c r="Y18" s="16">
        <f t="shared" ref="Y18:AB18" ca="1" si="12">AVERAGE(Y6:Y15)</f>
        <v>68.115000000000009</v>
      </c>
      <c r="Z18" s="16">
        <f t="shared" ca="1" si="12"/>
        <v>71.650000000000006</v>
      </c>
      <c r="AA18" s="16">
        <f t="shared" ca="1" si="12"/>
        <v>70.59</v>
      </c>
      <c r="AB18" s="17">
        <f t="shared" ca="1" si="12"/>
        <v>72.414999999999992</v>
      </c>
    </row>
    <row r="19" spans="1:28" x14ac:dyDescent="0.25">
      <c r="V19" s="3"/>
      <c r="W19" s="7"/>
    </row>
    <row r="21" spans="1:28" x14ac:dyDescent="0.25">
      <c r="C21" s="21" t="s">
        <v>15</v>
      </c>
      <c r="D21" s="21"/>
      <c r="E21" s="21"/>
      <c r="F21" s="21" t="s">
        <v>27</v>
      </c>
      <c r="G21" s="21"/>
      <c r="H21" s="21"/>
      <c r="I21" s="21" t="s">
        <v>28</v>
      </c>
      <c r="J21" s="21"/>
      <c r="K21" s="21"/>
      <c r="L21" s="21" t="s">
        <v>29</v>
      </c>
      <c r="M21" s="21"/>
      <c r="N21" s="21"/>
      <c r="O21" s="25" t="s">
        <v>30</v>
      </c>
      <c r="P21" s="26"/>
      <c r="Q21" s="27"/>
      <c r="R21" s="21" t="s">
        <v>32</v>
      </c>
      <c r="S21" s="21"/>
      <c r="X21" s="4"/>
    </row>
    <row r="22" spans="1:28" x14ac:dyDescent="0.25">
      <c r="A22" t="s">
        <v>24</v>
      </c>
      <c r="B22" t="s">
        <v>25</v>
      </c>
      <c r="C22" s="2" t="s">
        <v>17</v>
      </c>
      <c r="D22" s="2" t="s">
        <v>22</v>
      </c>
      <c r="E22" s="5" t="s">
        <v>23</v>
      </c>
      <c r="F22" s="2" t="s">
        <v>17</v>
      </c>
      <c r="G22" s="2" t="s">
        <v>22</v>
      </c>
      <c r="H22" s="5" t="s">
        <v>23</v>
      </c>
      <c r="I22" s="2" t="s">
        <v>17</v>
      </c>
      <c r="J22" s="2" t="s">
        <v>22</v>
      </c>
      <c r="K22" s="5" t="s">
        <v>23</v>
      </c>
      <c r="L22" s="2" t="s">
        <v>17</v>
      </c>
      <c r="M22" s="2" t="s">
        <v>22</v>
      </c>
      <c r="N22" s="5" t="s">
        <v>23</v>
      </c>
      <c r="O22" s="2" t="s">
        <v>17</v>
      </c>
      <c r="P22" s="2" t="s">
        <v>22</v>
      </c>
      <c r="Q22" s="5" t="s">
        <v>23</v>
      </c>
      <c r="R22" s="6" t="s">
        <v>31</v>
      </c>
      <c r="S22" s="2">
        <f ca="1">AVERAGE(D26,G26,J26,M26,P26)</f>
        <v>70.47999999999999</v>
      </c>
    </row>
    <row r="23" spans="1:28" x14ac:dyDescent="0.25">
      <c r="A23" s="22">
        <f>A14+1</f>
        <v>3</v>
      </c>
      <c r="B23" s="22" t="s">
        <v>34</v>
      </c>
      <c r="C23" s="2" t="s">
        <v>18</v>
      </c>
      <c r="D23" s="2">
        <f ca="1">RANDBETWEEN(40,100)</f>
        <v>60</v>
      </c>
      <c r="E23" s="2">
        <v>30</v>
      </c>
      <c r="F23" s="2" t="s">
        <v>18</v>
      </c>
      <c r="G23" s="2">
        <f ca="1">RANDBETWEEN(40,100)</f>
        <v>78</v>
      </c>
      <c r="H23" s="2">
        <v>30</v>
      </c>
      <c r="I23" s="2" t="s">
        <v>18</v>
      </c>
      <c r="J23" s="2">
        <f ca="1">RANDBETWEEN(40,100)</f>
        <v>78</v>
      </c>
      <c r="K23" s="2">
        <v>30</v>
      </c>
      <c r="L23" s="2" t="s">
        <v>18</v>
      </c>
      <c r="M23" s="2">
        <f ca="1">RANDBETWEEN(40,100)</f>
        <v>59</v>
      </c>
      <c r="N23" s="2">
        <v>30</v>
      </c>
      <c r="O23" s="2" t="s">
        <v>18</v>
      </c>
      <c r="P23" s="2">
        <f ca="1">RANDBETWEEN(40,100)</f>
        <v>52</v>
      </c>
      <c r="Q23" s="2">
        <v>30</v>
      </c>
      <c r="R23" s="2" t="s">
        <v>21</v>
      </c>
      <c r="S23" s="2" t="str">
        <f ca="1">IF(AND(P26&gt;90,P26&lt;101),"A",IF(AND(P26&gt;80,P26&lt;91),"B",IF(AND(P26&gt;70,P26&lt;81),"C",IF(AND(P26&gt;60,P26&lt;71),"D","E"))))</f>
        <v>C</v>
      </c>
    </row>
    <row r="24" spans="1:28" x14ac:dyDescent="0.25">
      <c r="A24" s="22"/>
      <c r="B24" s="22"/>
      <c r="C24" s="2" t="s">
        <v>19</v>
      </c>
      <c r="D24" s="2">
        <f t="shared" ref="D24:D25" ca="1" si="13">RANDBETWEEN(40,100)</f>
        <v>45</v>
      </c>
      <c r="E24" s="2">
        <v>25</v>
      </c>
      <c r="F24" s="2" t="s">
        <v>19</v>
      </c>
      <c r="G24" s="2">
        <f t="shared" ref="G24:G25" ca="1" si="14">RANDBETWEEN(40,100)</f>
        <v>57</v>
      </c>
      <c r="H24" s="2">
        <v>25</v>
      </c>
      <c r="I24" s="2" t="s">
        <v>19</v>
      </c>
      <c r="J24" s="2">
        <f t="shared" ref="J24:J25" ca="1" si="15">RANDBETWEEN(40,100)</f>
        <v>95</v>
      </c>
      <c r="K24" s="2">
        <v>25</v>
      </c>
      <c r="L24" s="2" t="s">
        <v>19</v>
      </c>
      <c r="M24" s="2">
        <f t="shared" ref="M24:M25" ca="1" si="16">RANDBETWEEN(40,100)</f>
        <v>83</v>
      </c>
      <c r="N24" s="2">
        <v>25</v>
      </c>
      <c r="O24" s="2" t="s">
        <v>19</v>
      </c>
      <c r="P24" s="2">
        <f t="shared" ref="P24:P25" ca="1" si="17">RANDBETWEEN(40,100)</f>
        <v>82</v>
      </c>
      <c r="Q24" s="2">
        <v>25</v>
      </c>
      <c r="R24" s="2"/>
      <c r="S24" s="2"/>
    </row>
    <row r="25" spans="1:28" x14ac:dyDescent="0.25">
      <c r="A25" s="22"/>
      <c r="B25" s="22"/>
      <c r="C25" s="2" t="s">
        <v>16</v>
      </c>
      <c r="D25" s="2">
        <f t="shared" ca="1" si="13"/>
        <v>67</v>
      </c>
      <c r="E25" s="2">
        <v>45</v>
      </c>
      <c r="F25" s="2" t="s">
        <v>16</v>
      </c>
      <c r="G25" s="2">
        <f t="shared" ca="1" si="14"/>
        <v>72</v>
      </c>
      <c r="H25" s="2">
        <v>45</v>
      </c>
      <c r="I25" s="2" t="s">
        <v>16</v>
      </c>
      <c r="J25" s="2">
        <f t="shared" ca="1" si="15"/>
        <v>69</v>
      </c>
      <c r="K25" s="2">
        <v>45</v>
      </c>
      <c r="L25" s="2" t="s">
        <v>16</v>
      </c>
      <c r="M25" s="2">
        <f t="shared" ca="1" si="16"/>
        <v>73</v>
      </c>
      <c r="N25" s="2">
        <v>45</v>
      </c>
      <c r="O25" s="2" t="s">
        <v>16</v>
      </c>
      <c r="P25" s="2">
        <f t="shared" ca="1" si="17"/>
        <v>83</v>
      </c>
      <c r="Q25" s="2">
        <v>45</v>
      </c>
      <c r="R25" s="2"/>
      <c r="S25" s="2"/>
    </row>
    <row r="26" spans="1:28" x14ac:dyDescent="0.25">
      <c r="A26" s="22"/>
      <c r="B26" s="22"/>
      <c r="C26" s="2" t="s">
        <v>20</v>
      </c>
      <c r="D26" s="2">
        <f ca="1">(D23/100*E23)+(D24/100*E24)+(D25/100*E25)</f>
        <v>59.400000000000006</v>
      </c>
      <c r="E26" s="23"/>
      <c r="F26" s="2" t="s">
        <v>20</v>
      </c>
      <c r="G26" s="2">
        <f ca="1">(G23/100*H23)+(G24/100*H24)+(G25/100*H25)</f>
        <v>70.05</v>
      </c>
      <c r="H26" s="23"/>
      <c r="I26" s="2" t="s">
        <v>20</v>
      </c>
      <c r="J26" s="2">
        <f ca="1">(J23/100*K23)+(J24/100*K24)+(J25/100*K25)</f>
        <v>78.2</v>
      </c>
      <c r="K26" s="23"/>
      <c r="L26" s="2" t="s">
        <v>20</v>
      </c>
      <c r="M26" s="2">
        <f ca="1">(M23/100*N23)+(M24/100*N24)+(M25/100*N25)</f>
        <v>71.300000000000011</v>
      </c>
      <c r="N26" s="23"/>
      <c r="O26" s="2" t="s">
        <v>20</v>
      </c>
      <c r="P26" s="2">
        <f ca="1">(P23/100*Q23)+(P24/100*Q24)+(P25/100*Q25)</f>
        <v>73.45</v>
      </c>
      <c r="Q26" s="23"/>
      <c r="R26" s="2"/>
      <c r="S26" s="2"/>
    </row>
    <row r="27" spans="1:28" x14ac:dyDescent="0.25">
      <c r="A27" s="22"/>
      <c r="B27" s="22"/>
      <c r="C27" s="2" t="s">
        <v>21</v>
      </c>
      <c r="D27" s="2" t="str">
        <f ca="1">IF(AND(D26&gt;90,D26&lt;101),"A",IF(AND(D26&gt;80,D26&lt;91),"B",IF(AND(D26&gt;70,D26&lt;81),"C",IF(AND(D26&gt;60,D26&lt;71),"D","E"))))</f>
        <v>E</v>
      </c>
      <c r="E27" s="24"/>
      <c r="F27" s="2" t="s">
        <v>21</v>
      </c>
      <c r="G27" s="2" t="str">
        <f ca="1">IF(AND(G26&gt;90,G26&lt;101),"A",IF(AND(G26&gt;80,G26&lt;91),"B",IF(AND(G26&gt;70,G26&lt;81),"C",IF(AND(G26&gt;60,G26&lt;71),"D","E"))))</f>
        <v>C</v>
      </c>
      <c r="H27" s="24"/>
      <c r="I27" s="2" t="s">
        <v>21</v>
      </c>
      <c r="J27" s="2" t="str">
        <f ca="1">IF(AND(J26&gt;90,J26&lt;101),"A",IF(AND(J26&gt;80,J26&lt;91),"B",IF(AND(J26&gt;70,J26&lt;81),"C",IF(AND(J26&gt;60,J26&lt;71),"D","E"))))</f>
        <v>C</v>
      </c>
      <c r="K27" s="24"/>
      <c r="L27" s="2" t="s">
        <v>21</v>
      </c>
      <c r="M27" s="2" t="str">
        <f ca="1">IF(AND(M26&gt;90,M26&lt;101),"A",IF(AND(M26&gt;80,M26&lt;91),"B",IF(AND(M26&gt;70,M26&lt;81),"C",IF(AND(M26&gt;60,M26&lt;71),"D","E"))))</f>
        <v>C</v>
      </c>
      <c r="N27" s="24"/>
      <c r="O27" s="2" t="s">
        <v>21</v>
      </c>
      <c r="P27" s="2" t="str">
        <f ca="1">IF(AND(P26&gt;90,P26&lt;101),"A",IF(AND(P26&gt;80,P26&lt;91),"B",IF(AND(P26&gt;70,P26&lt;81),"C",IF(AND(P26&gt;60,P26&lt;71),"D","E"))))</f>
        <v>C</v>
      </c>
      <c r="Q27" s="24"/>
      <c r="R27" s="2"/>
      <c r="S27" s="2"/>
    </row>
    <row r="30" spans="1:28" x14ac:dyDescent="0.25">
      <c r="C30" s="21" t="s">
        <v>15</v>
      </c>
      <c r="D30" s="21"/>
      <c r="E30" s="21"/>
      <c r="F30" s="21" t="s">
        <v>27</v>
      </c>
      <c r="G30" s="21"/>
      <c r="H30" s="21"/>
      <c r="I30" s="21" t="s">
        <v>28</v>
      </c>
      <c r="J30" s="21"/>
      <c r="K30" s="21"/>
      <c r="L30" s="21" t="s">
        <v>29</v>
      </c>
      <c r="M30" s="21"/>
      <c r="N30" s="21"/>
      <c r="O30" s="25" t="s">
        <v>30</v>
      </c>
      <c r="P30" s="26"/>
      <c r="Q30" s="27"/>
      <c r="R30" s="21" t="s">
        <v>32</v>
      </c>
      <c r="S30" s="21"/>
    </row>
    <row r="31" spans="1:28" x14ac:dyDescent="0.25">
      <c r="A31" t="s">
        <v>24</v>
      </c>
      <c r="B31" t="s">
        <v>25</v>
      </c>
      <c r="C31" s="2" t="s">
        <v>17</v>
      </c>
      <c r="D31" s="2" t="s">
        <v>22</v>
      </c>
      <c r="E31" s="5" t="s">
        <v>23</v>
      </c>
      <c r="F31" s="2" t="s">
        <v>17</v>
      </c>
      <c r="G31" s="2" t="s">
        <v>22</v>
      </c>
      <c r="H31" s="5" t="s">
        <v>23</v>
      </c>
      <c r="I31" s="2" t="s">
        <v>17</v>
      </c>
      <c r="J31" s="2" t="s">
        <v>22</v>
      </c>
      <c r="K31" s="5" t="s">
        <v>23</v>
      </c>
      <c r="L31" s="2" t="s">
        <v>17</v>
      </c>
      <c r="M31" s="2" t="s">
        <v>22</v>
      </c>
      <c r="N31" s="5" t="s">
        <v>23</v>
      </c>
      <c r="O31" s="2" t="s">
        <v>17</v>
      </c>
      <c r="P31" s="2" t="s">
        <v>22</v>
      </c>
      <c r="Q31" s="5" t="s">
        <v>23</v>
      </c>
      <c r="R31" s="6" t="s">
        <v>31</v>
      </c>
      <c r="S31" s="2">
        <f ca="1">AVERAGE(D35,G35,J35,M35,P35)</f>
        <v>70.14</v>
      </c>
    </row>
    <row r="32" spans="1:28" x14ac:dyDescent="0.25">
      <c r="A32" s="22">
        <f>A23+1</f>
        <v>4</v>
      </c>
      <c r="B32" s="22" t="s">
        <v>35</v>
      </c>
      <c r="C32" s="2" t="s">
        <v>18</v>
      </c>
      <c r="D32" s="2">
        <f ca="1">RANDBETWEEN(40,100)</f>
        <v>46</v>
      </c>
      <c r="E32" s="2">
        <v>30</v>
      </c>
      <c r="F32" s="2" t="s">
        <v>18</v>
      </c>
      <c r="G32" s="2">
        <f ca="1">RANDBETWEEN(40,100)</f>
        <v>62</v>
      </c>
      <c r="H32" s="2">
        <v>30</v>
      </c>
      <c r="I32" s="2" t="s">
        <v>18</v>
      </c>
      <c r="J32" s="2">
        <f ca="1">RANDBETWEEN(40,100)</f>
        <v>66</v>
      </c>
      <c r="K32" s="2">
        <v>30</v>
      </c>
      <c r="L32" s="2" t="s">
        <v>18</v>
      </c>
      <c r="M32" s="2">
        <f ca="1">RANDBETWEEN(40,100)</f>
        <v>50</v>
      </c>
      <c r="N32" s="2">
        <v>30</v>
      </c>
      <c r="O32" s="2" t="s">
        <v>18</v>
      </c>
      <c r="P32" s="2">
        <f ca="1">RANDBETWEEN(40,100)</f>
        <v>72</v>
      </c>
      <c r="Q32" s="2">
        <v>30</v>
      </c>
      <c r="R32" s="2" t="s">
        <v>21</v>
      </c>
      <c r="S32" s="2" t="str">
        <f ca="1">IF(AND(P35&gt;90,P35&lt;101),"A",IF(AND(P35&gt;80,P35&lt;91),"B",IF(AND(P35&gt;70,P35&lt;81),"C",IF(AND(P35&gt;60,P35&lt;71),"D","E"))))</f>
        <v>B</v>
      </c>
    </row>
    <row r="33" spans="1:19" x14ac:dyDescent="0.25">
      <c r="A33" s="22"/>
      <c r="B33" s="22"/>
      <c r="C33" s="2" t="s">
        <v>19</v>
      </c>
      <c r="D33" s="2">
        <f t="shared" ref="D33:D34" ca="1" si="18">RANDBETWEEN(40,100)</f>
        <v>100</v>
      </c>
      <c r="E33" s="2">
        <v>25</v>
      </c>
      <c r="F33" s="2" t="s">
        <v>19</v>
      </c>
      <c r="G33" s="2">
        <f t="shared" ref="G33:G34" ca="1" si="19">RANDBETWEEN(40,100)</f>
        <v>93</v>
      </c>
      <c r="H33" s="2">
        <v>25</v>
      </c>
      <c r="I33" s="2" t="s">
        <v>19</v>
      </c>
      <c r="J33" s="2">
        <f t="shared" ref="J33:J34" ca="1" si="20">RANDBETWEEN(40,100)</f>
        <v>71</v>
      </c>
      <c r="K33" s="2">
        <v>25</v>
      </c>
      <c r="L33" s="2" t="s">
        <v>19</v>
      </c>
      <c r="M33" s="2">
        <f t="shared" ref="M33:M34" ca="1" si="21">RANDBETWEEN(40,100)</f>
        <v>45</v>
      </c>
      <c r="N33" s="2">
        <v>25</v>
      </c>
      <c r="O33" s="2" t="s">
        <v>19</v>
      </c>
      <c r="P33" s="2">
        <f t="shared" ref="P33:P34" ca="1" si="22">RANDBETWEEN(40,100)</f>
        <v>96</v>
      </c>
      <c r="Q33" s="2">
        <v>25</v>
      </c>
      <c r="R33" s="2"/>
      <c r="S33" s="2"/>
    </row>
    <row r="34" spans="1:19" x14ac:dyDescent="0.25">
      <c r="A34" s="22"/>
      <c r="B34" s="22"/>
      <c r="C34" s="2" t="s">
        <v>16</v>
      </c>
      <c r="D34" s="2">
        <f t="shared" ca="1" si="18"/>
        <v>57</v>
      </c>
      <c r="E34" s="2">
        <v>45</v>
      </c>
      <c r="F34" s="2" t="s">
        <v>16</v>
      </c>
      <c r="G34" s="2">
        <f t="shared" ca="1" si="19"/>
        <v>58</v>
      </c>
      <c r="H34" s="2">
        <v>45</v>
      </c>
      <c r="I34" s="2" t="s">
        <v>16</v>
      </c>
      <c r="J34" s="2">
        <f t="shared" ca="1" si="20"/>
        <v>61</v>
      </c>
      <c r="K34" s="2">
        <v>45</v>
      </c>
      <c r="L34" s="2" t="s">
        <v>16</v>
      </c>
      <c r="M34" s="2">
        <f t="shared" ca="1" si="21"/>
        <v>100</v>
      </c>
      <c r="N34" s="2">
        <v>45</v>
      </c>
      <c r="O34" s="2" t="s">
        <v>16</v>
      </c>
      <c r="P34" s="2">
        <f t="shared" ca="1" si="22"/>
        <v>81</v>
      </c>
      <c r="Q34" s="2">
        <v>45</v>
      </c>
      <c r="R34" s="2"/>
      <c r="S34" s="2"/>
    </row>
    <row r="35" spans="1:19" x14ac:dyDescent="0.25">
      <c r="A35" s="22"/>
      <c r="B35" s="22"/>
      <c r="C35" s="2" t="s">
        <v>20</v>
      </c>
      <c r="D35" s="2">
        <f ca="1">(D32/100*E32)+(D33/100*E33)+(D34/100*E34)</f>
        <v>64.449999999999989</v>
      </c>
      <c r="E35" s="23"/>
      <c r="F35" s="2" t="s">
        <v>20</v>
      </c>
      <c r="G35" s="2">
        <f ca="1">(G32/100*H32)+(G33/100*H33)+(G34/100*H34)</f>
        <v>67.95</v>
      </c>
      <c r="H35" s="23"/>
      <c r="I35" s="2" t="s">
        <v>20</v>
      </c>
      <c r="J35" s="2">
        <f ca="1">(J32/100*K32)+(J33/100*K33)+(J34/100*K34)</f>
        <v>65</v>
      </c>
      <c r="K35" s="23"/>
      <c r="L35" s="2" t="s">
        <v>20</v>
      </c>
      <c r="M35" s="2">
        <f ca="1">(M32/100*N32)+(M33/100*N33)+(M34/100*N34)</f>
        <v>71.25</v>
      </c>
      <c r="N35" s="23"/>
      <c r="O35" s="2" t="s">
        <v>20</v>
      </c>
      <c r="P35" s="2">
        <f ca="1">(P32/100*Q32)+(P33/100*Q33)+(P34/100*Q34)</f>
        <v>82.05</v>
      </c>
      <c r="Q35" s="23"/>
      <c r="R35" s="2"/>
      <c r="S35" s="2"/>
    </row>
    <row r="36" spans="1:19" x14ac:dyDescent="0.25">
      <c r="A36" s="22"/>
      <c r="B36" s="22"/>
      <c r="C36" s="2" t="s">
        <v>21</v>
      </c>
      <c r="D36" s="2" t="str">
        <f ca="1">IF(AND(D35&gt;90,D35&lt;101),"A",IF(AND(D35&gt;80,D35&lt;91),"B",IF(AND(D35&gt;70,D35&lt;81),"C",IF(AND(D35&gt;60,D35&lt;71),"D","E"))))</f>
        <v>D</v>
      </c>
      <c r="E36" s="24"/>
      <c r="F36" s="2" t="s">
        <v>21</v>
      </c>
      <c r="G36" s="2" t="str">
        <f ca="1">IF(AND(G35&gt;90,G35&lt;101),"A",IF(AND(G35&gt;80,G35&lt;91),"B",IF(AND(G35&gt;70,G35&lt;81),"C",IF(AND(G35&gt;60,G35&lt;71),"D","E"))))</f>
        <v>D</v>
      </c>
      <c r="H36" s="24"/>
      <c r="I36" s="2" t="s">
        <v>21</v>
      </c>
      <c r="J36" s="2" t="str">
        <f ca="1">IF(AND(J35&gt;90,J35&lt;101),"A",IF(AND(J35&gt;80,J35&lt;91),"B",IF(AND(J35&gt;70,J35&lt;81),"C",IF(AND(J35&gt;60,J35&lt;71),"D","E"))))</f>
        <v>D</v>
      </c>
      <c r="K36" s="24"/>
      <c r="L36" s="2" t="s">
        <v>21</v>
      </c>
      <c r="M36" s="2" t="str">
        <f ca="1">IF(AND(M35&gt;90,M35&lt;101),"A",IF(AND(M35&gt;80,M35&lt;91),"B",IF(AND(M35&gt;70,M35&lt;81),"C",IF(AND(M35&gt;60,M35&lt;71),"D","E"))))</f>
        <v>C</v>
      </c>
      <c r="N36" s="24"/>
      <c r="O36" s="2" t="s">
        <v>21</v>
      </c>
      <c r="P36" s="2" t="str">
        <f ca="1">IF(AND(P35&gt;90,P35&lt;101),"A",IF(AND(P35&gt;80,P35&lt;91),"B",IF(AND(P35&gt;70,P35&lt;81),"C",IF(AND(P35&gt;60,P35&lt;71),"D","E"))))</f>
        <v>B</v>
      </c>
      <c r="Q36" s="24"/>
      <c r="R36" s="2"/>
      <c r="S36" s="2"/>
    </row>
    <row r="39" spans="1:19" x14ac:dyDescent="0.25">
      <c r="C39" s="21" t="s">
        <v>15</v>
      </c>
      <c r="D39" s="21"/>
      <c r="E39" s="21"/>
      <c r="F39" s="21" t="s">
        <v>27</v>
      </c>
      <c r="G39" s="21"/>
      <c r="H39" s="21"/>
      <c r="I39" s="21" t="s">
        <v>28</v>
      </c>
      <c r="J39" s="21"/>
      <c r="K39" s="21"/>
      <c r="L39" s="21" t="s">
        <v>29</v>
      </c>
      <c r="M39" s="21"/>
      <c r="N39" s="21"/>
      <c r="O39" s="25" t="s">
        <v>30</v>
      </c>
      <c r="P39" s="26"/>
      <c r="Q39" s="27"/>
      <c r="R39" s="21" t="s">
        <v>32</v>
      </c>
      <c r="S39" s="21"/>
    </row>
    <row r="40" spans="1:19" x14ac:dyDescent="0.25">
      <c r="A40" t="s">
        <v>24</v>
      </c>
      <c r="B40" t="s">
        <v>25</v>
      </c>
      <c r="C40" s="2" t="s">
        <v>17</v>
      </c>
      <c r="D40" s="2" t="s">
        <v>22</v>
      </c>
      <c r="E40" s="5" t="s">
        <v>23</v>
      </c>
      <c r="F40" s="2" t="s">
        <v>17</v>
      </c>
      <c r="G40" s="2" t="s">
        <v>22</v>
      </c>
      <c r="H40" s="5" t="s">
        <v>23</v>
      </c>
      <c r="I40" s="2" t="s">
        <v>17</v>
      </c>
      <c r="J40" s="2" t="s">
        <v>22</v>
      </c>
      <c r="K40" s="5" t="s">
        <v>23</v>
      </c>
      <c r="L40" s="2" t="s">
        <v>17</v>
      </c>
      <c r="M40" s="2" t="s">
        <v>22</v>
      </c>
      <c r="N40" s="5" t="s">
        <v>23</v>
      </c>
      <c r="O40" s="2" t="s">
        <v>17</v>
      </c>
      <c r="P40" s="2" t="s">
        <v>22</v>
      </c>
      <c r="Q40" s="5" t="s">
        <v>23</v>
      </c>
      <c r="R40" s="6" t="s">
        <v>31</v>
      </c>
      <c r="S40" s="2">
        <f ca="1">AVERAGE(D44,G44,J44,M44,P44)</f>
        <v>74.97</v>
      </c>
    </row>
    <row r="41" spans="1:19" x14ac:dyDescent="0.25">
      <c r="A41" s="22">
        <f>A32+1</f>
        <v>5</v>
      </c>
      <c r="B41" s="22" t="s">
        <v>36</v>
      </c>
      <c r="C41" s="2" t="s">
        <v>18</v>
      </c>
      <c r="D41" s="2">
        <f ca="1">RANDBETWEEN(40,100)</f>
        <v>93</v>
      </c>
      <c r="E41" s="2">
        <v>30</v>
      </c>
      <c r="F41" s="2" t="s">
        <v>18</v>
      </c>
      <c r="G41" s="2">
        <f ca="1">RANDBETWEEN(40,100)</f>
        <v>65</v>
      </c>
      <c r="H41" s="2">
        <v>30</v>
      </c>
      <c r="I41" s="2" t="s">
        <v>18</v>
      </c>
      <c r="J41" s="2">
        <f ca="1">RANDBETWEEN(40,100)</f>
        <v>48</v>
      </c>
      <c r="K41" s="2">
        <v>30</v>
      </c>
      <c r="L41" s="2" t="s">
        <v>18</v>
      </c>
      <c r="M41" s="2">
        <f ca="1">RANDBETWEEN(40,100)</f>
        <v>90</v>
      </c>
      <c r="N41" s="2">
        <v>30</v>
      </c>
      <c r="O41" s="2" t="s">
        <v>18</v>
      </c>
      <c r="P41" s="2">
        <f ca="1">RANDBETWEEN(40,100)</f>
        <v>50</v>
      </c>
      <c r="Q41" s="2">
        <v>30</v>
      </c>
      <c r="R41" s="2" t="s">
        <v>21</v>
      </c>
      <c r="S41" s="2" t="str">
        <f ca="1">IF(AND(P44&gt;90,P44&lt;101),"A",IF(AND(P44&gt;80,P44&lt;91),"B",IF(AND(P44&gt;70,P44&lt;81),"C",IF(AND(P44&gt;60,P44&lt;71),"D","E"))))</f>
        <v>C</v>
      </c>
    </row>
    <row r="42" spans="1:19" x14ac:dyDescent="0.25">
      <c r="A42" s="22"/>
      <c r="B42" s="22"/>
      <c r="C42" s="2" t="s">
        <v>19</v>
      </c>
      <c r="D42" s="2">
        <f t="shared" ref="D42:D43" ca="1" si="23">RANDBETWEEN(40,100)</f>
        <v>83</v>
      </c>
      <c r="E42" s="2">
        <v>25</v>
      </c>
      <c r="F42" s="2" t="s">
        <v>19</v>
      </c>
      <c r="G42" s="2">
        <f t="shared" ref="G42:G43" ca="1" si="24">RANDBETWEEN(40,100)</f>
        <v>87</v>
      </c>
      <c r="H42" s="2">
        <v>25</v>
      </c>
      <c r="I42" s="2" t="s">
        <v>19</v>
      </c>
      <c r="J42" s="2">
        <f t="shared" ref="J42:J43" ca="1" si="25">RANDBETWEEN(40,100)</f>
        <v>86</v>
      </c>
      <c r="K42" s="2">
        <v>25</v>
      </c>
      <c r="L42" s="2" t="s">
        <v>19</v>
      </c>
      <c r="M42" s="2">
        <f t="shared" ref="M42:M43" ca="1" si="26">RANDBETWEEN(40,100)</f>
        <v>60</v>
      </c>
      <c r="N42" s="2">
        <v>25</v>
      </c>
      <c r="O42" s="2" t="s">
        <v>19</v>
      </c>
      <c r="P42" s="2">
        <f t="shared" ref="P42:P43" ca="1" si="27">RANDBETWEEN(40,100)</f>
        <v>95</v>
      </c>
      <c r="Q42" s="2">
        <v>25</v>
      </c>
      <c r="R42" s="2"/>
      <c r="S42" s="2"/>
    </row>
    <row r="43" spans="1:19" x14ac:dyDescent="0.25">
      <c r="A43" s="22"/>
      <c r="B43" s="22"/>
      <c r="C43" s="2" t="s">
        <v>16</v>
      </c>
      <c r="D43" s="2">
        <f t="shared" ca="1" si="23"/>
        <v>95</v>
      </c>
      <c r="E43" s="2">
        <v>45</v>
      </c>
      <c r="F43" s="2" t="s">
        <v>16</v>
      </c>
      <c r="G43" s="2">
        <f t="shared" ca="1" si="24"/>
        <v>55</v>
      </c>
      <c r="H43" s="2">
        <v>45</v>
      </c>
      <c r="I43" s="2" t="s">
        <v>16</v>
      </c>
      <c r="J43" s="2">
        <f t="shared" ca="1" si="25"/>
        <v>59</v>
      </c>
      <c r="K43" s="2">
        <v>45</v>
      </c>
      <c r="L43" s="2" t="s">
        <v>16</v>
      </c>
      <c r="M43" s="2">
        <f t="shared" ca="1" si="26"/>
        <v>82</v>
      </c>
      <c r="N43" s="2">
        <v>45</v>
      </c>
      <c r="O43" s="2" t="s">
        <v>16</v>
      </c>
      <c r="P43" s="2">
        <f t="shared" ca="1" si="27"/>
        <v>83</v>
      </c>
      <c r="Q43" s="2">
        <v>45</v>
      </c>
      <c r="R43" s="2"/>
      <c r="S43" s="2"/>
    </row>
    <row r="44" spans="1:19" x14ac:dyDescent="0.25">
      <c r="A44" s="22"/>
      <c r="B44" s="22"/>
      <c r="C44" s="2" t="s">
        <v>20</v>
      </c>
      <c r="D44" s="2">
        <f ca="1">(D41/100*E41)+(D42/100*E42)+(D43/100*E43)</f>
        <v>91.4</v>
      </c>
      <c r="E44" s="23"/>
      <c r="F44" s="2" t="s">
        <v>20</v>
      </c>
      <c r="G44" s="2">
        <f ca="1">(G41/100*H41)+(G42/100*H42)+(G43/100*H43)</f>
        <v>66</v>
      </c>
      <c r="H44" s="23"/>
      <c r="I44" s="2" t="s">
        <v>20</v>
      </c>
      <c r="J44" s="2">
        <f ca="1">(J41/100*K41)+(J42/100*K42)+(J43/100*K43)</f>
        <v>62.449999999999996</v>
      </c>
      <c r="K44" s="23"/>
      <c r="L44" s="2" t="s">
        <v>20</v>
      </c>
      <c r="M44" s="2">
        <f ca="1">(M41/100*N41)+(M42/100*N42)+(M43/100*N43)</f>
        <v>78.900000000000006</v>
      </c>
      <c r="N44" s="23"/>
      <c r="O44" s="2" t="s">
        <v>20</v>
      </c>
      <c r="P44" s="2">
        <f ca="1">(P41/100*Q41)+(P42/100*Q42)+(P43/100*Q43)</f>
        <v>76.099999999999994</v>
      </c>
      <c r="Q44" s="23"/>
      <c r="R44" s="2"/>
      <c r="S44" s="2"/>
    </row>
    <row r="45" spans="1:19" x14ac:dyDescent="0.25">
      <c r="A45" s="22"/>
      <c r="B45" s="22"/>
      <c r="C45" s="2" t="s">
        <v>21</v>
      </c>
      <c r="D45" s="2" t="str">
        <f ca="1">IF(AND(D44&gt;90,D44&lt;101),"A",IF(AND(D44&gt;80,D44&lt;91),"B",IF(AND(D44&gt;70,D44&lt;81),"C",IF(AND(D44&gt;60,D44&lt;71),"D","E"))))</f>
        <v>A</v>
      </c>
      <c r="E45" s="24"/>
      <c r="F45" s="2" t="s">
        <v>21</v>
      </c>
      <c r="G45" s="2" t="str">
        <f ca="1">IF(AND(G44&gt;90,G44&lt;101),"A",IF(AND(G44&gt;80,G44&lt;91),"B",IF(AND(G44&gt;70,G44&lt;81),"C",IF(AND(G44&gt;60,G44&lt;71),"D","E"))))</f>
        <v>D</v>
      </c>
      <c r="H45" s="24"/>
      <c r="I45" s="2" t="s">
        <v>21</v>
      </c>
      <c r="J45" s="2" t="str">
        <f ca="1">IF(AND(J44&gt;90,J44&lt;101),"A",IF(AND(J44&gt;80,J44&lt;91),"B",IF(AND(J44&gt;70,J44&lt;81),"C",IF(AND(J44&gt;60,J44&lt;71),"D","E"))))</f>
        <v>D</v>
      </c>
      <c r="K45" s="24"/>
      <c r="L45" s="2" t="s">
        <v>21</v>
      </c>
      <c r="M45" s="2" t="str">
        <f ca="1">IF(AND(M44&gt;90,M44&lt;101),"A",IF(AND(M44&gt;80,M44&lt;91),"B",IF(AND(M44&gt;70,M44&lt;81),"C",IF(AND(M44&gt;60,M44&lt;71),"D","E"))))</f>
        <v>C</v>
      </c>
      <c r="N45" s="24"/>
      <c r="O45" s="2" t="s">
        <v>21</v>
      </c>
      <c r="P45" s="2" t="str">
        <f ca="1">IF(AND(P44&gt;90,P44&lt;101),"A",IF(AND(P44&gt;80,P44&lt;91),"B",IF(AND(P44&gt;70,P44&lt;81),"C",IF(AND(P44&gt;60,P44&lt;71),"D","E"))))</f>
        <v>C</v>
      </c>
      <c r="Q45" s="24"/>
      <c r="R45" s="2"/>
      <c r="S45" s="2"/>
    </row>
    <row r="48" spans="1:19" x14ac:dyDescent="0.25">
      <c r="C48" s="21" t="s">
        <v>15</v>
      </c>
      <c r="D48" s="21"/>
      <c r="E48" s="21"/>
      <c r="F48" s="21" t="s">
        <v>27</v>
      </c>
      <c r="G48" s="21"/>
      <c r="H48" s="21"/>
      <c r="I48" s="21" t="s">
        <v>28</v>
      </c>
      <c r="J48" s="21"/>
      <c r="K48" s="21"/>
      <c r="L48" s="21" t="s">
        <v>29</v>
      </c>
      <c r="M48" s="21"/>
      <c r="N48" s="21"/>
      <c r="O48" s="25" t="s">
        <v>30</v>
      </c>
      <c r="P48" s="26"/>
      <c r="Q48" s="27"/>
      <c r="R48" s="21" t="s">
        <v>32</v>
      </c>
      <c r="S48" s="21"/>
    </row>
    <row r="49" spans="1:19" x14ac:dyDescent="0.25">
      <c r="A49" t="s">
        <v>24</v>
      </c>
      <c r="B49" t="s">
        <v>25</v>
      </c>
      <c r="C49" s="2" t="s">
        <v>17</v>
      </c>
      <c r="D49" s="2" t="s">
        <v>22</v>
      </c>
      <c r="E49" s="5" t="s">
        <v>23</v>
      </c>
      <c r="F49" s="2" t="s">
        <v>17</v>
      </c>
      <c r="G49" s="2" t="s">
        <v>22</v>
      </c>
      <c r="H49" s="5" t="s">
        <v>23</v>
      </c>
      <c r="I49" s="2" t="s">
        <v>17</v>
      </c>
      <c r="J49" s="2" t="s">
        <v>22</v>
      </c>
      <c r="K49" s="5" t="s">
        <v>23</v>
      </c>
      <c r="L49" s="2" t="s">
        <v>17</v>
      </c>
      <c r="M49" s="2" t="s">
        <v>22</v>
      </c>
      <c r="N49" s="5" t="s">
        <v>23</v>
      </c>
      <c r="O49" s="2" t="s">
        <v>17</v>
      </c>
      <c r="P49" s="2" t="s">
        <v>22</v>
      </c>
      <c r="Q49" s="5" t="s">
        <v>23</v>
      </c>
      <c r="R49" s="6" t="s">
        <v>31</v>
      </c>
      <c r="S49" s="2">
        <f ca="1">AVERAGE(D53,G53,J53,M53,P53)</f>
        <v>66.91</v>
      </c>
    </row>
    <row r="50" spans="1:19" x14ac:dyDescent="0.25">
      <c r="A50" s="22">
        <f>A41+1</f>
        <v>6</v>
      </c>
      <c r="B50" s="22" t="s">
        <v>37</v>
      </c>
      <c r="C50" s="2" t="s">
        <v>18</v>
      </c>
      <c r="D50" s="2">
        <f ca="1">RANDBETWEEN(40,100)</f>
        <v>61</v>
      </c>
      <c r="E50" s="2">
        <v>30</v>
      </c>
      <c r="F50" s="2" t="s">
        <v>18</v>
      </c>
      <c r="G50" s="2">
        <f ca="1">RANDBETWEEN(40,100)</f>
        <v>40</v>
      </c>
      <c r="H50" s="2">
        <v>30</v>
      </c>
      <c r="I50" s="2" t="s">
        <v>18</v>
      </c>
      <c r="J50" s="2">
        <f ca="1">RANDBETWEEN(40,100)</f>
        <v>66</v>
      </c>
      <c r="K50" s="2">
        <v>30</v>
      </c>
      <c r="L50" s="2" t="s">
        <v>18</v>
      </c>
      <c r="M50" s="2">
        <f ca="1">RANDBETWEEN(40,100)</f>
        <v>68</v>
      </c>
      <c r="N50" s="2">
        <v>30</v>
      </c>
      <c r="O50" s="2" t="s">
        <v>18</v>
      </c>
      <c r="P50" s="2">
        <f ca="1">RANDBETWEEN(40,100)</f>
        <v>93</v>
      </c>
      <c r="Q50" s="2">
        <v>30</v>
      </c>
      <c r="R50" s="2" t="s">
        <v>21</v>
      </c>
      <c r="S50" s="2" t="str">
        <f ca="1">IF(AND(P53&gt;90,P53&lt;101),"A",IF(AND(P53&gt;80,P53&lt;91),"B",IF(AND(P53&gt;70,P53&lt;81),"C",IF(AND(P53&gt;60,P53&lt;71),"D","E"))))</f>
        <v>D</v>
      </c>
    </row>
    <row r="51" spans="1:19" x14ac:dyDescent="0.25">
      <c r="A51" s="22"/>
      <c r="B51" s="22"/>
      <c r="C51" s="2" t="s">
        <v>19</v>
      </c>
      <c r="D51" s="2">
        <f t="shared" ref="D51:D52" ca="1" si="28">RANDBETWEEN(40,100)</f>
        <v>73</v>
      </c>
      <c r="E51" s="2">
        <v>25</v>
      </c>
      <c r="F51" s="2" t="s">
        <v>19</v>
      </c>
      <c r="G51" s="2">
        <f t="shared" ref="G51:G52" ca="1" si="29">RANDBETWEEN(40,100)</f>
        <v>98</v>
      </c>
      <c r="H51" s="2">
        <v>25</v>
      </c>
      <c r="I51" s="2" t="s">
        <v>19</v>
      </c>
      <c r="J51" s="2">
        <f t="shared" ref="J51:J52" ca="1" si="30">RANDBETWEEN(40,100)</f>
        <v>97</v>
      </c>
      <c r="K51" s="2">
        <v>25</v>
      </c>
      <c r="L51" s="2" t="s">
        <v>19</v>
      </c>
      <c r="M51" s="2">
        <f t="shared" ref="M51:M52" ca="1" si="31">RANDBETWEEN(40,100)</f>
        <v>83</v>
      </c>
      <c r="N51" s="2">
        <v>25</v>
      </c>
      <c r="O51" s="2" t="s">
        <v>19</v>
      </c>
      <c r="P51" s="2">
        <f t="shared" ref="P51:P52" ca="1" si="32">RANDBETWEEN(40,100)</f>
        <v>59</v>
      </c>
      <c r="Q51" s="2">
        <v>25</v>
      </c>
      <c r="R51" s="2"/>
      <c r="S51" s="2"/>
    </row>
    <row r="52" spans="1:19" x14ac:dyDescent="0.25">
      <c r="A52" s="22"/>
      <c r="B52" s="22"/>
      <c r="C52" s="2" t="s">
        <v>16</v>
      </c>
      <c r="D52" s="2">
        <f t="shared" ca="1" si="28"/>
        <v>94</v>
      </c>
      <c r="E52" s="2">
        <v>45</v>
      </c>
      <c r="F52" s="2" t="s">
        <v>16</v>
      </c>
      <c r="G52" s="2">
        <f t="shared" ca="1" si="29"/>
        <v>40</v>
      </c>
      <c r="H52" s="2">
        <v>45</v>
      </c>
      <c r="I52" s="2" t="s">
        <v>16</v>
      </c>
      <c r="J52" s="2">
        <f t="shared" ca="1" si="30"/>
        <v>68</v>
      </c>
      <c r="K52" s="2">
        <v>45</v>
      </c>
      <c r="L52" s="2" t="s">
        <v>16</v>
      </c>
      <c r="M52" s="2">
        <f t="shared" ca="1" si="31"/>
        <v>41</v>
      </c>
      <c r="N52" s="2">
        <v>45</v>
      </c>
      <c r="O52" s="2" t="s">
        <v>16</v>
      </c>
      <c r="P52" s="2">
        <f t="shared" ca="1" si="32"/>
        <v>54</v>
      </c>
      <c r="Q52" s="2">
        <v>45</v>
      </c>
      <c r="R52" s="2"/>
      <c r="S52" s="2"/>
    </row>
    <row r="53" spans="1:19" x14ac:dyDescent="0.25">
      <c r="A53" s="22"/>
      <c r="B53" s="22"/>
      <c r="C53" s="2" t="s">
        <v>20</v>
      </c>
      <c r="D53" s="2">
        <f ca="1">(D50/100*E50)+(D51/100*E51)+(D52/100*E52)</f>
        <v>78.849999999999994</v>
      </c>
      <c r="E53" s="23"/>
      <c r="F53" s="2" t="s">
        <v>20</v>
      </c>
      <c r="G53" s="2">
        <f ca="1">(G50/100*H50)+(G51/100*H51)+(G52/100*H52)</f>
        <v>54.5</v>
      </c>
      <c r="H53" s="23"/>
      <c r="I53" s="2" t="s">
        <v>20</v>
      </c>
      <c r="J53" s="2">
        <f ca="1">(J50/100*K50)+(J51/100*K51)+(J52/100*K52)</f>
        <v>74.650000000000006</v>
      </c>
      <c r="K53" s="23"/>
      <c r="L53" s="2" t="s">
        <v>20</v>
      </c>
      <c r="M53" s="2">
        <f ca="1">(M50/100*N50)+(M51/100*N51)+(M52/100*N52)</f>
        <v>59.600000000000009</v>
      </c>
      <c r="N53" s="23"/>
      <c r="O53" s="2" t="s">
        <v>20</v>
      </c>
      <c r="P53" s="2">
        <f ca="1">(P50/100*Q50)+(P51/100*Q51)+(P52/100*Q52)</f>
        <v>66.95</v>
      </c>
      <c r="Q53" s="23"/>
      <c r="R53" s="2"/>
      <c r="S53" s="2"/>
    </row>
    <row r="54" spans="1:19" x14ac:dyDescent="0.25">
      <c r="A54" s="22"/>
      <c r="B54" s="22"/>
      <c r="C54" s="2" t="s">
        <v>21</v>
      </c>
      <c r="D54" s="2" t="str">
        <f ca="1">IF(AND(D53&gt;90,D53&lt;101),"A",IF(AND(D53&gt;80,D53&lt;91),"B",IF(AND(D53&gt;70,D53&lt;81),"C",IF(AND(D53&gt;60,D53&lt;71),"D","E"))))</f>
        <v>C</v>
      </c>
      <c r="E54" s="24"/>
      <c r="F54" s="2" t="s">
        <v>21</v>
      </c>
      <c r="G54" s="2" t="str">
        <f ca="1">IF(AND(G53&gt;90,G53&lt;101),"A",IF(AND(G53&gt;80,G53&lt;91),"B",IF(AND(G53&gt;70,G53&lt;81),"C",IF(AND(G53&gt;60,G53&lt;71),"D","E"))))</f>
        <v>E</v>
      </c>
      <c r="H54" s="24"/>
      <c r="I54" s="2" t="s">
        <v>21</v>
      </c>
      <c r="J54" s="2" t="str">
        <f ca="1">IF(AND(J53&gt;90,J53&lt;101),"A",IF(AND(J53&gt;80,J53&lt;91),"B",IF(AND(J53&gt;70,J53&lt;81),"C",IF(AND(J53&gt;60,J53&lt;71),"D","E"))))</f>
        <v>C</v>
      </c>
      <c r="K54" s="24"/>
      <c r="L54" s="2" t="s">
        <v>21</v>
      </c>
      <c r="M54" s="2" t="str">
        <f ca="1">IF(AND(M53&gt;90,M53&lt;101),"A",IF(AND(M53&gt;80,M53&lt;91),"B",IF(AND(M53&gt;70,M53&lt;81),"C",IF(AND(M53&gt;60,M53&lt;71),"D","E"))))</f>
        <v>E</v>
      </c>
      <c r="N54" s="24"/>
      <c r="O54" s="2" t="s">
        <v>21</v>
      </c>
      <c r="P54" s="2" t="str">
        <f ca="1">IF(AND(P53&gt;90,P53&lt;101),"A",IF(AND(P53&gt;80,P53&lt;91),"B",IF(AND(P53&gt;70,P53&lt;81),"C",IF(AND(P53&gt;60,P53&lt;71),"D","E"))))</f>
        <v>D</v>
      </c>
      <c r="Q54" s="24"/>
      <c r="R54" s="2"/>
      <c r="S54" s="2"/>
    </row>
    <row r="57" spans="1:19" x14ac:dyDescent="0.25">
      <c r="C57" s="21" t="s">
        <v>15</v>
      </c>
      <c r="D57" s="21"/>
      <c r="E57" s="21"/>
      <c r="F57" s="21" t="s">
        <v>27</v>
      </c>
      <c r="G57" s="21"/>
      <c r="H57" s="21"/>
      <c r="I57" s="21" t="s">
        <v>28</v>
      </c>
      <c r="J57" s="21"/>
      <c r="K57" s="21"/>
      <c r="L57" s="21" t="s">
        <v>29</v>
      </c>
      <c r="M57" s="21"/>
      <c r="N57" s="21"/>
      <c r="O57" s="25" t="s">
        <v>30</v>
      </c>
      <c r="P57" s="26"/>
      <c r="Q57" s="27"/>
      <c r="R57" s="21" t="s">
        <v>32</v>
      </c>
      <c r="S57" s="21"/>
    </row>
    <row r="58" spans="1:19" x14ac:dyDescent="0.25">
      <c r="A58" t="s">
        <v>24</v>
      </c>
      <c r="B58" t="s">
        <v>25</v>
      </c>
      <c r="C58" s="2" t="s">
        <v>17</v>
      </c>
      <c r="D58" s="2" t="s">
        <v>22</v>
      </c>
      <c r="E58" s="5" t="s">
        <v>23</v>
      </c>
      <c r="F58" s="2" t="s">
        <v>17</v>
      </c>
      <c r="G58" s="2" t="s">
        <v>22</v>
      </c>
      <c r="H58" s="5" t="s">
        <v>23</v>
      </c>
      <c r="I58" s="2" t="s">
        <v>17</v>
      </c>
      <c r="J58" s="2" t="s">
        <v>22</v>
      </c>
      <c r="K58" s="5" t="s">
        <v>23</v>
      </c>
      <c r="L58" s="2" t="s">
        <v>17</v>
      </c>
      <c r="M58" s="2" t="s">
        <v>22</v>
      </c>
      <c r="N58" s="5" t="s">
        <v>23</v>
      </c>
      <c r="O58" s="2" t="s">
        <v>17</v>
      </c>
      <c r="P58" s="2" t="s">
        <v>22</v>
      </c>
      <c r="Q58" s="5" t="s">
        <v>23</v>
      </c>
      <c r="R58" s="6" t="s">
        <v>31</v>
      </c>
      <c r="S58" s="2">
        <f ca="1">AVERAGE(D62,G62,J62,M62,P62)</f>
        <v>61.160000000000004</v>
      </c>
    </row>
    <row r="59" spans="1:19" x14ac:dyDescent="0.25">
      <c r="A59" s="22">
        <f>A50+1</f>
        <v>7</v>
      </c>
      <c r="B59" s="22" t="s">
        <v>38</v>
      </c>
      <c r="C59" s="2" t="s">
        <v>18</v>
      </c>
      <c r="D59" s="2">
        <f ca="1">RANDBETWEEN(40,100)</f>
        <v>66</v>
      </c>
      <c r="E59" s="2">
        <v>30</v>
      </c>
      <c r="F59" s="2" t="s">
        <v>18</v>
      </c>
      <c r="G59" s="2">
        <f ca="1">RANDBETWEEN(40,100)</f>
        <v>40</v>
      </c>
      <c r="H59" s="2">
        <v>30</v>
      </c>
      <c r="I59" s="2" t="s">
        <v>18</v>
      </c>
      <c r="J59" s="2">
        <f ca="1">RANDBETWEEN(40,100)</f>
        <v>47</v>
      </c>
      <c r="K59" s="2">
        <v>30</v>
      </c>
      <c r="L59" s="2" t="s">
        <v>18</v>
      </c>
      <c r="M59" s="2">
        <f ca="1">RANDBETWEEN(40,100)</f>
        <v>83</v>
      </c>
      <c r="N59" s="2">
        <v>30</v>
      </c>
      <c r="O59" s="2" t="s">
        <v>18</v>
      </c>
      <c r="P59" s="2">
        <f ca="1">RANDBETWEEN(40,100)</f>
        <v>57</v>
      </c>
      <c r="Q59" s="2">
        <v>30</v>
      </c>
      <c r="R59" s="2" t="s">
        <v>21</v>
      </c>
      <c r="S59" s="2" t="str">
        <f ca="1">IF(AND(P62&gt;90,P62&lt;101),"A",IF(AND(P62&gt;80,P62&lt;91),"B",IF(AND(P62&gt;70,P62&lt;81),"C",IF(AND(P62&gt;60,P62&lt;71),"D","E"))))</f>
        <v>E</v>
      </c>
    </row>
    <row r="60" spans="1:19" x14ac:dyDescent="0.25">
      <c r="A60" s="22"/>
      <c r="B60" s="22"/>
      <c r="C60" s="2" t="s">
        <v>19</v>
      </c>
      <c r="D60" s="2">
        <f t="shared" ref="D60:D61" ca="1" si="33">RANDBETWEEN(40,100)</f>
        <v>99</v>
      </c>
      <c r="E60" s="2">
        <v>25</v>
      </c>
      <c r="F60" s="2" t="s">
        <v>19</v>
      </c>
      <c r="G60" s="2">
        <f t="shared" ref="G60:G61" ca="1" si="34">RANDBETWEEN(40,100)</f>
        <v>72</v>
      </c>
      <c r="H60" s="2">
        <v>25</v>
      </c>
      <c r="I60" s="2" t="s">
        <v>19</v>
      </c>
      <c r="J60" s="2">
        <f t="shared" ref="J60:J61" ca="1" si="35">RANDBETWEEN(40,100)</f>
        <v>62</v>
      </c>
      <c r="K60" s="2">
        <v>25</v>
      </c>
      <c r="L60" s="2" t="s">
        <v>19</v>
      </c>
      <c r="M60" s="2">
        <f t="shared" ref="M60:M61" ca="1" si="36">RANDBETWEEN(40,100)</f>
        <v>50</v>
      </c>
      <c r="N60" s="2">
        <v>25</v>
      </c>
      <c r="O60" s="2" t="s">
        <v>19</v>
      </c>
      <c r="P60" s="2">
        <f t="shared" ref="P60:P61" ca="1" si="37">RANDBETWEEN(40,100)</f>
        <v>45</v>
      </c>
      <c r="Q60" s="2">
        <v>25</v>
      </c>
      <c r="R60" s="2"/>
      <c r="S60" s="2"/>
    </row>
    <row r="61" spans="1:19" x14ac:dyDescent="0.25">
      <c r="A61" s="22"/>
      <c r="B61" s="22"/>
      <c r="C61" s="2" t="s">
        <v>16</v>
      </c>
      <c r="D61" s="2">
        <f t="shared" ca="1" si="33"/>
        <v>69</v>
      </c>
      <c r="E61" s="2">
        <v>45</v>
      </c>
      <c r="F61" s="2" t="s">
        <v>16</v>
      </c>
      <c r="G61" s="2">
        <f t="shared" ca="1" si="34"/>
        <v>83</v>
      </c>
      <c r="H61" s="2">
        <v>45</v>
      </c>
      <c r="I61" s="2" t="s">
        <v>16</v>
      </c>
      <c r="J61" s="2">
        <f t="shared" ca="1" si="35"/>
        <v>46</v>
      </c>
      <c r="K61" s="2">
        <v>45</v>
      </c>
      <c r="L61" s="2" t="s">
        <v>16</v>
      </c>
      <c r="M61" s="2">
        <f t="shared" ca="1" si="36"/>
        <v>53</v>
      </c>
      <c r="N61" s="2">
        <v>45</v>
      </c>
      <c r="O61" s="2" t="s">
        <v>16</v>
      </c>
      <c r="P61" s="2">
        <f t="shared" ca="1" si="37"/>
        <v>51</v>
      </c>
      <c r="Q61" s="2">
        <v>45</v>
      </c>
      <c r="R61" s="2"/>
      <c r="S61" s="2"/>
    </row>
    <row r="62" spans="1:19" x14ac:dyDescent="0.25">
      <c r="A62" s="22"/>
      <c r="B62" s="22"/>
      <c r="C62" s="2" t="s">
        <v>20</v>
      </c>
      <c r="D62" s="2">
        <f ca="1">(D59/100*E59)+(D60/100*E60)+(D61/100*E61)</f>
        <v>75.599999999999994</v>
      </c>
      <c r="E62" s="23"/>
      <c r="F62" s="2" t="s">
        <v>20</v>
      </c>
      <c r="G62" s="2">
        <f ca="1">(G59/100*H59)+(G60/100*H60)+(G61/100*H61)</f>
        <v>67.349999999999994</v>
      </c>
      <c r="H62" s="23"/>
      <c r="I62" s="2" t="s">
        <v>20</v>
      </c>
      <c r="J62" s="2">
        <f ca="1">(J59/100*K59)+(J60/100*K60)+(J61/100*K61)</f>
        <v>50.3</v>
      </c>
      <c r="K62" s="23"/>
      <c r="L62" s="2" t="s">
        <v>20</v>
      </c>
      <c r="M62" s="2">
        <f ca="1">(M59/100*N59)+(M60/100*N60)+(M61/100*N61)</f>
        <v>61.25</v>
      </c>
      <c r="N62" s="23"/>
      <c r="O62" s="2" t="s">
        <v>20</v>
      </c>
      <c r="P62" s="2">
        <f ca="1">(P59/100*Q59)+(P60/100*Q60)+(P61/100*Q61)</f>
        <v>51.3</v>
      </c>
      <c r="Q62" s="23"/>
      <c r="R62" s="2"/>
      <c r="S62" s="2"/>
    </row>
    <row r="63" spans="1:19" x14ac:dyDescent="0.25">
      <c r="A63" s="22"/>
      <c r="B63" s="22"/>
      <c r="C63" s="2" t="s">
        <v>21</v>
      </c>
      <c r="D63" s="2" t="str">
        <f ca="1">IF(AND(D62&gt;90,D62&lt;101),"A",IF(AND(D62&gt;80,D62&lt;91),"B",IF(AND(D62&gt;70,D62&lt;81),"C",IF(AND(D62&gt;60,D62&lt;71),"D","E"))))</f>
        <v>C</v>
      </c>
      <c r="E63" s="24"/>
      <c r="F63" s="2" t="s">
        <v>21</v>
      </c>
      <c r="G63" s="2" t="str">
        <f ca="1">IF(AND(G62&gt;90,G62&lt;101),"A",IF(AND(G62&gt;80,G62&lt;91),"B",IF(AND(G62&gt;70,G62&lt;81),"C",IF(AND(G62&gt;60,G62&lt;71),"D","E"))))</f>
        <v>D</v>
      </c>
      <c r="H63" s="24"/>
      <c r="I63" s="2" t="s">
        <v>21</v>
      </c>
      <c r="J63" s="2" t="str">
        <f ca="1">IF(AND(J62&gt;90,J62&lt;101),"A",IF(AND(J62&gt;80,J62&lt;91),"B",IF(AND(J62&gt;70,J62&lt;81),"C",IF(AND(J62&gt;60,J62&lt;71),"D","E"))))</f>
        <v>E</v>
      </c>
      <c r="K63" s="24"/>
      <c r="L63" s="2" t="s">
        <v>21</v>
      </c>
      <c r="M63" s="2" t="str">
        <f ca="1">IF(AND(M62&gt;90,M62&lt;101),"A",IF(AND(M62&gt;80,M62&lt;91),"B",IF(AND(M62&gt;70,M62&lt;81),"C",IF(AND(M62&gt;60,M62&lt;71),"D","E"))))</f>
        <v>D</v>
      </c>
      <c r="N63" s="24"/>
      <c r="O63" s="2" t="s">
        <v>21</v>
      </c>
      <c r="P63" s="2" t="str">
        <f ca="1">IF(AND(P62&gt;90,P62&lt;101),"A",IF(AND(P62&gt;80,P62&lt;91),"B",IF(AND(P62&gt;70,P62&lt;81),"C",IF(AND(P62&gt;60,P62&lt;71),"D","E"))))</f>
        <v>E</v>
      </c>
      <c r="Q63" s="24"/>
      <c r="R63" s="2"/>
      <c r="S63" s="2"/>
    </row>
    <row r="66" spans="1:19" x14ac:dyDescent="0.25">
      <c r="C66" s="21" t="s">
        <v>15</v>
      </c>
      <c r="D66" s="21"/>
      <c r="E66" s="21"/>
      <c r="F66" s="21" t="s">
        <v>27</v>
      </c>
      <c r="G66" s="21"/>
      <c r="H66" s="21"/>
      <c r="I66" s="21" t="s">
        <v>28</v>
      </c>
      <c r="J66" s="21"/>
      <c r="K66" s="21"/>
      <c r="L66" s="21" t="s">
        <v>29</v>
      </c>
      <c r="M66" s="21"/>
      <c r="N66" s="21"/>
      <c r="O66" s="25" t="s">
        <v>30</v>
      </c>
      <c r="P66" s="26"/>
      <c r="Q66" s="27"/>
      <c r="R66" s="21" t="s">
        <v>32</v>
      </c>
      <c r="S66" s="21"/>
    </row>
    <row r="67" spans="1:19" x14ac:dyDescent="0.25">
      <c r="A67" t="s">
        <v>24</v>
      </c>
      <c r="B67" t="s">
        <v>25</v>
      </c>
      <c r="C67" s="2" t="s">
        <v>17</v>
      </c>
      <c r="D67" s="2" t="s">
        <v>22</v>
      </c>
      <c r="E67" s="5" t="s">
        <v>23</v>
      </c>
      <c r="F67" s="2" t="s">
        <v>17</v>
      </c>
      <c r="G67" s="2" t="s">
        <v>22</v>
      </c>
      <c r="H67" s="5" t="s">
        <v>23</v>
      </c>
      <c r="I67" s="2" t="s">
        <v>17</v>
      </c>
      <c r="J67" s="2" t="s">
        <v>22</v>
      </c>
      <c r="K67" s="5" t="s">
        <v>23</v>
      </c>
      <c r="L67" s="2" t="s">
        <v>17</v>
      </c>
      <c r="M67" s="2" t="s">
        <v>22</v>
      </c>
      <c r="N67" s="5" t="s">
        <v>23</v>
      </c>
      <c r="O67" s="2" t="s">
        <v>17</v>
      </c>
      <c r="P67" s="2" t="s">
        <v>22</v>
      </c>
      <c r="Q67" s="5" t="s">
        <v>23</v>
      </c>
      <c r="R67" s="6" t="s">
        <v>31</v>
      </c>
      <c r="S67" s="2">
        <f ca="1">AVERAGE(D71,G71,J71,M71,P71)</f>
        <v>68.039999999999992</v>
      </c>
    </row>
    <row r="68" spans="1:19" x14ac:dyDescent="0.25">
      <c r="A68" s="22">
        <f>A59+1</f>
        <v>8</v>
      </c>
      <c r="B68" s="22" t="s">
        <v>39</v>
      </c>
      <c r="C68" s="2" t="s">
        <v>18</v>
      </c>
      <c r="D68" s="2">
        <f ca="1">RANDBETWEEN(40,100)</f>
        <v>42</v>
      </c>
      <c r="E68" s="2">
        <v>30</v>
      </c>
      <c r="F68" s="2" t="s">
        <v>18</v>
      </c>
      <c r="G68" s="2">
        <f ca="1">RANDBETWEEN(40,100)</f>
        <v>84</v>
      </c>
      <c r="H68" s="2">
        <v>30</v>
      </c>
      <c r="I68" s="2" t="s">
        <v>18</v>
      </c>
      <c r="J68" s="2">
        <f ca="1">RANDBETWEEN(40,100)</f>
        <v>61</v>
      </c>
      <c r="K68" s="2">
        <v>30</v>
      </c>
      <c r="L68" s="2" t="s">
        <v>18</v>
      </c>
      <c r="M68" s="2">
        <f ca="1">RANDBETWEEN(40,100)</f>
        <v>46</v>
      </c>
      <c r="N68" s="2">
        <v>30</v>
      </c>
      <c r="O68" s="2" t="s">
        <v>18</v>
      </c>
      <c r="P68" s="2">
        <f ca="1">RANDBETWEEN(40,100)</f>
        <v>84</v>
      </c>
      <c r="Q68" s="2">
        <v>30</v>
      </c>
      <c r="R68" s="2" t="s">
        <v>21</v>
      </c>
      <c r="S68" s="2" t="str">
        <f ca="1">IF(AND(P71&gt;90,P71&lt;101),"A",IF(AND(P71&gt;80,P71&lt;91),"B",IF(AND(P71&gt;70,P71&lt;81),"C",IF(AND(P71&gt;60,P71&lt;71),"D","E"))))</f>
        <v>D</v>
      </c>
    </row>
    <row r="69" spans="1:19" x14ac:dyDescent="0.25">
      <c r="A69" s="22"/>
      <c r="B69" s="22"/>
      <c r="C69" s="2" t="s">
        <v>19</v>
      </c>
      <c r="D69" s="2">
        <f t="shared" ref="D69:D70" ca="1" si="38">RANDBETWEEN(40,100)</f>
        <v>58</v>
      </c>
      <c r="E69" s="2">
        <v>25</v>
      </c>
      <c r="F69" s="2" t="s">
        <v>19</v>
      </c>
      <c r="G69" s="2">
        <f t="shared" ref="G69:G70" ca="1" si="39">RANDBETWEEN(40,100)</f>
        <v>98</v>
      </c>
      <c r="H69" s="2">
        <v>25</v>
      </c>
      <c r="I69" s="2" t="s">
        <v>19</v>
      </c>
      <c r="J69" s="2">
        <f t="shared" ref="J69:J70" ca="1" si="40">RANDBETWEEN(40,100)</f>
        <v>67</v>
      </c>
      <c r="K69" s="2">
        <v>25</v>
      </c>
      <c r="L69" s="2" t="s">
        <v>19</v>
      </c>
      <c r="M69" s="2">
        <f t="shared" ref="M69:M70" ca="1" si="41">RANDBETWEEN(40,100)</f>
        <v>64</v>
      </c>
      <c r="N69" s="2">
        <v>25</v>
      </c>
      <c r="O69" s="2" t="s">
        <v>19</v>
      </c>
      <c r="P69" s="2">
        <f t="shared" ref="P69:P70" ca="1" si="42">RANDBETWEEN(40,100)</f>
        <v>67</v>
      </c>
      <c r="Q69" s="2">
        <v>25</v>
      </c>
      <c r="R69" s="2"/>
      <c r="S69" s="2"/>
    </row>
    <row r="70" spans="1:19" x14ac:dyDescent="0.25">
      <c r="A70" s="22"/>
      <c r="B70" s="22"/>
      <c r="C70" s="2" t="s">
        <v>16</v>
      </c>
      <c r="D70" s="2">
        <f t="shared" ca="1" si="38"/>
        <v>85</v>
      </c>
      <c r="E70" s="2">
        <v>45</v>
      </c>
      <c r="F70" s="2" t="s">
        <v>16</v>
      </c>
      <c r="G70" s="2">
        <f t="shared" ca="1" si="39"/>
        <v>83</v>
      </c>
      <c r="H70" s="2">
        <v>45</v>
      </c>
      <c r="I70" s="2" t="s">
        <v>16</v>
      </c>
      <c r="J70" s="2">
        <f t="shared" ca="1" si="40"/>
        <v>65</v>
      </c>
      <c r="K70" s="2">
        <v>45</v>
      </c>
      <c r="L70" s="2" t="s">
        <v>16</v>
      </c>
      <c r="M70" s="2">
        <f t="shared" ca="1" si="41"/>
        <v>67</v>
      </c>
      <c r="N70" s="2">
        <v>45</v>
      </c>
      <c r="O70" s="2" t="s">
        <v>16</v>
      </c>
      <c r="P70" s="2">
        <f t="shared" ca="1" si="42"/>
        <v>48</v>
      </c>
      <c r="Q70" s="2">
        <v>45</v>
      </c>
      <c r="R70" s="2"/>
      <c r="S70" s="2"/>
    </row>
    <row r="71" spans="1:19" x14ac:dyDescent="0.25">
      <c r="A71" s="22"/>
      <c r="B71" s="22"/>
      <c r="C71" s="2" t="s">
        <v>20</v>
      </c>
      <c r="D71" s="2">
        <f ca="1">(D68/100*E68)+(D69/100*E69)+(D70/100*E70)</f>
        <v>65.349999999999994</v>
      </c>
      <c r="E71" s="23"/>
      <c r="F71" s="2" t="s">
        <v>20</v>
      </c>
      <c r="G71" s="2">
        <f ca="1">(G68/100*H68)+(G69/100*H69)+(G70/100*H70)</f>
        <v>87.050000000000011</v>
      </c>
      <c r="H71" s="23"/>
      <c r="I71" s="2" t="s">
        <v>20</v>
      </c>
      <c r="J71" s="2">
        <f ca="1">(J68/100*K68)+(J69/100*K69)+(J70/100*K70)</f>
        <v>64.3</v>
      </c>
      <c r="K71" s="23"/>
      <c r="L71" s="2" t="s">
        <v>20</v>
      </c>
      <c r="M71" s="2">
        <f ca="1">(M68/100*N68)+(M69/100*N69)+(M70/100*N70)</f>
        <v>59.95</v>
      </c>
      <c r="N71" s="23"/>
      <c r="O71" s="2" t="s">
        <v>20</v>
      </c>
      <c r="P71" s="2">
        <f ca="1">(P68/100*Q68)+(P69/100*Q69)+(P70/100*Q70)</f>
        <v>63.55</v>
      </c>
      <c r="Q71" s="23"/>
      <c r="R71" s="2"/>
      <c r="S71" s="2"/>
    </row>
    <row r="72" spans="1:19" x14ac:dyDescent="0.25">
      <c r="A72" s="22"/>
      <c r="B72" s="22"/>
      <c r="C72" s="2" t="s">
        <v>21</v>
      </c>
      <c r="D72" s="2" t="str">
        <f ca="1">IF(AND(D71&gt;90,D71&lt;101),"A",IF(AND(D71&gt;80,D71&lt;91),"B",IF(AND(D71&gt;70,D71&lt;81),"C",IF(AND(D71&gt;60,D71&lt;71),"D","E"))))</f>
        <v>D</v>
      </c>
      <c r="E72" s="24"/>
      <c r="F72" s="2" t="s">
        <v>21</v>
      </c>
      <c r="G72" s="2" t="str">
        <f ca="1">IF(AND(G71&gt;90,G71&lt;101),"A",IF(AND(G71&gt;80,G71&lt;91),"B",IF(AND(G71&gt;70,G71&lt;81),"C",IF(AND(G71&gt;60,G71&lt;71),"D","E"))))</f>
        <v>B</v>
      </c>
      <c r="H72" s="24"/>
      <c r="I72" s="2" t="s">
        <v>21</v>
      </c>
      <c r="J72" s="2" t="str">
        <f ca="1">IF(AND(J71&gt;90,J71&lt;101),"A",IF(AND(J71&gt;80,J71&lt;91),"B",IF(AND(J71&gt;70,J71&lt;81),"C",IF(AND(J71&gt;60,J71&lt;71),"D","E"))))</f>
        <v>D</v>
      </c>
      <c r="K72" s="24"/>
      <c r="L72" s="2" t="s">
        <v>21</v>
      </c>
      <c r="M72" s="2" t="str">
        <f ca="1">IF(AND(M71&gt;90,M71&lt;101),"A",IF(AND(M71&gt;80,M71&lt;91),"B",IF(AND(M71&gt;70,M71&lt;81),"C",IF(AND(M71&gt;60,M71&lt;71),"D","E"))))</f>
        <v>E</v>
      </c>
      <c r="N72" s="24"/>
      <c r="O72" s="2" t="s">
        <v>21</v>
      </c>
      <c r="P72" s="2" t="str">
        <f ca="1">IF(AND(P71&gt;90,P71&lt;101),"A",IF(AND(P71&gt;80,P71&lt;91),"B",IF(AND(P71&gt;70,P71&lt;81),"C",IF(AND(P71&gt;60,P71&lt;71),"D","E"))))</f>
        <v>D</v>
      </c>
      <c r="Q72" s="24"/>
      <c r="R72" s="2"/>
      <c r="S72" s="2"/>
    </row>
    <row r="75" spans="1:19" x14ac:dyDescent="0.25">
      <c r="C75" s="21" t="s">
        <v>15</v>
      </c>
      <c r="D75" s="21"/>
      <c r="E75" s="21"/>
      <c r="F75" s="21" t="s">
        <v>27</v>
      </c>
      <c r="G75" s="21"/>
      <c r="H75" s="21"/>
      <c r="I75" s="21" t="s">
        <v>28</v>
      </c>
      <c r="J75" s="21"/>
      <c r="K75" s="21"/>
      <c r="L75" s="21" t="s">
        <v>29</v>
      </c>
      <c r="M75" s="21"/>
      <c r="N75" s="21"/>
      <c r="O75" s="25" t="s">
        <v>30</v>
      </c>
      <c r="P75" s="26"/>
      <c r="Q75" s="27"/>
      <c r="R75" s="21" t="s">
        <v>32</v>
      </c>
      <c r="S75" s="21"/>
    </row>
    <row r="76" spans="1:19" x14ac:dyDescent="0.25">
      <c r="A76" t="s">
        <v>24</v>
      </c>
      <c r="B76" t="s">
        <v>25</v>
      </c>
      <c r="C76" s="2" t="s">
        <v>17</v>
      </c>
      <c r="D76" s="2" t="s">
        <v>22</v>
      </c>
      <c r="E76" s="5" t="s">
        <v>23</v>
      </c>
      <c r="F76" s="2" t="s">
        <v>17</v>
      </c>
      <c r="G76" s="2" t="s">
        <v>22</v>
      </c>
      <c r="H76" s="5" t="s">
        <v>23</v>
      </c>
      <c r="I76" s="2" t="s">
        <v>17</v>
      </c>
      <c r="J76" s="2" t="s">
        <v>22</v>
      </c>
      <c r="K76" s="5" t="s">
        <v>23</v>
      </c>
      <c r="L76" s="2" t="s">
        <v>17</v>
      </c>
      <c r="M76" s="2" t="s">
        <v>22</v>
      </c>
      <c r="N76" s="5" t="s">
        <v>23</v>
      </c>
      <c r="O76" s="2" t="s">
        <v>17</v>
      </c>
      <c r="P76" s="2" t="s">
        <v>22</v>
      </c>
      <c r="Q76" s="5" t="s">
        <v>23</v>
      </c>
      <c r="R76" s="6" t="s">
        <v>31</v>
      </c>
      <c r="S76" s="2">
        <f ca="1">AVERAGE(D80,G80,J80,M80,P80)</f>
        <v>73.42</v>
      </c>
    </row>
    <row r="77" spans="1:19" x14ac:dyDescent="0.25">
      <c r="A77" s="22">
        <f>A68+1</f>
        <v>9</v>
      </c>
      <c r="B77" s="22" t="s">
        <v>40</v>
      </c>
      <c r="C77" s="2" t="s">
        <v>18</v>
      </c>
      <c r="D77" s="2">
        <f ca="1">RANDBETWEEN(40,100)</f>
        <v>42</v>
      </c>
      <c r="E77" s="2">
        <v>30</v>
      </c>
      <c r="F77" s="2" t="s">
        <v>18</v>
      </c>
      <c r="G77" s="2">
        <f ca="1">RANDBETWEEN(40,100)</f>
        <v>78</v>
      </c>
      <c r="H77" s="2">
        <v>30</v>
      </c>
      <c r="I77" s="2" t="s">
        <v>18</v>
      </c>
      <c r="J77" s="2">
        <f ca="1">RANDBETWEEN(40,100)</f>
        <v>62</v>
      </c>
      <c r="K77" s="2">
        <v>30</v>
      </c>
      <c r="L77" s="2" t="s">
        <v>18</v>
      </c>
      <c r="M77" s="2">
        <f ca="1">RANDBETWEEN(40,100)</f>
        <v>41</v>
      </c>
      <c r="N77" s="2">
        <v>30</v>
      </c>
      <c r="O77" s="2" t="s">
        <v>18</v>
      </c>
      <c r="P77" s="2">
        <f ca="1">RANDBETWEEN(40,100)</f>
        <v>74</v>
      </c>
      <c r="Q77" s="2">
        <v>30</v>
      </c>
      <c r="R77" s="2" t="s">
        <v>21</v>
      </c>
      <c r="S77" s="2" t="str">
        <f ca="1">IF(AND(P80&gt;90,P80&lt;101),"A",IF(AND(P80&gt;80,P80&lt;91),"B",IF(AND(P80&gt;70,P80&lt;81),"C",IF(AND(P80&gt;60,P80&lt;71),"D","E"))))</f>
        <v>C</v>
      </c>
    </row>
    <row r="78" spans="1:19" x14ac:dyDescent="0.25">
      <c r="A78" s="22"/>
      <c r="B78" s="22"/>
      <c r="C78" s="2" t="s">
        <v>19</v>
      </c>
      <c r="D78" s="2">
        <f t="shared" ref="D78:D79" ca="1" si="43">RANDBETWEEN(40,100)</f>
        <v>42</v>
      </c>
      <c r="E78" s="2">
        <v>25</v>
      </c>
      <c r="F78" s="2" t="s">
        <v>19</v>
      </c>
      <c r="G78" s="2">
        <f t="shared" ref="G78:G79" ca="1" si="44">RANDBETWEEN(40,100)</f>
        <v>73</v>
      </c>
      <c r="H78" s="2">
        <v>25</v>
      </c>
      <c r="I78" s="2" t="s">
        <v>19</v>
      </c>
      <c r="J78" s="2">
        <f t="shared" ref="J78:J79" ca="1" si="45">RANDBETWEEN(40,100)</f>
        <v>81</v>
      </c>
      <c r="K78" s="2">
        <v>25</v>
      </c>
      <c r="L78" s="2" t="s">
        <v>19</v>
      </c>
      <c r="M78" s="2">
        <f t="shared" ref="M78:M79" ca="1" si="46">RANDBETWEEN(40,100)</f>
        <v>81</v>
      </c>
      <c r="N78" s="2">
        <v>25</v>
      </c>
      <c r="O78" s="2" t="s">
        <v>19</v>
      </c>
      <c r="P78" s="2">
        <f t="shared" ref="P78:P79" ca="1" si="47">RANDBETWEEN(40,100)</f>
        <v>88</v>
      </c>
      <c r="Q78" s="2">
        <v>25</v>
      </c>
      <c r="R78" s="2"/>
      <c r="S78" s="2"/>
    </row>
    <row r="79" spans="1:19" x14ac:dyDescent="0.25">
      <c r="A79" s="22"/>
      <c r="B79" s="22"/>
      <c r="C79" s="2" t="s">
        <v>16</v>
      </c>
      <c r="D79" s="2">
        <f t="shared" ca="1" si="43"/>
        <v>75</v>
      </c>
      <c r="E79" s="2">
        <v>45</v>
      </c>
      <c r="F79" s="2" t="s">
        <v>16</v>
      </c>
      <c r="G79" s="2">
        <f t="shared" ca="1" si="44"/>
        <v>74</v>
      </c>
      <c r="H79" s="2">
        <v>45</v>
      </c>
      <c r="I79" s="2" t="s">
        <v>16</v>
      </c>
      <c r="J79" s="2">
        <f t="shared" ca="1" si="45"/>
        <v>99</v>
      </c>
      <c r="K79" s="2">
        <v>45</v>
      </c>
      <c r="L79" s="2" t="s">
        <v>16</v>
      </c>
      <c r="M79" s="2">
        <f t="shared" ca="1" si="46"/>
        <v>95</v>
      </c>
      <c r="N79" s="2">
        <v>45</v>
      </c>
      <c r="O79" s="2" t="s">
        <v>16</v>
      </c>
      <c r="P79" s="2">
        <f t="shared" ca="1" si="47"/>
        <v>72</v>
      </c>
      <c r="Q79" s="2">
        <v>45</v>
      </c>
      <c r="R79" s="2"/>
      <c r="S79" s="2"/>
    </row>
    <row r="80" spans="1:19" x14ac:dyDescent="0.25">
      <c r="A80" s="22"/>
      <c r="B80" s="22"/>
      <c r="C80" s="2" t="s">
        <v>20</v>
      </c>
      <c r="D80" s="2">
        <f ca="1">(D77/100*E77)+(D78/100*E78)+(D79/100*E79)</f>
        <v>56.85</v>
      </c>
      <c r="E80" s="23"/>
      <c r="F80" s="2" t="s">
        <v>20</v>
      </c>
      <c r="G80" s="2">
        <f ca="1">(G77/100*H77)+(G78/100*H78)+(G79/100*H79)</f>
        <v>74.95</v>
      </c>
      <c r="H80" s="23"/>
      <c r="I80" s="2" t="s">
        <v>20</v>
      </c>
      <c r="J80" s="2">
        <f ca="1">(J77/100*K77)+(J78/100*K78)+(J79/100*K79)</f>
        <v>83.4</v>
      </c>
      <c r="K80" s="23"/>
      <c r="L80" s="2" t="s">
        <v>20</v>
      </c>
      <c r="M80" s="2">
        <f ca="1">(M77/100*N77)+(M78/100*N78)+(M79/100*N79)</f>
        <v>75.3</v>
      </c>
      <c r="N80" s="23"/>
      <c r="O80" s="2" t="s">
        <v>20</v>
      </c>
      <c r="P80" s="2">
        <f ca="1">(P77/100*Q77)+(P78/100*Q78)+(P79/100*Q79)</f>
        <v>76.599999999999994</v>
      </c>
      <c r="Q80" s="23"/>
      <c r="R80" s="2"/>
      <c r="S80" s="2"/>
    </row>
    <row r="81" spans="1:19" x14ac:dyDescent="0.25">
      <c r="A81" s="22"/>
      <c r="B81" s="22"/>
      <c r="C81" s="2" t="s">
        <v>21</v>
      </c>
      <c r="D81" s="2" t="str">
        <f ca="1">IF(AND(D80&gt;90,D80&lt;101),"A",IF(AND(D80&gt;80,D80&lt;91),"B",IF(AND(D80&gt;70,D80&lt;81),"C",IF(AND(D80&gt;60,D80&lt;71),"D","E"))))</f>
        <v>E</v>
      </c>
      <c r="E81" s="24"/>
      <c r="F81" s="2" t="s">
        <v>21</v>
      </c>
      <c r="G81" s="2" t="str">
        <f ca="1">IF(AND(G80&gt;90,G80&lt;101),"A",IF(AND(G80&gt;80,G80&lt;91),"B",IF(AND(G80&gt;70,G80&lt;81),"C",IF(AND(G80&gt;60,G80&lt;71),"D","E"))))</f>
        <v>C</v>
      </c>
      <c r="H81" s="24"/>
      <c r="I81" s="2" t="s">
        <v>21</v>
      </c>
      <c r="J81" s="2" t="str">
        <f ca="1">IF(AND(J80&gt;90,J80&lt;101),"A",IF(AND(J80&gt;80,J80&lt;91),"B",IF(AND(J80&gt;70,J80&lt;81),"C",IF(AND(J80&gt;60,J80&lt;71),"D","E"))))</f>
        <v>B</v>
      </c>
      <c r="K81" s="24"/>
      <c r="L81" s="2" t="s">
        <v>21</v>
      </c>
      <c r="M81" s="2" t="str">
        <f ca="1">IF(AND(M80&gt;90,M80&lt;101),"A",IF(AND(M80&gt;80,M80&lt;91),"B",IF(AND(M80&gt;70,M80&lt;81),"C",IF(AND(M80&gt;60,M80&lt;71),"D","E"))))</f>
        <v>C</v>
      </c>
      <c r="N81" s="24"/>
      <c r="O81" s="2" t="s">
        <v>21</v>
      </c>
      <c r="P81" s="2" t="str">
        <f ca="1">IF(AND(P80&gt;90,P80&lt;101),"A",IF(AND(P80&gt;80,P80&lt;91),"B",IF(AND(P80&gt;70,P80&lt;81),"C",IF(AND(P80&gt;60,P80&lt;71),"D","E"))))</f>
        <v>C</v>
      </c>
      <c r="Q81" s="24"/>
      <c r="R81" s="2"/>
      <c r="S81" s="2"/>
    </row>
    <row r="84" spans="1:19" x14ac:dyDescent="0.25">
      <c r="C84" s="21" t="s">
        <v>15</v>
      </c>
      <c r="D84" s="21"/>
      <c r="E84" s="21"/>
      <c r="F84" s="21" t="s">
        <v>27</v>
      </c>
      <c r="G84" s="21"/>
      <c r="H84" s="21"/>
      <c r="I84" s="21" t="s">
        <v>28</v>
      </c>
      <c r="J84" s="21"/>
      <c r="K84" s="21"/>
      <c r="L84" s="21" t="s">
        <v>29</v>
      </c>
      <c r="M84" s="21"/>
      <c r="N84" s="21"/>
      <c r="O84" s="25" t="s">
        <v>30</v>
      </c>
      <c r="P84" s="26"/>
      <c r="Q84" s="27"/>
      <c r="R84" s="21" t="s">
        <v>32</v>
      </c>
      <c r="S84" s="21"/>
    </row>
    <row r="85" spans="1:19" x14ac:dyDescent="0.25">
      <c r="A85" t="s">
        <v>24</v>
      </c>
      <c r="B85" t="s">
        <v>25</v>
      </c>
      <c r="C85" s="2" t="s">
        <v>17</v>
      </c>
      <c r="D85" s="2" t="s">
        <v>22</v>
      </c>
      <c r="E85" s="5" t="s">
        <v>23</v>
      </c>
      <c r="F85" s="2" t="s">
        <v>17</v>
      </c>
      <c r="G85" s="2" t="s">
        <v>22</v>
      </c>
      <c r="H85" s="5" t="s">
        <v>23</v>
      </c>
      <c r="I85" s="2" t="s">
        <v>17</v>
      </c>
      <c r="J85" s="2" t="s">
        <v>22</v>
      </c>
      <c r="K85" s="5" t="s">
        <v>23</v>
      </c>
      <c r="L85" s="2" t="s">
        <v>17</v>
      </c>
      <c r="M85" s="2" t="s">
        <v>22</v>
      </c>
      <c r="N85" s="5" t="s">
        <v>23</v>
      </c>
      <c r="O85" s="2" t="s">
        <v>17</v>
      </c>
      <c r="P85" s="2" t="s">
        <v>22</v>
      </c>
      <c r="Q85" s="5" t="s">
        <v>23</v>
      </c>
      <c r="R85" s="6" t="s">
        <v>31</v>
      </c>
      <c r="S85" s="2">
        <f ca="1">AVERAGE(D89,G89,J89,M89,P89)</f>
        <v>75.740000000000009</v>
      </c>
    </row>
    <row r="86" spans="1:19" x14ac:dyDescent="0.25">
      <c r="A86" s="22">
        <f>A77+1</f>
        <v>10</v>
      </c>
      <c r="B86" s="22" t="s">
        <v>41</v>
      </c>
      <c r="C86" s="2" t="s">
        <v>18</v>
      </c>
      <c r="D86" s="2">
        <f ca="1">RANDBETWEEN(40,100)</f>
        <v>79</v>
      </c>
      <c r="E86" s="2">
        <v>30</v>
      </c>
      <c r="F86" s="2" t="s">
        <v>18</v>
      </c>
      <c r="G86" s="2">
        <f ca="1">RANDBETWEEN(40,100)</f>
        <v>80</v>
      </c>
      <c r="H86" s="2">
        <v>30</v>
      </c>
      <c r="I86" s="2" t="s">
        <v>18</v>
      </c>
      <c r="J86" s="2">
        <f ca="1">RANDBETWEEN(40,100)</f>
        <v>83</v>
      </c>
      <c r="K86" s="2">
        <v>30</v>
      </c>
      <c r="L86" s="2" t="s">
        <v>18</v>
      </c>
      <c r="M86" s="2">
        <f ca="1">RANDBETWEEN(40,100)</f>
        <v>73</v>
      </c>
      <c r="N86" s="2">
        <v>30</v>
      </c>
      <c r="O86" s="2" t="s">
        <v>18</v>
      </c>
      <c r="P86" s="2">
        <f ca="1">RANDBETWEEN(40,100)</f>
        <v>72</v>
      </c>
      <c r="Q86" s="2">
        <v>30</v>
      </c>
      <c r="R86" s="2" t="s">
        <v>21</v>
      </c>
      <c r="S86" s="2" t="str">
        <f ca="1">IF(AND(P89&gt;90,P89&lt;101),"A",IF(AND(P89&gt;80,P89&lt;91),"B",IF(AND(P89&gt;70,P89&lt;81),"C",IF(AND(P89&gt;60,P89&lt;71),"D","E"))))</f>
        <v>B</v>
      </c>
    </row>
    <row r="87" spans="1:19" x14ac:dyDescent="0.25">
      <c r="A87" s="22"/>
      <c r="B87" s="22"/>
      <c r="C87" s="2" t="s">
        <v>19</v>
      </c>
      <c r="D87" s="2">
        <f t="shared" ref="D87:D88" ca="1" si="48">RANDBETWEEN(40,100)</f>
        <v>45</v>
      </c>
      <c r="E87" s="2">
        <v>25</v>
      </c>
      <c r="F87" s="2" t="s">
        <v>19</v>
      </c>
      <c r="G87" s="2">
        <f t="shared" ref="G87:G88" ca="1" si="49">RANDBETWEEN(40,100)</f>
        <v>62</v>
      </c>
      <c r="H87" s="2">
        <v>25</v>
      </c>
      <c r="I87" s="2" t="s">
        <v>19</v>
      </c>
      <c r="J87" s="2">
        <f t="shared" ref="J87:J88" ca="1" si="50">RANDBETWEEN(40,100)</f>
        <v>92</v>
      </c>
      <c r="K87" s="2">
        <v>25</v>
      </c>
      <c r="L87" s="2" t="s">
        <v>19</v>
      </c>
      <c r="M87" s="2">
        <f t="shared" ref="M87:M88" ca="1" si="51">RANDBETWEEN(40,100)</f>
        <v>83</v>
      </c>
      <c r="N87" s="2">
        <v>25</v>
      </c>
      <c r="O87" s="2" t="s">
        <v>19</v>
      </c>
      <c r="P87" s="2">
        <f t="shared" ref="P87:P88" ca="1" si="52">RANDBETWEEN(40,100)</f>
        <v>79</v>
      </c>
      <c r="Q87" s="2">
        <v>25</v>
      </c>
      <c r="R87" s="2"/>
      <c r="S87" s="2"/>
    </row>
    <row r="88" spans="1:19" x14ac:dyDescent="0.25">
      <c r="A88" s="22"/>
      <c r="B88" s="22"/>
      <c r="C88" s="2" t="s">
        <v>16</v>
      </c>
      <c r="D88" s="2">
        <f t="shared" ca="1" si="48"/>
        <v>68</v>
      </c>
      <c r="E88" s="2">
        <v>45</v>
      </c>
      <c r="F88" s="2" t="s">
        <v>16</v>
      </c>
      <c r="G88" s="2">
        <f t="shared" ca="1" si="49"/>
        <v>54</v>
      </c>
      <c r="H88" s="2">
        <v>45</v>
      </c>
      <c r="I88" s="2" t="s">
        <v>16</v>
      </c>
      <c r="J88" s="2">
        <f t="shared" ca="1" si="50"/>
        <v>91</v>
      </c>
      <c r="K88" s="2">
        <v>45</v>
      </c>
      <c r="L88" s="2" t="s">
        <v>16</v>
      </c>
      <c r="M88" s="2">
        <f t="shared" ca="1" si="51"/>
        <v>79</v>
      </c>
      <c r="N88" s="2">
        <v>45</v>
      </c>
      <c r="O88" s="2" t="s">
        <v>16</v>
      </c>
      <c r="P88" s="2">
        <f t="shared" ca="1" si="52"/>
        <v>91</v>
      </c>
      <c r="Q88" s="2">
        <v>45</v>
      </c>
      <c r="R88" s="2"/>
      <c r="S88" s="2"/>
    </row>
    <row r="89" spans="1:19" x14ac:dyDescent="0.25">
      <c r="A89" s="22"/>
      <c r="B89" s="22"/>
      <c r="C89" s="2" t="s">
        <v>20</v>
      </c>
      <c r="D89" s="2">
        <f ca="1">(D86/100*E86)+(D87/100*E87)+(D88/100*E88)</f>
        <v>65.550000000000011</v>
      </c>
      <c r="E89" s="23"/>
      <c r="F89" s="2" t="s">
        <v>20</v>
      </c>
      <c r="G89" s="2">
        <f ca="1">(G86/100*H86)+(G87/100*H87)+(G88/100*H88)</f>
        <v>63.8</v>
      </c>
      <c r="H89" s="23"/>
      <c r="I89" s="2" t="s">
        <v>20</v>
      </c>
      <c r="J89" s="2">
        <f ca="1">(J86/100*K86)+(J87/100*K87)+(J88/100*K88)</f>
        <v>88.85</v>
      </c>
      <c r="K89" s="23"/>
      <c r="L89" s="2" t="s">
        <v>20</v>
      </c>
      <c r="M89" s="2">
        <f ca="1">(M86/100*N86)+(M87/100*N87)+(M88/100*N88)</f>
        <v>78.2</v>
      </c>
      <c r="N89" s="23"/>
      <c r="O89" s="2" t="s">
        <v>20</v>
      </c>
      <c r="P89" s="2">
        <f ca="1">(P86/100*Q86)+(P87/100*Q87)+(P88/100*Q88)</f>
        <v>82.3</v>
      </c>
      <c r="Q89" s="23"/>
      <c r="R89" s="2"/>
      <c r="S89" s="2"/>
    </row>
    <row r="90" spans="1:19" x14ac:dyDescent="0.25">
      <c r="A90" s="22"/>
      <c r="B90" s="22"/>
      <c r="C90" s="2" t="s">
        <v>21</v>
      </c>
      <c r="D90" s="2" t="str">
        <f ca="1">IF(AND(D89&gt;90,D89&lt;101),"A",IF(AND(D89&gt;80,D89&lt;91),"B",IF(AND(D89&gt;70,D89&lt;81),"C",IF(AND(D89&gt;60,D89&lt;71),"D","E"))))</f>
        <v>D</v>
      </c>
      <c r="E90" s="24"/>
      <c r="F90" s="2" t="s">
        <v>21</v>
      </c>
      <c r="G90" s="2" t="str">
        <f ca="1">IF(AND(G89&gt;90,G89&lt;101),"A",IF(AND(G89&gt;80,G89&lt;91),"B",IF(AND(G89&gt;70,G89&lt;81),"C",IF(AND(G89&gt;60,G89&lt;71),"D","E"))))</f>
        <v>D</v>
      </c>
      <c r="H90" s="24"/>
      <c r="I90" s="2" t="s">
        <v>21</v>
      </c>
      <c r="J90" s="2" t="str">
        <f ca="1">IF(AND(J89&gt;90,J89&lt;101),"A",IF(AND(J89&gt;80,J89&lt;91),"B",IF(AND(J89&gt;70,J89&lt;81),"C",IF(AND(J89&gt;60,J89&lt;71),"D","E"))))</f>
        <v>B</v>
      </c>
      <c r="K90" s="24"/>
      <c r="L90" s="2" t="s">
        <v>21</v>
      </c>
      <c r="M90" s="2" t="str">
        <f ca="1">IF(AND(M89&gt;90,M89&lt;101),"A",IF(AND(M89&gt;80,M89&lt;91),"B",IF(AND(M89&gt;70,M89&lt;81),"C",IF(AND(M89&gt;60,M89&lt;71),"D","E"))))</f>
        <v>C</v>
      </c>
      <c r="N90" s="24"/>
      <c r="O90" s="2" t="s">
        <v>21</v>
      </c>
      <c r="P90" s="2" t="str">
        <f ca="1">IF(AND(P89&gt;90,P89&lt;101),"A",IF(AND(P89&gt;80,P89&lt;91),"B",IF(AND(P89&gt;70,P89&lt;81),"C",IF(AND(P89&gt;60,P89&lt;71),"D","E"))))</f>
        <v>B</v>
      </c>
      <c r="Q90" s="24"/>
      <c r="R90" s="2"/>
      <c r="S90" s="2"/>
    </row>
  </sheetData>
  <mergeCells count="135">
    <mergeCell ref="A23:A27"/>
    <mergeCell ref="E17:E18"/>
    <mergeCell ref="H17:H18"/>
    <mergeCell ref="K17:K18"/>
    <mergeCell ref="N17:N18"/>
    <mergeCell ref="A14:A18"/>
    <mergeCell ref="B14:B18"/>
    <mergeCell ref="R3:S3"/>
    <mergeCell ref="H8:H9"/>
    <mergeCell ref="I3:K3"/>
    <mergeCell ref="K8:K9"/>
    <mergeCell ref="L3:N3"/>
    <mergeCell ref="N8:N9"/>
    <mergeCell ref="O3:Q3"/>
    <mergeCell ref="Q8:Q9"/>
    <mergeCell ref="A5:A9"/>
    <mergeCell ref="B5:B9"/>
    <mergeCell ref="C3:E3"/>
    <mergeCell ref="E8:E9"/>
    <mergeCell ref="F3:H3"/>
    <mergeCell ref="C12:E12"/>
    <mergeCell ref="F12:H12"/>
    <mergeCell ref="I12:K12"/>
    <mergeCell ref="L12:N12"/>
    <mergeCell ref="O12:Q12"/>
    <mergeCell ref="R12:S12"/>
    <mergeCell ref="C39:E39"/>
    <mergeCell ref="F39:H39"/>
    <mergeCell ref="I39:K39"/>
    <mergeCell ref="L39:N39"/>
    <mergeCell ref="O39:Q39"/>
    <mergeCell ref="C30:E30"/>
    <mergeCell ref="F30:H30"/>
    <mergeCell ref="I30:K30"/>
    <mergeCell ref="L30:N30"/>
    <mergeCell ref="R21:S21"/>
    <mergeCell ref="B23:B27"/>
    <mergeCell ref="E26:E27"/>
    <mergeCell ref="H26:H27"/>
    <mergeCell ref="K26:K27"/>
    <mergeCell ref="N26:N27"/>
    <mergeCell ref="Q26:Q27"/>
    <mergeCell ref="Q17:Q18"/>
    <mergeCell ref="C21:E21"/>
    <mergeCell ref="F21:H21"/>
    <mergeCell ref="I21:K21"/>
    <mergeCell ref="L21:N21"/>
    <mergeCell ref="O21:Q21"/>
    <mergeCell ref="R39:S39"/>
    <mergeCell ref="A41:A45"/>
    <mergeCell ref="B41:B45"/>
    <mergeCell ref="E44:E45"/>
    <mergeCell ref="H44:H45"/>
    <mergeCell ref="K44:K45"/>
    <mergeCell ref="N44:N45"/>
    <mergeCell ref="Q44:Q45"/>
    <mergeCell ref="O30:Q30"/>
    <mergeCell ref="R30:S30"/>
    <mergeCell ref="A32:A36"/>
    <mergeCell ref="B32:B36"/>
    <mergeCell ref="E35:E36"/>
    <mergeCell ref="H35:H36"/>
    <mergeCell ref="K35:K36"/>
    <mergeCell ref="N35:N36"/>
    <mergeCell ref="Q35:Q36"/>
    <mergeCell ref="C57:E57"/>
    <mergeCell ref="F57:H57"/>
    <mergeCell ref="I57:K57"/>
    <mergeCell ref="L57:N57"/>
    <mergeCell ref="O57:Q57"/>
    <mergeCell ref="R57:S57"/>
    <mergeCell ref="O48:Q48"/>
    <mergeCell ref="R48:S48"/>
    <mergeCell ref="A50:A54"/>
    <mergeCell ref="B50:B54"/>
    <mergeCell ref="E53:E54"/>
    <mergeCell ref="H53:H54"/>
    <mergeCell ref="K53:K54"/>
    <mergeCell ref="N53:N54"/>
    <mergeCell ref="Q53:Q54"/>
    <mergeCell ref="C48:E48"/>
    <mergeCell ref="F48:H48"/>
    <mergeCell ref="I48:K48"/>
    <mergeCell ref="L48:N48"/>
    <mergeCell ref="Q62:Q63"/>
    <mergeCell ref="C66:E66"/>
    <mergeCell ref="F66:H66"/>
    <mergeCell ref="I66:K66"/>
    <mergeCell ref="L66:N66"/>
    <mergeCell ref="O66:Q66"/>
    <mergeCell ref="A59:A63"/>
    <mergeCell ref="B59:B63"/>
    <mergeCell ref="E62:E63"/>
    <mergeCell ref="H62:H63"/>
    <mergeCell ref="K62:K63"/>
    <mergeCell ref="N62:N63"/>
    <mergeCell ref="N80:N81"/>
    <mergeCell ref="C75:E75"/>
    <mergeCell ref="F75:H75"/>
    <mergeCell ref="I75:K75"/>
    <mergeCell ref="L75:N75"/>
    <mergeCell ref="O75:Q75"/>
    <mergeCell ref="R75:S75"/>
    <mergeCell ref="R66:S66"/>
    <mergeCell ref="A68:A72"/>
    <mergeCell ref="B68:B72"/>
    <mergeCell ref="E71:E72"/>
    <mergeCell ref="H71:H72"/>
    <mergeCell ref="K71:K72"/>
    <mergeCell ref="N71:N72"/>
    <mergeCell ref="Q71:Q72"/>
    <mergeCell ref="V18:W18"/>
    <mergeCell ref="V4:V5"/>
    <mergeCell ref="W4:W5"/>
    <mergeCell ref="V3:AB3"/>
    <mergeCell ref="X4:AB4"/>
    <mergeCell ref="R84:S84"/>
    <mergeCell ref="A86:A90"/>
    <mergeCell ref="B86:B90"/>
    <mergeCell ref="E89:E90"/>
    <mergeCell ref="H89:H90"/>
    <mergeCell ref="K89:K90"/>
    <mergeCell ref="N89:N90"/>
    <mergeCell ref="Q89:Q90"/>
    <mergeCell ref="Q80:Q81"/>
    <mergeCell ref="C84:E84"/>
    <mergeCell ref="F84:H84"/>
    <mergeCell ref="I84:K84"/>
    <mergeCell ref="L84:N84"/>
    <mergeCell ref="O84:Q84"/>
    <mergeCell ref="A77:A81"/>
    <mergeCell ref="B77:B81"/>
    <mergeCell ref="E80:E81"/>
    <mergeCell ref="H80:H81"/>
    <mergeCell ref="K80:K8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"/>
  <sheetViews>
    <sheetView zoomScale="73" zoomScaleNormal="73" workbookViewId="0">
      <selection activeCell="V8" sqref="V8"/>
    </sheetView>
  </sheetViews>
  <sheetFormatPr defaultRowHeight="15" x14ac:dyDescent="0.25"/>
  <cols>
    <col min="1" max="1" width="13" customWidth="1"/>
    <col min="2" max="2" width="9.7109375" customWidth="1"/>
    <col min="3" max="3" width="10" customWidth="1"/>
    <col min="4" max="5" width="9.85546875" customWidth="1"/>
    <col min="6" max="6" width="10.140625" customWidth="1"/>
    <col min="11" max="11" width="18.28515625" customWidth="1"/>
  </cols>
  <sheetData>
    <row r="1" spans="1:17" x14ac:dyDescent="0.25">
      <c r="A1" t="s">
        <v>61</v>
      </c>
      <c r="B1" t="s">
        <v>52</v>
      </c>
      <c r="C1" t="s">
        <v>53</v>
      </c>
      <c r="D1" t="s">
        <v>51</v>
      </c>
      <c r="E1" t="s">
        <v>50</v>
      </c>
      <c r="F1" t="s">
        <v>59</v>
      </c>
    </row>
    <row r="2" spans="1:17" x14ac:dyDescent="0.25">
      <c r="A2" s="29">
        <v>44562</v>
      </c>
      <c r="B2">
        <v>100</v>
      </c>
      <c r="C2">
        <f ca="1">B2+B2*RANDBETWEEN(0,$Q$4)/100</f>
        <v>103</v>
      </c>
      <c r="D2">
        <f ca="1">B2-B2*RANDBETWEEN(0,$Q$4)/100</f>
        <v>100</v>
      </c>
      <c r="E2">
        <f ca="1">RANDBETWEEN(D2,C2)</f>
        <v>103</v>
      </c>
      <c r="F2" s="28">
        <f ca="1">(E2-B2)/100</f>
        <v>0.03</v>
      </c>
    </row>
    <row r="3" spans="1:17" x14ac:dyDescent="0.25">
      <c r="A3" s="29">
        <v>44563</v>
      </c>
      <c r="B3">
        <f ca="1">E2</f>
        <v>103</v>
      </c>
      <c r="C3">
        <f ca="1">B3+B3*RANDBETWEEN(0,$Q$4)/100</f>
        <v>103</v>
      </c>
      <c r="D3">
        <f ca="1">B3-B3*RANDBETWEEN(0,$Q$4)/100</f>
        <v>100.94</v>
      </c>
      <c r="E3">
        <f ca="1">RANDBETWEEN(D3,C3)</f>
        <v>102</v>
      </c>
      <c r="F3" s="28">
        <f ca="1">(E3-B3)/100</f>
        <v>-0.01</v>
      </c>
      <c r="K3" s="18" t="s">
        <v>60</v>
      </c>
      <c r="L3" s="18"/>
    </row>
    <row r="4" spans="1:17" x14ac:dyDescent="0.25">
      <c r="A4" s="29">
        <v>44564</v>
      </c>
      <c r="B4">
        <f ca="1">E3</f>
        <v>102</v>
      </c>
      <c r="C4">
        <f ca="1">B4+B4*RANDBETWEEN(0,$Q$4)/100</f>
        <v>104.04</v>
      </c>
      <c r="D4">
        <f ca="1">B4-B4*RANDBETWEEN(0,$Q$4)/100</f>
        <v>100.98</v>
      </c>
      <c r="E4">
        <f ca="1">RANDBETWEEN(D4,C4)</f>
        <v>102</v>
      </c>
      <c r="F4" s="28">
        <f ca="1">(E4-B4)/100</f>
        <v>0</v>
      </c>
      <c r="M4" t="s">
        <v>59</v>
      </c>
      <c r="P4" t="s">
        <v>59</v>
      </c>
      <c r="Q4">
        <v>3</v>
      </c>
    </row>
    <row r="5" spans="1:17" x14ac:dyDescent="0.25">
      <c r="A5" s="29">
        <v>44565</v>
      </c>
      <c r="B5">
        <f ca="1">E4</f>
        <v>102</v>
      </c>
      <c r="C5">
        <f ca="1">B5+B5*RANDBETWEEN(0,$Q$4)/100</f>
        <v>102</v>
      </c>
      <c r="D5">
        <f ca="1">B5-B5*RANDBETWEEN(0,$Q$4)/100</f>
        <v>100.98</v>
      </c>
      <c r="E5">
        <f ca="1">RANDBETWEEN(D5,C5)</f>
        <v>101</v>
      </c>
      <c r="F5" s="28">
        <f ca="1">(E5-B5)/100</f>
        <v>-0.01</v>
      </c>
      <c r="K5" t="s">
        <v>33</v>
      </c>
      <c r="L5">
        <f ca="1">MAX(C2:C32)</f>
        <v>104.04</v>
      </c>
      <c r="M5" s="31">
        <f ca="1">($L5-$B2)/$B$2</f>
        <v>4.0400000000000061E-2</v>
      </c>
    </row>
    <row r="6" spans="1:17" x14ac:dyDescent="0.25">
      <c r="A6" s="29">
        <v>44566</v>
      </c>
      <c r="B6">
        <f ca="1">E5</f>
        <v>101</v>
      </c>
      <c r="C6">
        <f ca="1">B6+B6*RANDBETWEEN(0,$Q$4)/100</f>
        <v>104.03</v>
      </c>
      <c r="D6">
        <f ca="1">B6-B6*RANDBETWEEN(0,$Q$4)/100</f>
        <v>97.97</v>
      </c>
      <c r="E6">
        <f ca="1">RANDBETWEEN(D6,C6)</f>
        <v>98</v>
      </c>
      <c r="F6" s="28">
        <f ca="1">(E6-B6)/100</f>
        <v>-0.03</v>
      </c>
      <c r="K6" t="s">
        <v>58</v>
      </c>
      <c r="L6">
        <f ca="1">MIN(D2:D32)</f>
        <v>92.15</v>
      </c>
      <c r="M6" s="31">
        <f ca="1">($L6-$B3)/$B$2</f>
        <v>-0.10849999999999994</v>
      </c>
      <c r="P6" t="s">
        <v>57</v>
      </c>
      <c r="Q6">
        <f ca="1">_xlfn.STDEV.P(B2:B32)</f>
        <v>2.3050413012838522</v>
      </c>
    </row>
    <row r="7" spans="1:17" x14ac:dyDescent="0.25">
      <c r="A7" s="29">
        <v>44567</v>
      </c>
      <c r="B7">
        <f ca="1">E6</f>
        <v>98</v>
      </c>
      <c r="C7">
        <f ca="1">B7+B7*RANDBETWEEN(0,$Q$4)/100</f>
        <v>100.94</v>
      </c>
      <c r="D7">
        <f ca="1">B7-B7*RANDBETWEEN(0,$Q$4)/100</f>
        <v>96.04</v>
      </c>
      <c r="E7">
        <f ca="1">RANDBETWEEN(D7,C7)</f>
        <v>97</v>
      </c>
      <c r="F7" s="28">
        <f ca="1">(E7-B7)/100</f>
        <v>-0.01</v>
      </c>
      <c r="K7" t="s">
        <v>56</v>
      </c>
      <c r="L7">
        <f ca="1">AVERAGE(B2:B32)</f>
        <v>96.903225806451616</v>
      </c>
      <c r="M7" s="31">
        <f ca="1">($L7-$B4)/$B$2</f>
        <v>-5.096774193548384E-2</v>
      </c>
    </row>
    <row r="8" spans="1:17" x14ac:dyDescent="0.25">
      <c r="A8" s="29">
        <v>44568</v>
      </c>
      <c r="B8">
        <f ca="1">E7</f>
        <v>97</v>
      </c>
      <c r="C8">
        <f ca="1">B8+B8*RANDBETWEEN(0,$Q$4)/100</f>
        <v>97</v>
      </c>
      <c r="D8">
        <f ca="1">B8-B8*RANDBETWEEN(0,$Q$4)/100</f>
        <v>95.06</v>
      </c>
      <c r="E8">
        <f ca="1">RANDBETWEEN(D8,C8)</f>
        <v>96</v>
      </c>
      <c r="F8" s="28">
        <f ca="1">(E8-B8)/100</f>
        <v>-0.01</v>
      </c>
      <c r="K8" t="s">
        <v>55</v>
      </c>
      <c r="L8" s="30">
        <f ca="1">AVERAGE(F2:F32)</f>
        <v>-9.6774193548387118E-4</v>
      </c>
      <c r="P8" t="s">
        <v>54</v>
      </c>
    </row>
    <row r="9" spans="1:17" x14ac:dyDescent="0.25">
      <c r="A9" s="29">
        <v>44569</v>
      </c>
      <c r="B9">
        <f ca="1">E8</f>
        <v>96</v>
      </c>
      <c r="C9">
        <f ca="1">B9+B9*RANDBETWEEN(0,$Q$4)/100</f>
        <v>96.96</v>
      </c>
      <c r="D9">
        <f ca="1">B9-B9*RANDBETWEEN(0,$Q$4)/100</f>
        <v>94.08</v>
      </c>
      <c r="E9">
        <f ca="1">RANDBETWEEN(D9,C9)</f>
        <v>95</v>
      </c>
      <c r="F9" s="28">
        <f ca="1">(E9-B9)/100</f>
        <v>-0.01</v>
      </c>
      <c r="P9" t="s">
        <v>53</v>
      </c>
      <c r="Q9">
        <f ca="1">E32+2*Q6</f>
        <v>101.6100826025677</v>
      </c>
    </row>
    <row r="10" spans="1:17" x14ac:dyDescent="0.25">
      <c r="A10" s="29">
        <v>44570</v>
      </c>
      <c r="B10">
        <f ca="1">E9</f>
        <v>95</v>
      </c>
      <c r="C10">
        <f ca="1">B10+B10*RANDBETWEEN(0,$Q$4)/100</f>
        <v>95</v>
      </c>
      <c r="D10">
        <f ca="1">B10-B10*RANDBETWEEN(0,$Q$4)/100</f>
        <v>94.05</v>
      </c>
      <c r="E10">
        <f ca="1">RANDBETWEEN(D10,C10)</f>
        <v>95</v>
      </c>
      <c r="F10" s="28">
        <f ca="1">(E10-B10)/100</f>
        <v>0</v>
      </c>
      <c r="K10" t="s">
        <v>52</v>
      </c>
      <c r="L10">
        <f>B2</f>
        <v>100</v>
      </c>
      <c r="P10" t="s">
        <v>51</v>
      </c>
      <c r="Q10">
        <f ca="1">E32-2*Q6</f>
        <v>92.389917397432299</v>
      </c>
    </row>
    <row r="11" spans="1:17" x14ac:dyDescent="0.25">
      <c r="A11" s="29">
        <v>44571</v>
      </c>
      <c r="B11">
        <f ca="1">E10</f>
        <v>95</v>
      </c>
      <c r="C11">
        <f ca="1">B11+B11*RANDBETWEEN(0,$Q$4)/100</f>
        <v>96.9</v>
      </c>
      <c r="D11">
        <f ca="1">B11-B11*RANDBETWEEN(0,$Q$4)/100</f>
        <v>94.05</v>
      </c>
      <c r="E11">
        <f ca="1">RANDBETWEEN(D11,C11)</f>
        <v>96</v>
      </c>
      <c r="F11" s="28">
        <f ca="1">(E11-B11)/100</f>
        <v>0.01</v>
      </c>
      <c r="K11" t="s">
        <v>50</v>
      </c>
      <c r="L11">
        <f ca="1">D32</f>
        <v>97</v>
      </c>
    </row>
    <row r="12" spans="1:17" x14ac:dyDescent="0.25">
      <c r="A12" s="29">
        <v>44572</v>
      </c>
      <c r="B12">
        <f ca="1">E11</f>
        <v>96</v>
      </c>
      <c r="C12">
        <f ca="1">B12+B12*RANDBETWEEN(0,$Q$4)/100</f>
        <v>97.92</v>
      </c>
      <c r="D12">
        <f ca="1">B12-B12*RANDBETWEEN(0,$Q$4)/100</f>
        <v>93.12</v>
      </c>
      <c r="E12">
        <f ca="1">RANDBETWEEN(D12,C12)</f>
        <v>96</v>
      </c>
      <c r="F12" s="28">
        <f ca="1">(E12-B12)/100</f>
        <v>0</v>
      </c>
    </row>
    <row r="13" spans="1:17" x14ac:dyDescent="0.25">
      <c r="A13" s="29">
        <v>44573</v>
      </c>
      <c r="B13">
        <f ca="1">E12</f>
        <v>96</v>
      </c>
      <c r="C13">
        <f ca="1">B13+B13*RANDBETWEEN(0,$Q$4)/100</f>
        <v>98.88</v>
      </c>
      <c r="D13">
        <f ca="1">B13-B13*RANDBETWEEN(0,$Q$4)/100</f>
        <v>95.04</v>
      </c>
      <c r="E13">
        <f ca="1">RANDBETWEEN(D13,C13)</f>
        <v>97</v>
      </c>
      <c r="F13" s="28">
        <f ca="1">(E13-B13)/100</f>
        <v>0.01</v>
      </c>
    </row>
    <row r="14" spans="1:17" x14ac:dyDescent="0.25">
      <c r="A14" s="29">
        <v>44574</v>
      </c>
      <c r="B14">
        <f ca="1">E13</f>
        <v>97</v>
      </c>
      <c r="C14">
        <f ca="1">B14+B14*RANDBETWEEN(0,$Q$4)/100</f>
        <v>97.97</v>
      </c>
      <c r="D14">
        <f ca="1">B14-B14*RANDBETWEEN(0,$Q$4)/100</f>
        <v>94.09</v>
      </c>
      <c r="E14">
        <f ca="1">RANDBETWEEN(D14,C14)</f>
        <v>96</v>
      </c>
      <c r="F14" s="28">
        <f ca="1">(E14-B14)/100</f>
        <v>-0.01</v>
      </c>
    </row>
    <row r="15" spans="1:17" x14ac:dyDescent="0.25">
      <c r="A15" s="29">
        <v>44575</v>
      </c>
      <c r="B15">
        <f ca="1">E14</f>
        <v>96</v>
      </c>
      <c r="C15">
        <f ca="1">B15+B15*RANDBETWEEN(0,$Q$4)/100</f>
        <v>96</v>
      </c>
      <c r="D15">
        <f ca="1">B15-B15*RANDBETWEEN(0,$Q$4)/100</f>
        <v>93.12</v>
      </c>
      <c r="E15">
        <f ca="1">RANDBETWEEN(D15,C15)</f>
        <v>95</v>
      </c>
      <c r="F15" s="28">
        <f ca="1">(E15-B15)/100</f>
        <v>-0.01</v>
      </c>
    </row>
    <row r="16" spans="1:17" x14ac:dyDescent="0.25">
      <c r="A16" s="29">
        <v>44576</v>
      </c>
      <c r="B16">
        <f ca="1">E15</f>
        <v>95</v>
      </c>
      <c r="C16">
        <f ca="1">B16+B16*RANDBETWEEN(0,$Q$4)/100</f>
        <v>97.85</v>
      </c>
      <c r="D16">
        <f ca="1">B16-B16*RANDBETWEEN(0,$Q$4)/100</f>
        <v>92.15</v>
      </c>
      <c r="E16">
        <f ca="1">RANDBETWEEN(D16,C16)</f>
        <v>95</v>
      </c>
      <c r="F16" s="28">
        <f ca="1">(E16-B16)/100</f>
        <v>0</v>
      </c>
    </row>
    <row r="17" spans="1:6" x14ac:dyDescent="0.25">
      <c r="A17" s="29">
        <v>44577</v>
      </c>
      <c r="B17">
        <f ca="1">E16</f>
        <v>95</v>
      </c>
      <c r="C17">
        <f ca="1">B17+B17*RANDBETWEEN(0,$Q$4)/100</f>
        <v>95.95</v>
      </c>
      <c r="D17">
        <f ca="1">B17-B17*RANDBETWEEN(0,$Q$4)/100</f>
        <v>93.1</v>
      </c>
      <c r="E17">
        <f ca="1">RANDBETWEEN(D17,C17)</f>
        <v>94</v>
      </c>
      <c r="F17" s="28">
        <f ca="1">(E17-B17)/100</f>
        <v>-0.01</v>
      </c>
    </row>
    <row r="18" spans="1:6" x14ac:dyDescent="0.25">
      <c r="A18" s="29">
        <v>44578</v>
      </c>
      <c r="B18">
        <f ca="1">E17</f>
        <v>94</v>
      </c>
      <c r="C18">
        <f ca="1">B18+B18*RANDBETWEEN(0,$Q$4)/100</f>
        <v>94</v>
      </c>
      <c r="D18">
        <f ca="1">B18-B18*RANDBETWEEN(0,$Q$4)/100</f>
        <v>94</v>
      </c>
      <c r="E18">
        <f ca="1">RANDBETWEEN(D18,C18)</f>
        <v>94</v>
      </c>
      <c r="F18" s="28">
        <f ca="1">(E18-B18)/100</f>
        <v>0</v>
      </c>
    </row>
    <row r="19" spans="1:6" x14ac:dyDescent="0.25">
      <c r="A19" s="29">
        <v>44579</v>
      </c>
      <c r="B19">
        <f ca="1">E18</f>
        <v>94</v>
      </c>
      <c r="C19">
        <f ca="1">B19+B19*RANDBETWEEN(0,$Q$4)/100</f>
        <v>95.88</v>
      </c>
      <c r="D19">
        <f ca="1">B19-B19*RANDBETWEEN(0,$Q$4)/100</f>
        <v>93.06</v>
      </c>
      <c r="E19">
        <f ca="1">RANDBETWEEN(D19,C19)</f>
        <v>95</v>
      </c>
      <c r="F19" s="28">
        <f ca="1">(E19-B19)/100</f>
        <v>0.01</v>
      </c>
    </row>
    <row r="20" spans="1:6" x14ac:dyDescent="0.25">
      <c r="A20" s="29">
        <v>44580</v>
      </c>
      <c r="B20">
        <f ca="1">E19</f>
        <v>95</v>
      </c>
      <c r="C20">
        <f ca="1">B20+B20*RANDBETWEEN(0,$Q$4)/100</f>
        <v>95</v>
      </c>
      <c r="D20">
        <f ca="1">B20-B20*RANDBETWEEN(0,$Q$4)/100</f>
        <v>94.05</v>
      </c>
      <c r="E20">
        <f ca="1">RANDBETWEEN(D20,C20)</f>
        <v>95</v>
      </c>
      <c r="F20" s="28">
        <f ca="1">(E20-B20)/100</f>
        <v>0</v>
      </c>
    </row>
    <row r="21" spans="1:6" x14ac:dyDescent="0.25">
      <c r="A21" s="29">
        <v>44581</v>
      </c>
      <c r="B21">
        <f ca="1">E20</f>
        <v>95</v>
      </c>
      <c r="C21">
        <f ca="1">B21+B21*RANDBETWEEN(0,$Q$4)/100</f>
        <v>97.85</v>
      </c>
      <c r="D21">
        <f ca="1">B21-B21*RANDBETWEEN(0,$Q$4)/100</f>
        <v>94.05</v>
      </c>
      <c r="E21">
        <f ca="1">RANDBETWEEN(D21,C21)</f>
        <v>96</v>
      </c>
      <c r="F21" s="28">
        <f ca="1">(E21-B21)/100</f>
        <v>0.01</v>
      </c>
    </row>
    <row r="22" spans="1:6" x14ac:dyDescent="0.25">
      <c r="A22" s="29">
        <v>44582</v>
      </c>
      <c r="B22">
        <f ca="1">E21</f>
        <v>96</v>
      </c>
      <c r="C22">
        <f ca="1">B22+B22*RANDBETWEEN(0,$Q$4)/100</f>
        <v>96</v>
      </c>
      <c r="D22">
        <f ca="1">B22-B22*RANDBETWEEN(0,$Q$4)/100</f>
        <v>96</v>
      </c>
      <c r="E22">
        <f ca="1">RANDBETWEEN(D22,C22)</f>
        <v>96</v>
      </c>
      <c r="F22" s="28">
        <f ca="1">(E22-B22)/100</f>
        <v>0</v>
      </c>
    </row>
    <row r="23" spans="1:6" x14ac:dyDescent="0.25">
      <c r="A23" s="29">
        <v>44583</v>
      </c>
      <c r="B23">
        <f ca="1">E22</f>
        <v>96</v>
      </c>
      <c r="C23">
        <f ca="1">B23+B23*RANDBETWEEN(0,$Q$4)/100</f>
        <v>97.92</v>
      </c>
      <c r="D23">
        <f ca="1">B23-B23*RANDBETWEEN(0,$Q$4)/100</f>
        <v>93.12</v>
      </c>
      <c r="E23">
        <f ca="1">RANDBETWEEN(D23,C23)</f>
        <v>96</v>
      </c>
      <c r="F23" s="28">
        <f ca="1">(E23-B23)/100</f>
        <v>0</v>
      </c>
    </row>
    <row r="24" spans="1:6" x14ac:dyDescent="0.25">
      <c r="A24" s="29">
        <v>44584</v>
      </c>
      <c r="B24">
        <f ca="1">E23</f>
        <v>96</v>
      </c>
      <c r="C24">
        <f ca="1">B24+B24*RANDBETWEEN(0,$Q$4)/100</f>
        <v>96.96</v>
      </c>
      <c r="D24">
        <f ca="1">B24-B24*RANDBETWEEN(0,$Q$4)/100</f>
        <v>94.08</v>
      </c>
      <c r="E24">
        <f ca="1">RANDBETWEEN(D24,C24)</f>
        <v>96</v>
      </c>
      <c r="F24" s="28">
        <f ca="1">(E24-B24)/100</f>
        <v>0</v>
      </c>
    </row>
    <row r="25" spans="1:6" x14ac:dyDescent="0.25">
      <c r="A25" s="29">
        <v>44585</v>
      </c>
      <c r="B25">
        <f ca="1">E24</f>
        <v>96</v>
      </c>
      <c r="C25">
        <f ca="1">B25+B25*RANDBETWEEN(0,$Q$4)/100</f>
        <v>98.88</v>
      </c>
      <c r="D25">
        <f ca="1">B25-B25*RANDBETWEEN(0,$Q$4)/100</f>
        <v>95.04</v>
      </c>
      <c r="E25">
        <f ca="1">RANDBETWEEN(D25,C25)</f>
        <v>97</v>
      </c>
      <c r="F25" s="28">
        <f ca="1">(E25-B25)/100</f>
        <v>0.01</v>
      </c>
    </row>
    <row r="26" spans="1:6" x14ac:dyDescent="0.25">
      <c r="A26" s="29">
        <v>44586</v>
      </c>
      <c r="B26">
        <f ca="1">E25</f>
        <v>97</v>
      </c>
      <c r="C26">
        <f ca="1">B26+B26*RANDBETWEEN(0,$Q$4)/100</f>
        <v>97</v>
      </c>
      <c r="D26">
        <f ca="1">B26-B26*RANDBETWEEN(0,$Q$4)/100</f>
        <v>96.03</v>
      </c>
      <c r="E26">
        <f ca="1">RANDBETWEEN(D26,C26)</f>
        <v>97</v>
      </c>
      <c r="F26" s="28">
        <f ca="1">(E26-B26)/100</f>
        <v>0</v>
      </c>
    </row>
    <row r="27" spans="1:6" x14ac:dyDescent="0.25">
      <c r="A27" s="29">
        <v>44587</v>
      </c>
      <c r="B27">
        <f ca="1">E26</f>
        <v>97</v>
      </c>
      <c r="C27">
        <f ca="1">B27+B27*RANDBETWEEN(0,$Q$4)/100</f>
        <v>98.94</v>
      </c>
      <c r="D27">
        <f ca="1">B27-B27*RANDBETWEEN(0,$Q$4)/100</f>
        <v>95.06</v>
      </c>
      <c r="E27">
        <f ca="1">RANDBETWEEN(D27,C27)</f>
        <v>98</v>
      </c>
      <c r="F27" s="28">
        <f ca="1">(E27-B27)/100</f>
        <v>0.01</v>
      </c>
    </row>
    <row r="28" spans="1:6" x14ac:dyDescent="0.25">
      <c r="A28" s="29">
        <v>44588</v>
      </c>
      <c r="B28">
        <f ca="1">E27</f>
        <v>98</v>
      </c>
      <c r="C28">
        <f ca="1">B28+B28*RANDBETWEEN(0,$Q$4)/100</f>
        <v>98.98</v>
      </c>
      <c r="D28">
        <f ca="1">B28-B28*RANDBETWEEN(0,$Q$4)/100</f>
        <v>95.06</v>
      </c>
      <c r="E28">
        <f ca="1">RANDBETWEEN(D28,C28)</f>
        <v>96</v>
      </c>
      <c r="F28" s="28">
        <f ca="1">(E28-B28)/100</f>
        <v>-0.02</v>
      </c>
    </row>
    <row r="29" spans="1:6" x14ac:dyDescent="0.25">
      <c r="A29" s="29">
        <v>44589</v>
      </c>
      <c r="B29">
        <f ca="1">E28</f>
        <v>96</v>
      </c>
      <c r="C29">
        <f ca="1">B29+B29*RANDBETWEEN(0,$Q$4)/100</f>
        <v>96.96</v>
      </c>
      <c r="D29">
        <f ca="1">B29-B29*RANDBETWEEN(0,$Q$4)/100</f>
        <v>95.04</v>
      </c>
      <c r="E29">
        <f ca="1">RANDBETWEEN(D29,C29)</f>
        <v>96</v>
      </c>
      <c r="F29" s="28">
        <f ca="1">(E29-B29)/100</f>
        <v>0</v>
      </c>
    </row>
    <row r="30" spans="1:6" x14ac:dyDescent="0.25">
      <c r="A30" s="29">
        <v>44590</v>
      </c>
      <c r="B30">
        <f ca="1">E29</f>
        <v>96</v>
      </c>
      <c r="C30">
        <f ca="1">B30+B30*RANDBETWEEN(0,$Q$4)/100</f>
        <v>97.92</v>
      </c>
      <c r="D30">
        <f ca="1">B30-B30*RANDBETWEEN(0,$Q$4)/100</f>
        <v>93.12</v>
      </c>
      <c r="E30">
        <f ca="1">RANDBETWEEN(D30,C30)</f>
        <v>97</v>
      </c>
      <c r="F30" s="28">
        <f ca="1">(E30-B30)/100</f>
        <v>0.01</v>
      </c>
    </row>
    <row r="31" spans="1:6" x14ac:dyDescent="0.25">
      <c r="A31" s="29">
        <v>44591</v>
      </c>
      <c r="B31">
        <f ca="1">E30</f>
        <v>97</v>
      </c>
      <c r="C31">
        <f ca="1">B31+B31*RANDBETWEEN(0,$Q$4)/100</f>
        <v>97</v>
      </c>
      <c r="D31">
        <f ca="1">B31-B31*RANDBETWEEN(0,$Q$4)/100</f>
        <v>97</v>
      </c>
      <c r="E31">
        <f ca="1">RANDBETWEEN(D31,C31)</f>
        <v>97</v>
      </c>
      <c r="F31" s="28">
        <f ca="1">(E31-B31)/100</f>
        <v>0</v>
      </c>
    </row>
    <row r="32" spans="1:6" x14ac:dyDescent="0.25">
      <c r="A32" s="29">
        <v>44592</v>
      </c>
      <c r="B32">
        <f ca="1">E31</f>
        <v>97</v>
      </c>
      <c r="C32">
        <f ca="1">B32+B32*RANDBETWEEN(0,$Q$4)/100</f>
        <v>97</v>
      </c>
      <c r="D32">
        <f ca="1">B32-B32*RANDBETWEEN(0,$Q$4)/100</f>
        <v>97</v>
      </c>
      <c r="E32">
        <f ca="1">RANDBETWEEN(D32,C32)</f>
        <v>97</v>
      </c>
      <c r="F32" s="28">
        <f ca="1">(E32-B32)/100</f>
        <v>0</v>
      </c>
    </row>
    <row r="33" spans="1:6" x14ac:dyDescent="0.25">
      <c r="A33" s="29">
        <v>44593</v>
      </c>
      <c r="B33">
        <f ca="1">E32</f>
        <v>97</v>
      </c>
      <c r="C33">
        <f ca="1">B33+B33*RANDBETWEEN(0,$Q$4)/100</f>
        <v>99.91</v>
      </c>
      <c r="D33">
        <f ca="1">B33-B33*RANDBETWEEN(0,$Q$4)/100</f>
        <v>95.06</v>
      </c>
      <c r="E33">
        <f ca="1">RANDBETWEEN(D33,C33)</f>
        <v>98</v>
      </c>
      <c r="F33" s="28">
        <f ca="1">(E33-B33)/100</f>
        <v>0.01</v>
      </c>
    </row>
    <row r="34" spans="1:6" x14ac:dyDescent="0.25">
      <c r="A34" s="29">
        <v>44594</v>
      </c>
      <c r="B34">
        <f ca="1">E33</f>
        <v>98</v>
      </c>
      <c r="C34">
        <f ca="1">B34+B34*RANDBETWEEN(0,$Q$4)/100</f>
        <v>99.96</v>
      </c>
      <c r="D34">
        <f ca="1">B34-B34*RANDBETWEEN(0,$Q$4)/100</f>
        <v>95.06</v>
      </c>
      <c r="E34">
        <f ca="1">RANDBETWEEN(D34,C34)</f>
        <v>98</v>
      </c>
      <c r="F34" s="28">
        <f ca="1">(E34-B34)/100</f>
        <v>0</v>
      </c>
    </row>
    <row r="35" spans="1:6" x14ac:dyDescent="0.25">
      <c r="A35" s="29">
        <v>44595</v>
      </c>
      <c r="B35">
        <f ca="1">E34</f>
        <v>98</v>
      </c>
      <c r="C35">
        <f ca="1">B35+B35*RANDBETWEEN(0,$Q$4)/100</f>
        <v>98.98</v>
      </c>
      <c r="D35">
        <f ca="1">B35-B35*RANDBETWEEN(0,$Q$4)/100</f>
        <v>96.04</v>
      </c>
      <c r="E35">
        <f ca="1">RANDBETWEEN(D35,C35)</f>
        <v>97</v>
      </c>
      <c r="F35" s="28">
        <f ca="1">(E35-B35)/100</f>
        <v>-0.01</v>
      </c>
    </row>
    <row r="36" spans="1:6" x14ac:dyDescent="0.25">
      <c r="A36" s="29">
        <v>44596</v>
      </c>
      <c r="B36">
        <f ca="1">E35</f>
        <v>97</v>
      </c>
      <c r="C36">
        <f ca="1">B36+B36*RANDBETWEEN(0,$Q$4)/100</f>
        <v>97</v>
      </c>
      <c r="D36">
        <f ca="1">B36-B36*RANDBETWEEN(0,$Q$4)/100</f>
        <v>97</v>
      </c>
      <c r="E36">
        <f ca="1">RANDBETWEEN(D36,C36)</f>
        <v>97</v>
      </c>
      <c r="F36" s="28">
        <f ca="1">(E36-B36)/100</f>
        <v>0</v>
      </c>
    </row>
    <row r="37" spans="1:6" x14ac:dyDescent="0.25">
      <c r="A37" s="29">
        <v>44597</v>
      </c>
      <c r="B37">
        <f ca="1">E36</f>
        <v>97</v>
      </c>
      <c r="C37">
        <f ca="1">B37+B37*RANDBETWEEN(0,$Q$4)/100</f>
        <v>97</v>
      </c>
      <c r="D37">
        <f ca="1">B37-B37*RANDBETWEEN(0,$Q$4)/100</f>
        <v>94.09</v>
      </c>
      <c r="E37">
        <f ca="1">RANDBETWEEN(D37,C37)</f>
        <v>95</v>
      </c>
      <c r="F37" s="28">
        <f ca="1">(E37-B37)/100</f>
        <v>-0.02</v>
      </c>
    </row>
    <row r="38" spans="1:6" x14ac:dyDescent="0.25">
      <c r="A38" s="29">
        <v>44598</v>
      </c>
      <c r="B38">
        <f ca="1">E37</f>
        <v>95</v>
      </c>
      <c r="C38">
        <f ca="1">B38+B38*RANDBETWEEN(0,$Q$4)/100</f>
        <v>95</v>
      </c>
      <c r="D38">
        <f ca="1">B38-B38*RANDBETWEEN(0,$Q$4)/100</f>
        <v>92.15</v>
      </c>
      <c r="E38">
        <f ca="1">RANDBETWEEN(D38,C38)</f>
        <v>93</v>
      </c>
      <c r="F38" s="28">
        <f ca="1">(E38-B38)/100</f>
        <v>-0.02</v>
      </c>
    </row>
    <row r="39" spans="1:6" x14ac:dyDescent="0.25">
      <c r="A39" s="29">
        <v>44599</v>
      </c>
      <c r="B39">
        <f ca="1">E38</f>
        <v>93</v>
      </c>
      <c r="C39">
        <f ca="1">B39+B39*RANDBETWEEN(0,$Q$4)/100</f>
        <v>93.93</v>
      </c>
      <c r="D39">
        <f ca="1">B39-B39*RANDBETWEEN(0,$Q$4)/100</f>
        <v>93</v>
      </c>
      <c r="E39">
        <f ca="1">RANDBETWEEN(D39,C39)</f>
        <v>93</v>
      </c>
      <c r="F39" s="28">
        <f ca="1">(E39-B39)/100</f>
        <v>0</v>
      </c>
    </row>
    <row r="40" spans="1:6" x14ac:dyDescent="0.25">
      <c r="A40" s="29">
        <v>44600</v>
      </c>
      <c r="B40">
        <f ca="1">E39</f>
        <v>93</v>
      </c>
      <c r="C40">
        <f ca="1">B40+B40*RANDBETWEEN(0,$Q$4)/100</f>
        <v>93.93</v>
      </c>
      <c r="D40">
        <f ca="1">B40-B40*RANDBETWEEN(0,$Q$4)/100</f>
        <v>91.14</v>
      </c>
      <c r="E40">
        <f ca="1">RANDBETWEEN(D40,C40)</f>
        <v>93</v>
      </c>
      <c r="F40" s="28">
        <f ca="1">(E40-B40)/100</f>
        <v>0</v>
      </c>
    </row>
    <row r="41" spans="1:6" x14ac:dyDescent="0.25">
      <c r="A41" s="29">
        <v>44601</v>
      </c>
      <c r="B41">
        <f ca="1">E40</f>
        <v>93</v>
      </c>
      <c r="C41">
        <f ca="1">B41+B41*RANDBETWEEN(0,$Q$4)/100</f>
        <v>95.79</v>
      </c>
      <c r="D41">
        <f ca="1">B41-B41*RANDBETWEEN(0,$Q$4)/100</f>
        <v>90.21</v>
      </c>
      <c r="E41">
        <f ca="1">RANDBETWEEN(D41,C41)</f>
        <v>95</v>
      </c>
      <c r="F41" s="28">
        <f ca="1">(E41-B41)/100</f>
        <v>0.02</v>
      </c>
    </row>
    <row r="42" spans="1:6" x14ac:dyDescent="0.25">
      <c r="A42" s="29">
        <v>44602</v>
      </c>
      <c r="B42">
        <f ca="1">E41</f>
        <v>95</v>
      </c>
      <c r="C42">
        <f ca="1">B42+B42*RANDBETWEEN(0,$Q$4)/100</f>
        <v>95.95</v>
      </c>
      <c r="D42">
        <f ca="1">B42-B42*RANDBETWEEN(0,$Q$4)/100</f>
        <v>93.1</v>
      </c>
      <c r="E42">
        <f ca="1">RANDBETWEEN(D42,C42)</f>
        <v>94</v>
      </c>
      <c r="F42" s="28">
        <f ca="1">(E42-B42)/100</f>
        <v>-0.01</v>
      </c>
    </row>
    <row r="43" spans="1:6" x14ac:dyDescent="0.25">
      <c r="A43" s="29">
        <v>44603</v>
      </c>
      <c r="B43">
        <f ca="1">E42</f>
        <v>94</v>
      </c>
      <c r="C43">
        <f ca="1">B43+B43*RANDBETWEEN(0,$Q$4)/100</f>
        <v>95.88</v>
      </c>
      <c r="D43">
        <f ca="1">B43-B43*RANDBETWEEN(0,$Q$4)/100</f>
        <v>92.12</v>
      </c>
      <c r="E43">
        <f ca="1">RANDBETWEEN(D43,C43)</f>
        <v>94</v>
      </c>
      <c r="F43" s="28">
        <f ca="1">(E43-B43)/100</f>
        <v>0</v>
      </c>
    </row>
    <row r="44" spans="1:6" x14ac:dyDescent="0.25">
      <c r="A44" s="29">
        <v>44604</v>
      </c>
      <c r="B44">
        <f ca="1">E43</f>
        <v>94</v>
      </c>
      <c r="C44">
        <f ca="1">B44+B44*RANDBETWEEN(0,$Q$4)/100</f>
        <v>94</v>
      </c>
      <c r="D44">
        <f ca="1">B44-B44*RANDBETWEEN(0,$Q$4)/100</f>
        <v>94</v>
      </c>
      <c r="E44">
        <f ca="1">RANDBETWEEN(D44,C44)</f>
        <v>94</v>
      </c>
      <c r="F44" s="28">
        <f ca="1">(E44-B44)/100</f>
        <v>0</v>
      </c>
    </row>
    <row r="45" spans="1:6" x14ac:dyDescent="0.25">
      <c r="A45" s="29">
        <v>44605</v>
      </c>
      <c r="B45">
        <f ca="1">E44</f>
        <v>94</v>
      </c>
      <c r="C45">
        <f ca="1">B45+B45*RANDBETWEEN(0,$Q$4)/100</f>
        <v>94</v>
      </c>
      <c r="D45">
        <f ca="1">B45-B45*RANDBETWEEN(0,$Q$4)/100</f>
        <v>94</v>
      </c>
      <c r="E45">
        <f ca="1">RANDBETWEEN(D45,C45)</f>
        <v>94</v>
      </c>
      <c r="F45" s="28">
        <f ca="1">(E45-B45)/100</f>
        <v>0</v>
      </c>
    </row>
    <row r="46" spans="1:6" x14ac:dyDescent="0.25">
      <c r="A46" s="29">
        <v>44606</v>
      </c>
      <c r="B46">
        <f ca="1">E45</f>
        <v>94</v>
      </c>
      <c r="C46">
        <f ca="1">B46+B46*RANDBETWEEN(0,$Q$4)/100</f>
        <v>94.94</v>
      </c>
      <c r="D46">
        <f ca="1">B46-B46*RANDBETWEEN(0,$Q$4)/100</f>
        <v>93.06</v>
      </c>
      <c r="E46">
        <f ca="1">RANDBETWEEN(D46,C46)</f>
        <v>94</v>
      </c>
      <c r="F46" s="28">
        <f ca="1">(E46-B46)/100</f>
        <v>0</v>
      </c>
    </row>
    <row r="47" spans="1:6" x14ac:dyDescent="0.25">
      <c r="A47" s="29">
        <v>44607</v>
      </c>
      <c r="B47">
        <f ca="1">E46</f>
        <v>94</v>
      </c>
      <c r="C47">
        <f ca="1">B47+B47*RANDBETWEEN(0,$Q$4)/100</f>
        <v>94</v>
      </c>
      <c r="D47">
        <f ca="1">B47-B47*RANDBETWEEN(0,$Q$4)/100</f>
        <v>93.06</v>
      </c>
      <c r="E47">
        <f ca="1">RANDBETWEEN(D47,C47)</f>
        <v>94</v>
      </c>
      <c r="F47" s="28">
        <f ca="1">(E47-B47)/100</f>
        <v>0</v>
      </c>
    </row>
    <row r="48" spans="1:6" x14ac:dyDescent="0.25">
      <c r="A48" s="29">
        <v>44608</v>
      </c>
      <c r="B48">
        <f ca="1">E47</f>
        <v>94</v>
      </c>
      <c r="C48">
        <f ca="1">B48+B48*RANDBETWEEN(0,$Q$4)/100</f>
        <v>94</v>
      </c>
      <c r="D48">
        <f ca="1">B48-B48*RANDBETWEEN(0,$Q$4)/100</f>
        <v>91.18</v>
      </c>
      <c r="E48">
        <f ca="1">RANDBETWEEN(D48,C48)</f>
        <v>93</v>
      </c>
      <c r="F48" s="28">
        <f ca="1">(E48-B48)/100</f>
        <v>-0.01</v>
      </c>
    </row>
    <row r="49" spans="1:6" x14ac:dyDescent="0.25">
      <c r="A49" s="29">
        <v>44609</v>
      </c>
      <c r="B49">
        <f ca="1">E48</f>
        <v>93</v>
      </c>
      <c r="C49">
        <f ca="1">B49+B49*RANDBETWEEN(0,$Q$4)/100</f>
        <v>93.93</v>
      </c>
      <c r="D49">
        <f ca="1">B49-B49*RANDBETWEEN(0,$Q$4)/100</f>
        <v>91.14</v>
      </c>
      <c r="E49">
        <f ca="1">RANDBETWEEN(D49,C49)</f>
        <v>93</v>
      </c>
      <c r="F49" s="28">
        <f ca="1">(E49-B49)/100</f>
        <v>0</v>
      </c>
    </row>
    <row r="50" spans="1:6" x14ac:dyDescent="0.25">
      <c r="A50" s="29">
        <v>44610</v>
      </c>
      <c r="B50">
        <f ca="1">E49</f>
        <v>93</v>
      </c>
      <c r="C50">
        <f ca="1">B50+B50*RANDBETWEEN(0,$Q$4)/100</f>
        <v>93.93</v>
      </c>
      <c r="D50">
        <f ca="1">B50-B50*RANDBETWEEN(0,$Q$4)/100</f>
        <v>92.07</v>
      </c>
      <c r="E50">
        <f ca="1">RANDBETWEEN(D50,C50)</f>
        <v>93</v>
      </c>
      <c r="F50" s="28">
        <f ca="1">(E50-B50)/100</f>
        <v>0</v>
      </c>
    </row>
    <row r="51" spans="1:6" x14ac:dyDescent="0.25">
      <c r="A51" s="29">
        <v>44611</v>
      </c>
      <c r="B51">
        <f ca="1">E50</f>
        <v>93</v>
      </c>
      <c r="C51">
        <f ca="1">B51+B51*RANDBETWEEN(0,$Q$4)/100</f>
        <v>95.79</v>
      </c>
      <c r="D51">
        <f ca="1">B51-B51*RANDBETWEEN(0,$Q$4)/100</f>
        <v>91.14</v>
      </c>
      <c r="E51">
        <f ca="1">RANDBETWEEN(D51,C51)</f>
        <v>92</v>
      </c>
      <c r="F51" s="28">
        <f ca="1">(E51-B51)/100</f>
        <v>-0.01</v>
      </c>
    </row>
    <row r="52" spans="1:6" x14ac:dyDescent="0.25">
      <c r="A52" s="29">
        <v>44612</v>
      </c>
      <c r="B52">
        <f ca="1">E51</f>
        <v>92</v>
      </c>
      <c r="C52">
        <f ca="1">B52+B52*RANDBETWEEN(0,$Q$4)/100</f>
        <v>92</v>
      </c>
      <c r="D52">
        <f ca="1">B52-B52*RANDBETWEEN(0,$Q$4)/100</f>
        <v>92</v>
      </c>
      <c r="E52">
        <f ca="1">RANDBETWEEN(D52,C52)</f>
        <v>92</v>
      </c>
      <c r="F52" s="28">
        <f ca="1">(E52-B52)/100</f>
        <v>0</v>
      </c>
    </row>
    <row r="53" spans="1:6" x14ac:dyDescent="0.25">
      <c r="A53" s="29">
        <v>44613</v>
      </c>
      <c r="B53">
        <f ca="1">E52</f>
        <v>92</v>
      </c>
      <c r="C53">
        <f ca="1">B53+B53*RANDBETWEEN(0,$Q$4)/100</f>
        <v>92.92</v>
      </c>
      <c r="D53">
        <f ca="1">B53-B53*RANDBETWEEN(0,$Q$4)/100</f>
        <v>90.16</v>
      </c>
      <c r="E53">
        <f ca="1">RANDBETWEEN(D53,C53)</f>
        <v>92</v>
      </c>
      <c r="F53" s="28">
        <f ca="1">(E53-B53)/100</f>
        <v>0</v>
      </c>
    </row>
    <row r="54" spans="1:6" x14ac:dyDescent="0.25">
      <c r="A54" s="29">
        <v>44614</v>
      </c>
      <c r="B54">
        <f ca="1">E53</f>
        <v>92</v>
      </c>
      <c r="C54">
        <f ca="1">B54+B54*RANDBETWEEN(0,$Q$4)/100</f>
        <v>92</v>
      </c>
      <c r="D54">
        <f ca="1">B54-B54*RANDBETWEEN(0,$Q$4)/100</f>
        <v>91.08</v>
      </c>
      <c r="E54">
        <f ca="1">RANDBETWEEN(D54,C54)</f>
        <v>92</v>
      </c>
      <c r="F54" s="28">
        <f ca="1">(E54-B54)/100</f>
        <v>0</v>
      </c>
    </row>
    <row r="55" spans="1:6" x14ac:dyDescent="0.25">
      <c r="A55" s="29">
        <v>44615</v>
      </c>
      <c r="B55">
        <f ca="1">E54</f>
        <v>92</v>
      </c>
      <c r="C55">
        <f ca="1">B55+B55*RANDBETWEEN(0,$Q$4)/100</f>
        <v>92</v>
      </c>
      <c r="D55">
        <f ca="1">B55-B55*RANDBETWEEN(0,$Q$4)/100</f>
        <v>90.16</v>
      </c>
      <c r="E55">
        <f ca="1">RANDBETWEEN(D55,C55)</f>
        <v>91</v>
      </c>
      <c r="F55" s="28">
        <f ca="1">(E55-B55)/100</f>
        <v>-0.01</v>
      </c>
    </row>
    <row r="56" spans="1:6" x14ac:dyDescent="0.25">
      <c r="A56" s="29">
        <v>44616</v>
      </c>
      <c r="B56">
        <f ca="1">E55</f>
        <v>91</v>
      </c>
      <c r="C56">
        <f ca="1">B56+B56*RANDBETWEEN(0,$Q$4)/100</f>
        <v>93.73</v>
      </c>
      <c r="D56">
        <f ca="1">B56-B56*RANDBETWEEN(0,$Q$4)/100</f>
        <v>91</v>
      </c>
      <c r="E56">
        <f ca="1">RANDBETWEEN(D56,C56)</f>
        <v>92</v>
      </c>
      <c r="F56" s="28">
        <f ca="1">(E56-B56)/100</f>
        <v>0.01</v>
      </c>
    </row>
    <row r="57" spans="1:6" x14ac:dyDescent="0.25">
      <c r="A57" s="29">
        <v>44617</v>
      </c>
      <c r="B57">
        <f ca="1">E56</f>
        <v>92</v>
      </c>
      <c r="C57">
        <f ca="1">B57+B57*RANDBETWEEN(0,$Q$4)/100</f>
        <v>92.92</v>
      </c>
      <c r="D57">
        <f ca="1">B57-B57*RANDBETWEEN(0,$Q$4)/100</f>
        <v>90.16</v>
      </c>
      <c r="E57">
        <f ca="1">RANDBETWEEN(D57,C57)</f>
        <v>91</v>
      </c>
      <c r="F57" s="28">
        <f ca="1">(E57-B57)/100</f>
        <v>-0.01</v>
      </c>
    </row>
    <row r="58" spans="1:6" x14ac:dyDescent="0.25">
      <c r="A58" s="29">
        <v>44618</v>
      </c>
      <c r="B58">
        <f ca="1">E57</f>
        <v>91</v>
      </c>
      <c r="C58">
        <f ca="1">B58+B58*RANDBETWEEN(0,$Q$4)/100</f>
        <v>91.91</v>
      </c>
      <c r="D58">
        <f ca="1">B58-B58*RANDBETWEEN(0,$Q$4)/100</f>
        <v>90.09</v>
      </c>
      <c r="E58">
        <f ca="1">RANDBETWEEN(D58,C58)</f>
        <v>91</v>
      </c>
      <c r="F58" s="28">
        <f ca="1">(E58-B58)/100</f>
        <v>0</v>
      </c>
    </row>
    <row r="59" spans="1:6" x14ac:dyDescent="0.25">
      <c r="A59" s="29">
        <v>44619</v>
      </c>
      <c r="B59">
        <f ca="1">E58</f>
        <v>91</v>
      </c>
      <c r="C59">
        <f ca="1">B59+B59*RANDBETWEEN(0,$Q$4)/100</f>
        <v>93.73</v>
      </c>
      <c r="D59">
        <f ca="1">B59-B59*RANDBETWEEN(0,$Q$4)/100</f>
        <v>88.27</v>
      </c>
      <c r="E59">
        <f ca="1">RANDBETWEEN(D59,C59)</f>
        <v>89</v>
      </c>
      <c r="F59" s="28">
        <f ca="1">(E59-B59)/100</f>
        <v>-0.02</v>
      </c>
    </row>
    <row r="60" spans="1:6" x14ac:dyDescent="0.25">
      <c r="A60" s="29">
        <v>44620</v>
      </c>
      <c r="B60">
        <f ca="1">E59</f>
        <v>89</v>
      </c>
      <c r="C60">
        <f ca="1">B60+B60*RANDBETWEEN(0,$Q$4)/100</f>
        <v>89.89</v>
      </c>
      <c r="D60">
        <f ca="1">B60-B60*RANDBETWEEN(0,$Q$4)/100</f>
        <v>86.33</v>
      </c>
      <c r="E60">
        <f ca="1">RANDBETWEEN(D60,C60)</f>
        <v>88</v>
      </c>
      <c r="F60" s="28">
        <f ca="1">(E60-B60)/100</f>
        <v>-0.01</v>
      </c>
    </row>
    <row r="61" spans="1:6" x14ac:dyDescent="0.25">
      <c r="A61" s="29">
        <v>44621</v>
      </c>
      <c r="B61">
        <f ca="1">E60</f>
        <v>88</v>
      </c>
      <c r="C61">
        <f ca="1">B61+B61*RANDBETWEEN(0,$Q$4)/100</f>
        <v>90.64</v>
      </c>
      <c r="D61">
        <f ca="1">B61-B61*RANDBETWEEN(0,$Q$4)/100</f>
        <v>87.12</v>
      </c>
      <c r="E61">
        <f ca="1">RANDBETWEEN(D61,C61)</f>
        <v>89</v>
      </c>
      <c r="F61" s="28">
        <f ca="1">(E61-B61)/100</f>
        <v>0.01</v>
      </c>
    </row>
    <row r="62" spans="1:6" x14ac:dyDescent="0.25">
      <c r="A62" s="29">
        <v>44622</v>
      </c>
      <c r="B62">
        <f ca="1">E61</f>
        <v>89</v>
      </c>
      <c r="C62">
        <f ca="1">B62+B62*RANDBETWEEN(0,$Q$4)/100</f>
        <v>89.89</v>
      </c>
      <c r="D62">
        <f ca="1">B62-B62*RANDBETWEEN(0,$Q$4)/100</f>
        <v>89</v>
      </c>
      <c r="E62">
        <f ca="1">RANDBETWEEN(D62,C62)</f>
        <v>89</v>
      </c>
      <c r="F62" s="28">
        <f ca="1">(E62-B62)/100</f>
        <v>0</v>
      </c>
    </row>
    <row r="63" spans="1:6" x14ac:dyDescent="0.25">
      <c r="A63" s="29">
        <v>44623</v>
      </c>
      <c r="B63">
        <f ca="1">E62</f>
        <v>89</v>
      </c>
      <c r="C63">
        <f ca="1">B63+B63*RANDBETWEEN(0,$Q$4)/100</f>
        <v>90.78</v>
      </c>
      <c r="D63">
        <f ca="1">B63-B63*RANDBETWEEN(0,$Q$4)/100</f>
        <v>87.22</v>
      </c>
      <c r="E63">
        <f ca="1">RANDBETWEEN(D63,C63)</f>
        <v>90</v>
      </c>
      <c r="F63" s="28">
        <f ca="1">(E63-B63)/100</f>
        <v>0.01</v>
      </c>
    </row>
    <row r="64" spans="1:6" x14ac:dyDescent="0.25">
      <c r="A64" s="29">
        <v>44624</v>
      </c>
      <c r="B64">
        <f ca="1">E63</f>
        <v>90</v>
      </c>
      <c r="C64">
        <f ca="1">B64+B64*RANDBETWEEN(0,$Q$4)/100</f>
        <v>90</v>
      </c>
      <c r="D64">
        <f ca="1">B64-B64*RANDBETWEEN(0,$Q$4)/100</f>
        <v>87.3</v>
      </c>
      <c r="E64">
        <f ca="1">RANDBETWEEN(D64,C64)</f>
        <v>88</v>
      </c>
      <c r="F64" s="28">
        <f ca="1">(E64-B64)/100</f>
        <v>-0.02</v>
      </c>
    </row>
    <row r="65" spans="1:6" x14ac:dyDescent="0.25">
      <c r="A65" s="29">
        <v>44625</v>
      </c>
      <c r="B65">
        <f ca="1">E64</f>
        <v>88</v>
      </c>
      <c r="C65">
        <f ca="1">B65+B65*RANDBETWEEN(0,$Q$4)/100</f>
        <v>90.64</v>
      </c>
      <c r="D65">
        <f ca="1">B65-B65*RANDBETWEEN(0,$Q$4)/100</f>
        <v>87.12</v>
      </c>
      <c r="E65">
        <f ca="1">RANDBETWEEN(D65,C65)</f>
        <v>88</v>
      </c>
      <c r="F65" s="28">
        <f ca="1">(E65-B65)/100</f>
        <v>0</v>
      </c>
    </row>
    <row r="66" spans="1:6" x14ac:dyDescent="0.25">
      <c r="A66" s="29">
        <v>44626</v>
      </c>
      <c r="B66">
        <f ca="1">E65</f>
        <v>88</v>
      </c>
      <c r="C66">
        <f ca="1">B66+B66*RANDBETWEEN(0,$Q$4)/100</f>
        <v>88.88</v>
      </c>
      <c r="D66">
        <f ca="1">B66-B66*RANDBETWEEN(0,$Q$4)/100</f>
        <v>88</v>
      </c>
      <c r="E66">
        <f ca="1">RANDBETWEEN(D66,C66)</f>
        <v>88</v>
      </c>
      <c r="F66" s="28">
        <f ca="1">(E66-B66)/100</f>
        <v>0</v>
      </c>
    </row>
    <row r="67" spans="1:6" x14ac:dyDescent="0.25">
      <c r="A67" s="29">
        <v>44627</v>
      </c>
      <c r="B67">
        <f ca="1">E66</f>
        <v>88</v>
      </c>
      <c r="C67">
        <f ca="1">B67+B67*RANDBETWEEN(0,$Q$4)/100</f>
        <v>90.64</v>
      </c>
      <c r="D67">
        <f ca="1">B67-B67*RANDBETWEEN(0,$Q$4)/100</f>
        <v>88</v>
      </c>
      <c r="E67">
        <f ca="1">RANDBETWEEN(D67,C67)</f>
        <v>89</v>
      </c>
      <c r="F67" s="28">
        <f ca="1">(E67-B67)/100</f>
        <v>0.01</v>
      </c>
    </row>
    <row r="68" spans="1:6" x14ac:dyDescent="0.25">
      <c r="A68" s="29">
        <v>44628</v>
      </c>
      <c r="B68">
        <f ca="1">E67</f>
        <v>89</v>
      </c>
      <c r="C68">
        <f ca="1">B68+B68*RANDBETWEEN(0,$Q$4)/100</f>
        <v>90.78</v>
      </c>
      <c r="D68">
        <f ca="1">B68-B68*RANDBETWEEN(0,$Q$4)/100</f>
        <v>86.33</v>
      </c>
      <c r="E68">
        <f ca="1">RANDBETWEEN(D68,C68)</f>
        <v>90</v>
      </c>
      <c r="F68" s="28">
        <f ca="1">(E68-B68)/100</f>
        <v>0.01</v>
      </c>
    </row>
    <row r="69" spans="1:6" x14ac:dyDescent="0.25">
      <c r="A69" s="29">
        <v>44629</v>
      </c>
      <c r="B69">
        <f ca="1">E68</f>
        <v>90</v>
      </c>
      <c r="C69">
        <f ca="1">B69+B69*RANDBETWEEN(0,$Q$4)/100</f>
        <v>92.7</v>
      </c>
      <c r="D69">
        <f ca="1">B69-B69*RANDBETWEEN(0,$Q$4)/100</f>
        <v>90</v>
      </c>
      <c r="E69">
        <f ca="1">RANDBETWEEN(D69,C69)</f>
        <v>90</v>
      </c>
      <c r="F69" s="28">
        <f ca="1">(E69-B69)/100</f>
        <v>0</v>
      </c>
    </row>
    <row r="70" spans="1:6" x14ac:dyDescent="0.25">
      <c r="A70" s="29">
        <v>44630</v>
      </c>
      <c r="B70">
        <f ca="1">E69</f>
        <v>90</v>
      </c>
      <c r="C70">
        <f ca="1">B70+B70*RANDBETWEEN(0,$Q$4)/100</f>
        <v>90.9</v>
      </c>
      <c r="D70">
        <f ca="1">B70-B70*RANDBETWEEN(0,$Q$4)/100</f>
        <v>89.1</v>
      </c>
      <c r="E70">
        <f ca="1">RANDBETWEEN(D70,C70)</f>
        <v>90</v>
      </c>
      <c r="F70" s="28">
        <f ca="1">(E70-B70)/100</f>
        <v>0</v>
      </c>
    </row>
    <row r="71" spans="1:6" x14ac:dyDescent="0.25">
      <c r="A71" s="29">
        <v>44631</v>
      </c>
      <c r="B71">
        <f ca="1">E70</f>
        <v>90</v>
      </c>
      <c r="C71">
        <f ca="1">B71+B71*RANDBETWEEN(0,$Q$4)/100</f>
        <v>91.8</v>
      </c>
      <c r="D71">
        <f ca="1">B71-B71*RANDBETWEEN(0,$Q$4)/100</f>
        <v>90</v>
      </c>
      <c r="E71">
        <f ca="1">RANDBETWEEN(D71,C71)</f>
        <v>91</v>
      </c>
      <c r="F71" s="28">
        <f ca="1">(E71-B71)/100</f>
        <v>0.01</v>
      </c>
    </row>
    <row r="72" spans="1:6" x14ac:dyDescent="0.25">
      <c r="A72" s="29">
        <v>44632</v>
      </c>
      <c r="B72">
        <f ca="1">E71</f>
        <v>91</v>
      </c>
      <c r="C72">
        <f ca="1">B72+B72*RANDBETWEEN(0,$Q$4)/100</f>
        <v>91.91</v>
      </c>
      <c r="D72">
        <f ca="1">B72-B72*RANDBETWEEN(0,$Q$4)/100</f>
        <v>89.18</v>
      </c>
      <c r="E72">
        <f ca="1">RANDBETWEEN(D72,C72)</f>
        <v>91</v>
      </c>
      <c r="F72" s="28">
        <f ca="1">(E72-B72)/100</f>
        <v>0</v>
      </c>
    </row>
    <row r="73" spans="1:6" x14ac:dyDescent="0.25">
      <c r="A73" s="29">
        <v>44633</v>
      </c>
      <c r="B73">
        <f ca="1">E72</f>
        <v>91</v>
      </c>
      <c r="C73">
        <f ca="1">B73+B73*RANDBETWEEN(0,$Q$4)/100</f>
        <v>92.82</v>
      </c>
      <c r="D73">
        <f ca="1">B73-B73*RANDBETWEEN(0,$Q$4)/100</f>
        <v>88.27</v>
      </c>
      <c r="E73">
        <f ca="1">RANDBETWEEN(D73,C73)</f>
        <v>89</v>
      </c>
      <c r="F73" s="28">
        <f ca="1">(E73-B73)/100</f>
        <v>-0.02</v>
      </c>
    </row>
    <row r="74" spans="1:6" x14ac:dyDescent="0.25">
      <c r="A74" s="29">
        <v>44634</v>
      </c>
      <c r="B74">
        <f ca="1">E73</f>
        <v>89</v>
      </c>
      <c r="C74">
        <f ca="1">B74+B74*RANDBETWEEN(0,$Q$4)/100</f>
        <v>90.78</v>
      </c>
      <c r="D74">
        <f ca="1">B74-B74*RANDBETWEEN(0,$Q$4)/100</f>
        <v>86.33</v>
      </c>
      <c r="E74">
        <f ca="1">RANDBETWEEN(D74,C74)</f>
        <v>89</v>
      </c>
      <c r="F74" s="28">
        <f ca="1">(E74-B74)/100</f>
        <v>0</v>
      </c>
    </row>
    <row r="75" spans="1:6" x14ac:dyDescent="0.25">
      <c r="A75" s="29">
        <v>44635</v>
      </c>
      <c r="B75">
        <f ca="1">E74</f>
        <v>89</v>
      </c>
      <c r="C75">
        <f ca="1">B75+B75*RANDBETWEEN(0,$Q$4)/100</f>
        <v>89.89</v>
      </c>
      <c r="D75">
        <f ca="1">B75-B75*RANDBETWEEN(0,$Q$4)/100</f>
        <v>87.22</v>
      </c>
      <c r="E75">
        <f ca="1">RANDBETWEEN(D75,C75)</f>
        <v>89</v>
      </c>
      <c r="F75" s="28">
        <f ca="1">(E75-B75)/100</f>
        <v>0</v>
      </c>
    </row>
    <row r="76" spans="1:6" x14ac:dyDescent="0.25">
      <c r="A76" s="29">
        <v>44636</v>
      </c>
      <c r="B76">
        <f ca="1">E75</f>
        <v>89</v>
      </c>
      <c r="C76">
        <f ca="1">B76+B76*RANDBETWEEN(0,$Q$4)/100</f>
        <v>89.89</v>
      </c>
      <c r="D76">
        <f ca="1">B76-B76*RANDBETWEEN(0,$Q$4)/100</f>
        <v>89</v>
      </c>
      <c r="E76">
        <f ca="1">RANDBETWEEN(D76,C76)</f>
        <v>89</v>
      </c>
      <c r="F76" s="28">
        <f ca="1">(E76-B76)/100</f>
        <v>0</v>
      </c>
    </row>
    <row r="77" spans="1:6" x14ac:dyDescent="0.25">
      <c r="A77" s="29">
        <v>44637</v>
      </c>
      <c r="B77">
        <f ca="1">E76</f>
        <v>89</v>
      </c>
      <c r="C77">
        <f ca="1">B77+B77*RANDBETWEEN(0,$Q$4)/100</f>
        <v>89</v>
      </c>
      <c r="D77">
        <f ca="1">B77-B77*RANDBETWEEN(0,$Q$4)/100</f>
        <v>89</v>
      </c>
      <c r="E77">
        <f ca="1">RANDBETWEEN(D77,C77)</f>
        <v>89</v>
      </c>
      <c r="F77" s="28">
        <f ca="1">(E77-B77)/100</f>
        <v>0</v>
      </c>
    </row>
    <row r="78" spans="1:6" x14ac:dyDescent="0.25">
      <c r="A78" s="29">
        <v>44638</v>
      </c>
      <c r="B78">
        <f ca="1">E77</f>
        <v>89</v>
      </c>
      <c r="C78">
        <f ca="1">B78+B78*RANDBETWEEN(0,$Q$4)/100</f>
        <v>89.89</v>
      </c>
      <c r="D78">
        <f ca="1">B78-B78*RANDBETWEEN(0,$Q$4)/100</f>
        <v>86.33</v>
      </c>
      <c r="E78">
        <f ca="1">RANDBETWEEN(D78,C78)</f>
        <v>87</v>
      </c>
      <c r="F78" s="28">
        <f ca="1">(E78-B78)/100</f>
        <v>-0.02</v>
      </c>
    </row>
    <row r="79" spans="1:6" x14ac:dyDescent="0.25">
      <c r="A79" s="29">
        <v>44639</v>
      </c>
      <c r="B79">
        <f ca="1">E78</f>
        <v>87</v>
      </c>
      <c r="C79">
        <f ca="1">B79+B79*RANDBETWEEN(0,$Q$4)/100</f>
        <v>87</v>
      </c>
      <c r="D79">
        <f ca="1">B79-B79*RANDBETWEEN(0,$Q$4)/100</f>
        <v>87</v>
      </c>
      <c r="E79">
        <f ca="1">RANDBETWEEN(D79,C79)</f>
        <v>87</v>
      </c>
      <c r="F79" s="28">
        <f ca="1">(E79-B79)/100</f>
        <v>0</v>
      </c>
    </row>
    <row r="80" spans="1:6" x14ac:dyDescent="0.25">
      <c r="A80" s="29">
        <v>44640</v>
      </c>
      <c r="B80">
        <f ca="1">E79</f>
        <v>87</v>
      </c>
      <c r="C80">
        <f ca="1">B80+B80*RANDBETWEEN(0,$Q$4)/100</f>
        <v>87.87</v>
      </c>
      <c r="D80">
        <f ca="1">B80-B80*RANDBETWEEN(0,$Q$4)/100</f>
        <v>84.39</v>
      </c>
      <c r="E80">
        <f ca="1">RANDBETWEEN(D80,C80)</f>
        <v>85</v>
      </c>
      <c r="F80" s="28">
        <f ca="1">(E80-B80)/100</f>
        <v>-0.02</v>
      </c>
    </row>
    <row r="81" spans="1:6" x14ac:dyDescent="0.25">
      <c r="A81" s="29">
        <v>44641</v>
      </c>
      <c r="B81">
        <f ca="1">E80</f>
        <v>85</v>
      </c>
      <c r="C81">
        <f ca="1">B81+B81*RANDBETWEEN(0,$Q$4)/100</f>
        <v>85</v>
      </c>
      <c r="D81">
        <f ca="1">B81-B81*RANDBETWEEN(0,$Q$4)/100</f>
        <v>85</v>
      </c>
      <c r="E81">
        <f ca="1">RANDBETWEEN(D81,C81)</f>
        <v>85</v>
      </c>
      <c r="F81" s="28">
        <f ca="1">(E81-B81)/100</f>
        <v>0</v>
      </c>
    </row>
    <row r="82" spans="1:6" x14ac:dyDescent="0.25">
      <c r="A82" s="29">
        <v>44642</v>
      </c>
      <c r="B82">
        <f ca="1">E81</f>
        <v>85</v>
      </c>
      <c r="C82">
        <f ca="1">B82+B82*RANDBETWEEN(0,$Q$4)/100</f>
        <v>87.55</v>
      </c>
      <c r="D82">
        <f ca="1">B82-B82*RANDBETWEEN(0,$Q$4)/100</f>
        <v>82.45</v>
      </c>
      <c r="E82">
        <f ca="1">RANDBETWEEN(D82,C82)</f>
        <v>84</v>
      </c>
      <c r="F82" s="28">
        <f ca="1">(E82-B82)/100</f>
        <v>-0.01</v>
      </c>
    </row>
    <row r="83" spans="1:6" x14ac:dyDescent="0.25">
      <c r="A83" s="29">
        <v>44643</v>
      </c>
      <c r="B83">
        <f ca="1">E82</f>
        <v>84</v>
      </c>
      <c r="C83">
        <f ca="1">B83+B83*RANDBETWEEN(0,$Q$4)/100</f>
        <v>84.84</v>
      </c>
      <c r="D83">
        <f ca="1">B83-B83*RANDBETWEEN(0,$Q$4)/100</f>
        <v>81.48</v>
      </c>
      <c r="E83">
        <f ca="1">RANDBETWEEN(D83,C83)</f>
        <v>82</v>
      </c>
      <c r="F83" s="28">
        <f ca="1">(E83-B83)/100</f>
        <v>-0.02</v>
      </c>
    </row>
    <row r="84" spans="1:6" x14ac:dyDescent="0.25">
      <c r="A84" s="29">
        <v>44644</v>
      </c>
      <c r="B84">
        <f ca="1">E83</f>
        <v>82</v>
      </c>
      <c r="C84">
        <f ca="1">B84+B84*RANDBETWEEN(0,$Q$4)/100</f>
        <v>83.64</v>
      </c>
      <c r="D84">
        <f ca="1">B84-B84*RANDBETWEEN(0,$Q$4)/100</f>
        <v>81.180000000000007</v>
      </c>
      <c r="E84">
        <f ca="1">RANDBETWEEN(D84,C84)</f>
        <v>82</v>
      </c>
      <c r="F84" s="28">
        <f ca="1">(E84-B84)/100</f>
        <v>0</v>
      </c>
    </row>
    <row r="85" spans="1:6" x14ac:dyDescent="0.25">
      <c r="A85" s="29">
        <v>44645</v>
      </c>
      <c r="B85">
        <f ca="1">E84</f>
        <v>82</v>
      </c>
      <c r="C85">
        <f ca="1">B85+B85*RANDBETWEEN(0,$Q$4)/100</f>
        <v>83.64</v>
      </c>
      <c r="D85">
        <f ca="1">B85-B85*RANDBETWEEN(0,$Q$4)/100</f>
        <v>82</v>
      </c>
      <c r="E85">
        <f ca="1">RANDBETWEEN(D85,C85)</f>
        <v>82</v>
      </c>
      <c r="F85" s="28">
        <f ca="1">(E85-B85)/100</f>
        <v>0</v>
      </c>
    </row>
    <row r="86" spans="1:6" x14ac:dyDescent="0.25">
      <c r="A86" s="29">
        <v>44646</v>
      </c>
      <c r="B86">
        <f ca="1">E85</f>
        <v>82</v>
      </c>
      <c r="C86">
        <f ca="1">B86+B86*RANDBETWEEN(0,$Q$4)/100</f>
        <v>83.64</v>
      </c>
      <c r="D86">
        <f ca="1">B86-B86*RANDBETWEEN(0,$Q$4)/100</f>
        <v>81.180000000000007</v>
      </c>
      <c r="E86">
        <f ca="1">RANDBETWEEN(D86,C86)</f>
        <v>83</v>
      </c>
      <c r="F86" s="28">
        <f ca="1">(E86-B86)/100</f>
        <v>0.01</v>
      </c>
    </row>
    <row r="87" spans="1:6" x14ac:dyDescent="0.25">
      <c r="A87" s="29">
        <v>44647</v>
      </c>
      <c r="B87">
        <f ca="1">E86</f>
        <v>83</v>
      </c>
      <c r="C87">
        <f ca="1">B87+B87*RANDBETWEEN(0,$Q$4)/100</f>
        <v>83.83</v>
      </c>
      <c r="D87">
        <f ca="1">B87-B87*RANDBETWEEN(0,$Q$4)/100</f>
        <v>83</v>
      </c>
      <c r="E87">
        <f ca="1">RANDBETWEEN(D87,C87)</f>
        <v>83</v>
      </c>
      <c r="F87" s="28">
        <f ca="1">(E87-B87)/100</f>
        <v>0</v>
      </c>
    </row>
    <row r="88" spans="1:6" x14ac:dyDescent="0.25">
      <c r="A88" s="29">
        <v>44648</v>
      </c>
      <c r="B88">
        <f ca="1">E87</f>
        <v>83</v>
      </c>
      <c r="C88">
        <f ca="1">B88+B88*RANDBETWEEN(0,$Q$4)/100</f>
        <v>85.49</v>
      </c>
      <c r="D88">
        <f ca="1">B88-B88*RANDBETWEEN(0,$Q$4)/100</f>
        <v>80.510000000000005</v>
      </c>
      <c r="E88">
        <f ca="1">RANDBETWEEN(D88,C88)</f>
        <v>82</v>
      </c>
      <c r="F88" s="28">
        <f ca="1">(E88-B88)/100</f>
        <v>-0.01</v>
      </c>
    </row>
    <row r="89" spans="1:6" x14ac:dyDescent="0.25">
      <c r="A89" s="29">
        <v>44649</v>
      </c>
      <c r="B89">
        <f ca="1">E88</f>
        <v>82</v>
      </c>
      <c r="C89">
        <f ca="1">B89+B89*RANDBETWEEN(0,$Q$4)/100</f>
        <v>82</v>
      </c>
      <c r="D89">
        <f ca="1">B89-B89*RANDBETWEEN(0,$Q$4)/100</f>
        <v>82</v>
      </c>
      <c r="E89">
        <f ca="1">RANDBETWEEN(D89,C89)</f>
        <v>82</v>
      </c>
      <c r="F89" s="28">
        <f ca="1">(E89-B89)/100</f>
        <v>0</v>
      </c>
    </row>
    <row r="90" spans="1:6" x14ac:dyDescent="0.25">
      <c r="A90" s="29">
        <v>44650</v>
      </c>
      <c r="B90">
        <f ca="1">E89</f>
        <v>82</v>
      </c>
      <c r="C90">
        <f ca="1">B90+B90*RANDBETWEEN(0,$Q$4)/100</f>
        <v>82.82</v>
      </c>
      <c r="D90">
        <f ca="1">B90-B90*RANDBETWEEN(0,$Q$4)/100</f>
        <v>80.36</v>
      </c>
      <c r="E90">
        <f ca="1">RANDBETWEEN(D90,C90)</f>
        <v>82</v>
      </c>
      <c r="F90" s="28">
        <f ca="1">(E90-B90)/100</f>
        <v>0</v>
      </c>
    </row>
    <row r="91" spans="1:6" x14ac:dyDescent="0.25">
      <c r="A91" s="29">
        <v>44651</v>
      </c>
      <c r="B91">
        <f ca="1">E90</f>
        <v>82</v>
      </c>
      <c r="C91">
        <f ca="1">B91+B91*RANDBETWEEN(0,$Q$4)/100</f>
        <v>82</v>
      </c>
      <c r="D91">
        <f ca="1">B91-B91*RANDBETWEEN(0,$Q$4)/100</f>
        <v>82</v>
      </c>
      <c r="E91">
        <f ca="1">RANDBETWEEN(D91,C91)</f>
        <v>82</v>
      </c>
      <c r="F91" s="28">
        <f ca="1">(E91-B91)/100</f>
        <v>0</v>
      </c>
    </row>
  </sheetData>
  <mergeCells count="1">
    <mergeCell ref="K3:L3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"/>
  <sheetViews>
    <sheetView tabSelected="1" zoomScale="78" zoomScaleNormal="78" workbookViewId="0">
      <selection activeCell="AH2" sqref="AH2"/>
    </sheetView>
  </sheetViews>
  <sheetFormatPr defaultRowHeight="15" x14ac:dyDescent="0.25"/>
  <cols>
    <col min="5" max="5" width="14.7109375" customWidth="1"/>
    <col min="6" max="6" width="16.28515625" customWidth="1"/>
    <col min="12" max="12" width="13.7109375" customWidth="1"/>
    <col min="13" max="13" width="11.7109375" customWidth="1"/>
    <col min="14" max="14" width="10.85546875" customWidth="1"/>
    <col min="16" max="16" width="12.85546875" customWidth="1"/>
    <col min="17" max="17" width="14" customWidth="1"/>
    <col min="20" max="20" width="13.5703125" customWidth="1"/>
    <col min="23" max="23" width="12.42578125" customWidth="1"/>
    <col min="26" max="26" width="11.42578125" customWidth="1"/>
    <col min="29" max="29" width="11" customWidth="1"/>
    <col min="32" max="32" width="7.28515625" customWidth="1"/>
    <col min="33" max="33" width="4.42578125" customWidth="1"/>
    <col min="34" max="34" width="5.7109375" customWidth="1"/>
  </cols>
  <sheetData>
    <row r="1" spans="1:34" ht="26.25" x14ac:dyDescent="0.4">
      <c r="A1" s="49" t="s">
        <v>85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</row>
    <row r="4" spans="1:34" x14ac:dyDescent="0.25">
      <c r="B4" s="48" t="s">
        <v>84</v>
      </c>
      <c r="C4" s="48"/>
      <c r="D4" s="48"/>
      <c r="E4" s="48"/>
      <c r="F4" s="48"/>
      <c r="G4" s="1"/>
      <c r="L4" s="21" t="s">
        <v>83</v>
      </c>
      <c r="M4" s="21"/>
      <c r="N4" s="21"/>
      <c r="O4" s="21" t="s">
        <v>82</v>
      </c>
      <c r="P4" s="21"/>
      <c r="Q4" s="21"/>
      <c r="R4" s="21" t="s">
        <v>81</v>
      </c>
      <c r="S4" s="21"/>
      <c r="T4" s="21"/>
      <c r="U4" s="21" t="s">
        <v>80</v>
      </c>
      <c r="V4" s="21"/>
      <c r="W4" s="21"/>
      <c r="X4" s="21" t="s">
        <v>79</v>
      </c>
      <c r="Y4" s="21"/>
      <c r="Z4" s="21"/>
      <c r="AA4" s="21" t="s">
        <v>78</v>
      </c>
      <c r="AB4" s="21"/>
      <c r="AC4" s="21"/>
      <c r="AD4" s="47" t="s">
        <v>77</v>
      </c>
      <c r="AE4" s="46"/>
      <c r="AF4" s="45" t="s">
        <v>76</v>
      </c>
      <c r="AG4" s="45"/>
      <c r="AH4" s="45"/>
    </row>
    <row r="5" spans="1:34" x14ac:dyDescent="0.25">
      <c r="B5" s="2" t="s">
        <v>75</v>
      </c>
      <c r="C5" s="2" t="s">
        <v>42</v>
      </c>
      <c r="D5" s="2" t="s">
        <v>74</v>
      </c>
      <c r="E5" s="2" t="s">
        <v>73</v>
      </c>
      <c r="F5" s="2" t="s">
        <v>72</v>
      </c>
      <c r="G5" s="1"/>
      <c r="I5" s="2" t="s">
        <v>46</v>
      </c>
      <c r="J5" s="2" t="s">
        <v>42</v>
      </c>
      <c r="K5" s="2" t="s">
        <v>71</v>
      </c>
      <c r="L5" s="44" t="s">
        <v>70</v>
      </c>
      <c r="M5" s="6" t="s">
        <v>69</v>
      </c>
      <c r="N5" s="6" t="s">
        <v>5</v>
      </c>
      <c r="O5" s="44" t="s">
        <v>70</v>
      </c>
      <c r="P5" s="6" t="s">
        <v>69</v>
      </c>
      <c r="Q5" s="6" t="s">
        <v>5</v>
      </c>
      <c r="R5" s="44" t="s">
        <v>70</v>
      </c>
      <c r="S5" s="6" t="s">
        <v>69</v>
      </c>
      <c r="T5" s="6" t="s">
        <v>5</v>
      </c>
      <c r="U5" s="44" t="s">
        <v>70</v>
      </c>
      <c r="V5" s="6" t="s">
        <v>69</v>
      </c>
      <c r="W5" s="6" t="s">
        <v>5</v>
      </c>
      <c r="X5" s="44" t="s">
        <v>70</v>
      </c>
      <c r="Y5" s="6" t="s">
        <v>69</v>
      </c>
      <c r="Z5" s="6" t="s">
        <v>5</v>
      </c>
      <c r="AA5" s="44" t="s">
        <v>70</v>
      </c>
      <c r="AB5" s="6" t="s">
        <v>69</v>
      </c>
      <c r="AC5" s="6" t="s">
        <v>5</v>
      </c>
      <c r="AD5" s="25"/>
      <c r="AE5" s="26"/>
      <c r="AF5" s="26"/>
      <c r="AG5" s="26"/>
      <c r="AH5" s="27"/>
    </row>
    <row r="6" spans="1:34" x14ac:dyDescent="0.25">
      <c r="B6" s="2">
        <v>1</v>
      </c>
      <c r="C6" s="2" t="s">
        <v>68</v>
      </c>
      <c r="D6" s="2">
        <f ca="1">RANDBETWEEN(12,25)</f>
        <v>25</v>
      </c>
      <c r="E6" s="36">
        <f ca="1">VLOOKUP(B6,$I$6:$AG$10,22)</f>
        <v>28.512</v>
      </c>
      <c r="F6" s="42" t="str">
        <f ca="1">IF(E6&gt;32,"Full Time","Part Time")</f>
        <v>Part Time</v>
      </c>
      <c r="G6" s="1"/>
      <c r="I6" s="2">
        <v>1</v>
      </c>
      <c r="J6" s="2" t="str">
        <f>VLOOKUP(I6,$B$6:$F$10,2)</f>
        <v>John</v>
      </c>
      <c r="K6" s="43">
        <f ca="1">VLOOKUP(I6,B6:F10,3)</f>
        <v>25</v>
      </c>
      <c r="L6" s="40">
        <v>0.5</v>
      </c>
      <c r="M6" s="40">
        <f ca="1">RANDBETWEEN(650,800)/1000</f>
        <v>0.65500000000000003</v>
      </c>
      <c r="N6" s="39">
        <f ca="1">(M6-L6)*24</f>
        <v>3.7200000000000006</v>
      </c>
      <c r="O6" s="40">
        <v>0.5</v>
      </c>
      <c r="P6" s="40">
        <f ca="1">RANDBETWEEN(650,800)/1000</f>
        <v>0.70299999999999996</v>
      </c>
      <c r="Q6" s="39">
        <f ca="1">(P6-O6)*24</f>
        <v>4.871999999999999</v>
      </c>
      <c r="R6" s="40">
        <v>0.5</v>
      </c>
      <c r="S6" s="40">
        <f ca="1">RANDBETWEEN(650,800)/1000</f>
        <v>0.77300000000000002</v>
      </c>
      <c r="T6" s="39">
        <f ca="1">(S6-R6)*24</f>
        <v>6.5520000000000005</v>
      </c>
      <c r="U6" s="40">
        <v>0.5</v>
      </c>
      <c r="V6" s="40">
        <f ca="1">RANDBETWEEN(650,800)/1000</f>
        <v>0.66600000000000004</v>
      </c>
      <c r="W6" s="39">
        <f ca="1">(V6-U6)*24</f>
        <v>3.9840000000000009</v>
      </c>
      <c r="X6" s="40">
        <v>0.5</v>
      </c>
      <c r="Y6" s="40">
        <f ca="1">RANDBETWEEN(650,800)/1000</f>
        <v>0.73799999999999999</v>
      </c>
      <c r="Z6" s="39">
        <f ca="1">(Y6-X6)*24</f>
        <v>5.7119999999999997</v>
      </c>
      <c r="AA6" s="40">
        <v>0.5</v>
      </c>
      <c r="AB6" s="40">
        <f ca="1">RANDBETWEEN(650,800)/1000</f>
        <v>0.65300000000000002</v>
      </c>
      <c r="AC6" s="39">
        <f ca="1">(AB6-AA6)*24</f>
        <v>3.6720000000000006</v>
      </c>
      <c r="AD6" s="21">
        <f ca="1">SUM(AC6+Z6+W6+T6+Q6+N6)</f>
        <v>28.512</v>
      </c>
      <c r="AE6" s="21"/>
      <c r="AF6" s="32">
        <f ca="1">AD6 *K6</f>
        <v>712.8</v>
      </c>
      <c r="AG6" s="32"/>
      <c r="AH6" s="32"/>
    </row>
    <row r="7" spans="1:34" x14ac:dyDescent="0.25">
      <c r="B7" s="2">
        <v>2</v>
      </c>
      <c r="C7" s="2" t="s">
        <v>67</v>
      </c>
      <c r="D7" s="2">
        <f ca="1">RANDBETWEEN(12,25)</f>
        <v>21</v>
      </c>
      <c r="E7" s="36">
        <f ca="1">VLOOKUP(B7,$I$6:$AG$10,22)</f>
        <v>30.168000000000003</v>
      </c>
      <c r="F7" s="42" t="str">
        <f ca="1">IF(E7&gt;32,"Full Time","Part Time")</f>
        <v>Part Time</v>
      </c>
      <c r="G7" s="1"/>
      <c r="I7" s="2">
        <v>2</v>
      </c>
      <c r="J7" s="2" t="str">
        <f>VLOOKUP(I7,$B$6:$F$10,2)</f>
        <v>Roman</v>
      </c>
      <c r="K7" s="43">
        <f ca="1">VLOOKUP(I7,B7:F11,3)</f>
        <v>21</v>
      </c>
      <c r="L7" s="40">
        <v>0.5</v>
      </c>
      <c r="M7" s="40">
        <f ca="1">RANDBETWEEN(650,800)/1000</f>
        <v>0.68500000000000005</v>
      </c>
      <c r="N7" s="39">
        <f ca="1">(M7-L7)*24</f>
        <v>4.4400000000000013</v>
      </c>
      <c r="O7" s="40">
        <v>0.5</v>
      </c>
      <c r="P7" s="40">
        <f ca="1">RANDBETWEEN(650,800)/1000</f>
        <v>0.71699999999999997</v>
      </c>
      <c r="Q7" s="39">
        <f ca="1">(P7-O7)*24</f>
        <v>5.2079999999999993</v>
      </c>
      <c r="R7" s="40">
        <v>0.5</v>
      </c>
      <c r="S7" s="40">
        <f ca="1">RANDBETWEEN(650,800)/1000</f>
        <v>0.71899999999999997</v>
      </c>
      <c r="T7" s="39">
        <f ca="1">(S7-R7)*24</f>
        <v>5.2559999999999993</v>
      </c>
      <c r="U7" s="40">
        <v>0.5</v>
      </c>
      <c r="V7" s="40">
        <f ca="1">RANDBETWEEN(650,800)/1000</f>
        <v>0.65200000000000002</v>
      </c>
      <c r="W7" s="39">
        <f ca="1">(V7-U7)*24</f>
        <v>3.6480000000000006</v>
      </c>
      <c r="X7" s="40">
        <v>0.5</v>
      </c>
      <c r="Y7" s="40">
        <f ca="1">RANDBETWEEN(650,800)/1000</f>
        <v>0.68600000000000005</v>
      </c>
      <c r="Z7" s="39">
        <f ca="1">(Y7-X7)*24</f>
        <v>4.4640000000000013</v>
      </c>
      <c r="AA7" s="40">
        <v>0.5</v>
      </c>
      <c r="AB7" s="40">
        <f ca="1">RANDBETWEEN(650,800)/1000</f>
        <v>0.79800000000000004</v>
      </c>
      <c r="AC7" s="39">
        <f ca="1">(AB7-AA7)*24</f>
        <v>7.152000000000001</v>
      </c>
      <c r="AD7" s="21">
        <f ca="1">SUM(AC7+Z7+W7+T7+Q7+N7)</f>
        <v>30.168000000000003</v>
      </c>
      <c r="AE7" s="21"/>
      <c r="AF7" s="32">
        <f ca="1">AD7 *K7</f>
        <v>633.52800000000002</v>
      </c>
      <c r="AG7" s="32"/>
      <c r="AH7" s="32"/>
    </row>
    <row r="8" spans="1:34" x14ac:dyDescent="0.25">
      <c r="B8" s="2">
        <v>3</v>
      </c>
      <c r="C8" s="2" t="s">
        <v>66</v>
      </c>
      <c r="D8" s="2">
        <f ca="1">RANDBETWEEN(12,25)</f>
        <v>23</v>
      </c>
      <c r="E8" s="36">
        <f ca="1">VLOOKUP(B8,$I$6:$AG$10,22)</f>
        <v>34.728000000000002</v>
      </c>
      <c r="F8" s="42" t="str">
        <f ca="1">IF(E8&gt;32,"Full Time","Part Time")</f>
        <v>Full Time</v>
      </c>
      <c r="G8" s="1"/>
      <c r="I8" s="2">
        <v>3</v>
      </c>
      <c r="J8" s="2" t="str">
        <f>VLOOKUP(I8,$B$6:$F$10,2)</f>
        <v>Dwayne</v>
      </c>
      <c r="K8" s="43">
        <f ca="1">VLOOKUP(I8,B8:F12,3)</f>
        <v>23</v>
      </c>
      <c r="L8" s="40">
        <v>0.5</v>
      </c>
      <c r="M8" s="40">
        <f ca="1">RANDBETWEEN(650,800)/1000</f>
        <v>0.76800000000000002</v>
      </c>
      <c r="N8" s="39">
        <f ca="1">(M8-L8)*24</f>
        <v>6.4320000000000004</v>
      </c>
      <c r="O8" s="40">
        <v>0.5</v>
      </c>
      <c r="P8" s="40">
        <f ca="1">RANDBETWEEN(650,800)/1000</f>
        <v>0.73199999999999998</v>
      </c>
      <c r="Q8" s="39">
        <f ca="1">(P8-O8)*24</f>
        <v>5.5679999999999996</v>
      </c>
      <c r="R8" s="40">
        <v>0.5</v>
      </c>
      <c r="S8" s="40">
        <f ca="1">RANDBETWEEN(650,800)/1000</f>
        <v>0.70899999999999996</v>
      </c>
      <c r="T8" s="39">
        <f ca="1">(S8-R8)*24</f>
        <v>5.0159999999999991</v>
      </c>
      <c r="U8" s="40">
        <v>0.5</v>
      </c>
      <c r="V8" s="40">
        <f ca="1">RANDBETWEEN(650,800)/1000</f>
        <v>0.76600000000000001</v>
      </c>
      <c r="W8" s="39">
        <f ca="1">(V8-U8)*24</f>
        <v>6.3840000000000003</v>
      </c>
      <c r="X8" s="40">
        <v>0.5</v>
      </c>
      <c r="Y8" s="40">
        <f ca="1">RANDBETWEEN(650,800)/1000</f>
        <v>0.79700000000000004</v>
      </c>
      <c r="Z8" s="39">
        <f ca="1">(Y8-X8)*24</f>
        <v>7.128000000000001</v>
      </c>
      <c r="AA8" s="40">
        <v>0.5</v>
      </c>
      <c r="AB8" s="40">
        <f ca="1">RANDBETWEEN(650,800)/1000</f>
        <v>0.67500000000000004</v>
      </c>
      <c r="AC8" s="39">
        <f ca="1">(AB8-AA8)*24</f>
        <v>4.2000000000000011</v>
      </c>
      <c r="AD8" s="21">
        <f ca="1">SUM(AC8+Z8+W8+T8+Q8+N8)</f>
        <v>34.728000000000002</v>
      </c>
      <c r="AE8" s="21"/>
      <c r="AF8" s="32">
        <f ca="1">AD8 *K8</f>
        <v>798.74400000000003</v>
      </c>
      <c r="AG8" s="32"/>
      <c r="AH8" s="32"/>
    </row>
    <row r="9" spans="1:34" x14ac:dyDescent="0.25">
      <c r="B9" s="2">
        <v>4</v>
      </c>
      <c r="C9" s="2" t="s">
        <v>65</v>
      </c>
      <c r="D9" s="2">
        <f ca="1">RANDBETWEEN(12,25)</f>
        <v>25</v>
      </c>
      <c r="E9" s="36">
        <f ca="1">VLOOKUP(B9,$I$6:$AG$10,22)</f>
        <v>30.504000000000005</v>
      </c>
      <c r="F9" s="42" t="str">
        <f ca="1">IF(E9&gt;32,"Full Time","Part Time")</f>
        <v>Part Time</v>
      </c>
      <c r="G9" s="1"/>
      <c r="I9" s="2">
        <v>4</v>
      </c>
      <c r="J9" s="2" t="str">
        <f>VLOOKUP(I9,$B$6:$F$10,2)</f>
        <v>Suresh</v>
      </c>
      <c r="K9" s="43">
        <f ca="1">VLOOKUP(I9,B6:F13,3)</f>
        <v>25</v>
      </c>
      <c r="L9" s="40">
        <v>0.5</v>
      </c>
      <c r="M9" s="40">
        <f ca="1">RANDBETWEEN(650,800)/1000</f>
        <v>0.66500000000000004</v>
      </c>
      <c r="N9" s="39">
        <f ca="1">(M9-L9)*24</f>
        <v>3.9600000000000009</v>
      </c>
      <c r="O9" s="40">
        <v>0.5</v>
      </c>
      <c r="P9" s="40">
        <f ca="1">RANDBETWEEN(650,800)/1000</f>
        <v>0.76</v>
      </c>
      <c r="Q9" s="39">
        <f ca="1">(P9-O9)*24</f>
        <v>6.24</v>
      </c>
      <c r="R9" s="40">
        <v>0.5</v>
      </c>
      <c r="S9" s="40">
        <f ca="1">RANDBETWEEN(650,800)/1000</f>
        <v>0.79400000000000004</v>
      </c>
      <c r="T9" s="39">
        <f ca="1">(S9-R9)*24</f>
        <v>7.0560000000000009</v>
      </c>
      <c r="U9" s="40">
        <v>0.5</v>
      </c>
      <c r="V9" s="40">
        <f ca="1">RANDBETWEEN(650,800)/1000</f>
        <v>0.66900000000000004</v>
      </c>
      <c r="W9" s="39">
        <f ca="1">(V9-U9)*24</f>
        <v>4.0560000000000009</v>
      </c>
      <c r="X9" s="40">
        <v>0.5</v>
      </c>
      <c r="Y9" s="40">
        <f ca="1">RANDBETWEEN(650,800)/1000</f>
        <v>0.67800000000000005</v>
      </c>
      <c r="Z9" s="39">
        <f ca="1">(Y9-X9)*24</f>
        <v>4.2720000000000011</v>
      </c>
      <c r="AA9" s="40">
        <v>0.5</v>
      </c>
      <c r="AB9" s="40">
        <f ca="1">RANDBETWEEN(650,800)/1000</f>
        <v>0.70499999999999996</v>
      </c>
      <c r="AC9" s="39">
        <f ca="1">(AB9-AA9)*24</f>
        <v>4.919999999999999</v>
      </c>
      <c r="AD9" s="21">
        <f ca="1">SUM(AC9+Z9+W9+T9+Q9+N9)</f>
        <v>30.504000000000005</v>
      </c>
      <c r="AE9" s="21"/>
      <c r="AF9" s="32">
        <f ca="1">AD9 *K9</f>
        <v>762.60000000000014</v>
      </c>
      <c r="AG9" s="32"/>
      <c r="AH9" s="32"/>
    </row>
    <row r="10" spans="1:34" ht="16.5" customHeight="1" x14ac:dyDescent="0.25">
      <c r="B10" s="2">
        <v>5</v>
      </c>
      <c r="C10" s="2" t="s">
        <v>64</v>
      </c>
      <c r="D10" s="2">
        <f ca="1">RANDBETWEEN(12,25)</f>
        <v>24</v>
      </c>
      <c r="E10" s="36">
        <f ca="1">VLOOKUP(B10,$I$6:$AG$10,22)</f>
        <v>33.527999999999999</v>
      </c>
      <c r="F10" s="42" t="str">
        <f ca="1">IF(E10&gt;32,"Full Time","Part Time")</f>
        <v>Full Time</v>
      </c>
      <c r="G10" s="1"/>
      <c r="I10" s="9">
        <v>5</v>
      </c>
      <c r="J10" s="9" t="str">
        <f>VLOOKUP(I10,$B$6:$F$10,2)</f>
        <v>Rohit</v>
      </c>
      <c r="K10" s="41">
        <f ca="1">VLOOKUP(I10,B10:F14,3)</f>
        <v>24</v>
      </c>
      <c r="L10" s="40">
        <v>0.5</v>
      </c>
      <c r="M10" s="40">
        <f ca="1">RANDBETWEEN(650,800)/1000</f>
        <v>0.71199999999999997</v>
      </c>
      <c r="N10" s="39">
        <f ca="1">(M10-L10)*24</f>
        <v>5.0879999999999992</v>
      </c>
      <c r="O10" s="40">
        <v>0.5</v>
      </c>
      <c r="P10" s="40">
        <f ca="1">RANDBETWEEN(650,800)/1000</f>
        <v>0.69299999999999995</v>
      </c>
      <c r="Q10" s="39">
        <f ca="1">(P10-O10)*24</f>
        <v>4.6319999999999988</v>
      </c>
      <c r="R10" s="40">
        <v>0.5</v>
      </c>
      <c r="S10" s="40">
        <f ca="1">RANDBETWEEN(650,800)/1000</f>
        <v>0.72399999999999998</v>
      </c>
      <c r="T10" s="39">
        <f ca="1">(S10-R10)*24</f>
        <v>5.3759999999999994</v>
      </c>
      <c r="U10" s="40">
        <v>0.5</v>
      </c>
      <c r="V10" s="40">
        <f ca="1">RANDBETWEEN(650,800)/1000</f>
        <v>0.72799999999999998</v>
      </c>
      <c r="W10" s="39">
        <f ca="1">(V10-U10)*24</f>
        <v>5.4719999999999995</v>
      </c>
      <c r="X10" s="40">
        <v>0.5</v>
      </c>
      <c r="Y10" s="40">
        <f ca="1">RANDBETWEEN(650,800)/1000</f>
        <v>0.745</v>
      </c>
      <c r="Z10" s="39">
        <f ca="1">(Y10-X10)*24</f>
        <v>5.88</v>
      </c>
      <c r="AA10" s="40">
        <v>0.5</v>
      </c>
      <c r="AB10" s="40">
        <f ca="1">RANDBETWEEN(650,800)/1000</f>
        <v>0.79500000000000004</v>
      </c>
      <c r="AC10" s="39">
        <f ca="1">(AB10-AA10)*24</f>
        <v>7.080000000000001</v>
      </c>
      <c r="AD10" s="21">
        <f ca="1">SUM(AC10+Z10+W10+T10+Q10+N10)</f>
        <v>33.527999999999999</v>
      </c>
      <c r="AE10" s="21"/>
      <c r="AF10" s="32">
        <f ca="1">AD10 *K10</f>
        <v>804.67200000000003</v>
      </c>
      <c r="AG10" s="32"/>
      <c r="AH10" s="32"/>
    </row>
    <row r="11" spans="1:34" ht="16.5" customHeight="1" x14ac:dyDescent="0.25">
      <c r="G11" s="1"/>
      <c r="I11" s="21" t="s">
        <v>63</v>
      </c>
      <c r="J11" s="21"/>
      <c r="K11" s="21"/>
      <c r="L11" s="38"/>
      <c r="M11" s="37"/>
      <c r="N11" s="36">
        <f ca="1">SUM(N6:N10)</f>
        <v>23.64</v>
      </c>
      <c r="O11" s="38"/>
      <c r="P11" s="37"/>
      <c r="Q11" s="36">
        <f ca="1">SUM(Q6:Q10)</f>
        <v>26.519999999999996</v>
      </c>
      <c r="R11" s="38"/>
      <c r="S11" s="37"/>
      <c r="T11" s="36">
        <f ca="1">SUM(T6:T10)</f>
        <v>29.256</v>
      </c>
      <c r="U11" s="38"/>
      <c r="V11" s="37"/>
      <c r="W11" s="36">
        <f ca="1">SUM(W6:W10)</f>
        <v>23.544000000000004</v>
      </c>
      <c r="X11" s="38"/>
      <c r="Y11" s="37"/>
      <c r="Z11" s="36">
        <f ca="1">SUM(Z6:Z10)</f>
        <v>27.456000000000003</v>
      </c>
      <c r="AA11" s="38"/>
      <c r="AB11" s="37"/>
      <c r="AC11" s="36">
        <f ca="1">SUM(AC6:AC10)</f>
        <v>27.024000000000004</v>
      </c>
      <c r="AD11" s="21">
        <f ca="1">SUM(AD6:AE10)</f>
        <v>157.44000000000003</v>
      </c>
      <c r="AE11" s="21"/>
      <c r="AF11" s="32">
        <f ca="1">SUM(AF6:AG10)</f>
        <v>3712.3440000000005</v>
      </c>
      <c r="AG11" s="32"/>
      <c r="AH11" s="32"/>
    </row>
    <row r="12" spans="1:34" x14ac:dyDescent="0.25">
      <c r="G12" s="1"/>
      <c r="I12" s="21" t="s">
        <v>62</v>
      </c>
      <c r="J12" s="21"/>
      <c r="K12" s="21"/>
      <c r="L12" s="35"/>
      <c r="M12" s="34"/>
      <c r="N12" s="33">
        <f ca="1">$K$6*N6+$K$7*N7+$K$8*N8+$K$9*N9+$K$10*N10</f>
        <v>555.28800000000001</v>
      </c>
      <c r="O12" s="35"/>
      <c r="P12" s="34"/>
      <c r="Q12" s="33">
        <f ca="1">$K$6*Q6+$K$7*Q7+$K$8*Q8+$K$9*Q9+$K$10*Q10</f>
        <v>626.4</v>
      </c>
      <c r="R12" s="35"/>
      <c r="S12" s="34"/>
      <c r="T12" s="33">
        <f ca="1">$K$6*T6+$K$7*T7+$K$8*T8+$K$9*T9+$K$10*T10</f>
        <v>694.96799999999996</v>
      </c>
      <c r="U12" s="35"/>
      <c r="V12" s="34"/>
      <c r="W12" s="33">
        <f ca="1">$K$6*W6+$K$7*W7+$K$8*W8+$K$9*W9+$K$10*W10</f>
        <v>555.76800000000003</v>
      </c>
      <c r="X12" s="35"/>
      <c r="Y12" s="34"/>
      <c r="Z12" s="33">
        <f ca="1">$K$6*Z6+$K$7*Z7+$K$8*Z8+$K$9*Z9+$K$10*Z10</f>
        <v>648.40800000000013</v>
      </c>
      <c r="AA12" s="35"/>
      <c r="AB12" s="34"/>
      <c r="AC12" s="33">
        <f ca="1">$K$6*AC6+$K$7*AC7+$K$8*AC8+$K$9*AC9+$K$10*AC10</f>
        <v>631.51199999999994</v>
      </c>
      <c r="AD12" s="21"/>
      <c r="AE12" s="21"/>
      <c r="AF12" s="32"/>
      <c r="AG12" s="32"/>
      <c r="AH12" s="32"/>
    </row>
    <row r="13" spans="1:34" x14ac:dyDescent="0.25">
      <c r="G13" s="1"/>
      <c r="Y13" s="4"/>
    </row>
    <row r="14" spans="1:34" x14ac:dyDescent="0.25">
      <c r="G14" s="1"/>
      <c r="Y14" s="4"/>
    </row>
    <row r="15" spans="1:34" x14ac:dyDescent="0.25">
      <c r="G15" s="1"/>
      <c r="Y15" s="4"/>
    </row>
    <row r="16" spans="1:34" x14ac:dyDescent="0.25">
      <c r="G16" s="1"/>
      <c r="Y16" s="4"/>
    </row>
    <row r="17" spans="7:25" x14ac:dyDescent="0.25">
      <c r="G17" s="1"/>
      <c r="Y17" s="4"/>
    </row>
    <row r="18" spans="7:25" x14ac:dyDescent="0.25">
      <c r="G18" s="1"/>
    </row>
    <row r="19" spans="7:25" x14ac:dyDescent="0.25">
      <c r="G19" s="1"/>
    </row>
    <row r="20" spans="7:25" x14ac:dyDescent="0.25">
      <c r="G20" s="1"/>
    </row>
    <row r="28" spans="7:25" x14ac:dyDescent="0.25">
      <c r="N28" s="4"/>
      <c r="O28" s="4"/>
      <c r="P28" s="4"/>
      <c r="Q28" s="4"/>
    </row>
    <row r="29" spans="7:25" x14ac:dyDescent="0.25">
      <c r="N29" s="4"/>
      <c r="O29" s="4"/>
      <c r="P29" s="4"/>
      <c r="Q29" s="4"/>
    </row>
    <row r="30" spans="7:25" x14ac:dyDescent="0.25">
      <c r="N30" s="4"/>
      <c r="O30" s="4"/>
      <c r="P30" s="4"/>
      <c r="Q30" s="4"/>
    </row>
    <row r="31" spans="7:25" x14ac:dyDescent="0.25">
      <c r="N31" s="4"/>
      <c r="O31" s="4"/>
      <c r="P31" s="4"/>
      <c r="Q31" s="4"/>
    </row>
    <row r="32" spans="7:25" x14ac:dyDescent="0.25">
      <c r="N32" s="4"/>
      <c r="O32" s="4"/>
      <c r="P32" s="4"/>
      <c r="Q32" s="4"/>
    </row>
  </sheetData>
  <mergeCells count="30">
    <mergeCell ref="X4:Z4"/>
    <mergeCell ref="AA4:AC4"/>
    <mergeCell ref="A1:V1"/>
    <mergeCell ref="B4:F4"/>
    <mergeCell ref="L4:N4"/>
    <mergeCell ref="O4:Q4"/>
    <mergeCell ref="R4:T4"/>
    <mergeCell ref="I11:K11"/>
    <mergeCell ref="I12:K12"/>
    <mergeCell ref="L11:M12"/>
    <mergeCell ref="O11:P12"/>
    <mergeCell ref="R11:S12"/>
    <mergeCell ref="U4:W4"/>
    <mergeCell ref="U11:V12"/>
    <mergeCell ref="X11:Y12"/>
    <mergeCell ref="AA11:AB12"/>
    <mergeCell ref="AD6:AE6"/>
    <mergeCell ref="AD7:AE7"/>
    <mergeCell ref="AD9:AE9"/>
    <mergeCell ref="AD8:AE8"/>
    <mergeCell ref="AD11:AE12"/>
    <mergeCell ref="AF10:AH10"/>
    <mergeCell ref="AF11:AH12"/>
    <mergeCell ref="AD5:AH5"/>
    <mergeCell ref="AD10:AE10"/>
    <mergeCell ref="AF4:AH4"/>
    <mergeCell ref="AF6:AH6"/>
    <mergeCell ref="AF7:AH7"/>
    <mergeCell ref="AF8:AH8"/>
    <mergeCell ref="AF9:AH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Bacarat</vt:lpstr>
      <vt:lpstr>Grade Book</vt:lpstr>
      <vt:lpstr>Stock Simulator and analysis</vt:lpstr>
      <vt:lpstr>Employee Schedule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SAWANT</dc:creator>
  <cp:lastModifiedBy>ANISH SAWANT</cp:lastModifiedBy>
  <dcterms:created xsi:type="dcterms:W3CDTF">2024-01-07T10:13:40Z</dcterms:created>
  <dcterms:modified xsi:type="dcterms:W3CDTF">2024-01-09T11:55:25Z</dcterms:modified>
</cp:coreProperties>
</file>