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ude\OneDrive\Desktop\3rd_sem\prob&amp;stat\labrepor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19" i="1"/>
  <c r="B20" i="1" s="1"/>
  <c r="B17" i="1"/>
  <c r="B16" i="1"/>
  <c r="E14" i="1"/>
  <c r="B14" i="1" l="1"/>
  <c r="C12" i="1"/>
  <c r="E12" i="1"/>
  <c r="A14" i="1"/>
  <c r="D12" i="1"/>
  <c r="E8" i="1"/>
  <c r="E13" i="1"/>
  <c r="D13" i="1"/>
  <c r="C13" i="1"/>
  <c r="E11" i="1"/>
  <c r="D11" i="1"/>
  <c r="C11" i="1"/>
  <c r="E10" i="1"/>
  <c r="D10" i="1"/>
  <c r="C10" i="1"/>
  <c r="E9" i="1"/>
  <c r="D9" i="1"/>
  <c r="C9" i="1"/>
  <c r="D8" i="1"/>
  <c r="C8" i="1"/>
  <c r="E7" i="1"/>
  <c r="D7" i="1"/>
  <c r="C7" i="1"/>
  <c r="E6" i="1"/>
  <c r="D6" i="1"/>
  <c r="C6" i="1"/>
  <c r="E5" i="1"/>
  <c r="D5" i="1"/>
  <c r="D14" i="1" s="1"/>
  <c r="C5" i="1"/>
  <c r="C14" i="1" s="1"/>
</calcChain>
</file>

<file path=xl/sharedStrings.xml><?xml version="1.0" encoding="utf-8"?>
<sst xmlns="http://schemas.openxmlformats.org/spreadsheetml/2006/main" count="22" uniqueCount="19">
  <si>
    <t>X</t>
  </si>
  <si>
    <t>Y</t>
  </si>
  <si>
    <t>XY</t>
  </si>
  <si>
    <t>X^2</t>
  </si>
  <si>
    <t>Y^2</t>
  </si>
  <si>
    <t xml:space="preserve">a   </t>
  </si>
  <si>
    <t xml:space="preserve">b </t>
  </si>
  <si>
    <t>r</t>
  </si>
  <si>
    <t xml:space="preserve">y </t>
  </si>
  <si>
    <t>r^2</t>
  </si>
  <si>
    <t>n</t>
  </si>
  <si>
    <t>SUM(E5:E13)</t>
  </si>
  <si>
    <t>INTERCEPT(B4:B13,A4:A13)</t>
  </si>
  <si>
    <t>SLOPE(B4:B13,A4:A13)</t>
  </si>
  <si>
    <t>((B16*B14)+(B17*C14)-(B21*(B14/B21)^2))/((E14)-(B21*(B14/B21)^2))</t>
  </si>
  <si>
    <t>SQRT(B19)</t>
  </si>
  <si>
    <t>2217.41 - 144.95x</t>
  </si>
  <si>
    <t>when x  =</t>
  </si>
  <si>
    <t>B16+(B17*B23)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</si>
</sst>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4"/>
  <sheetViews>
    <sheetView tabSelected="1" topLeftCell="A3" zoomScaleNormal="100" workbookViewId="0">
      <selection activeCell="I6" sqref="I6:R7"/>
    </sheetView>
  </sheetViews>
  <sheetFormatPr defaultRowHeight="15" x14ac:dyDescent="0.25"/>
  <cols>
    <col min="3" max="3" width="9.85546875" customWidth="1"/>
    <col min="6" max="6" width="11.5703125" customWidth="1"/>
  </cols>
  <sheetData>
    <row r="4" spans="1:1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/>
    </row>
    <row r="5" spans="1:18" x14ac:dyDescent="0.25">
      <c r="A5" s="2">
        <v>10.199999999999999</v>
      </c>
      <c r="B5" s="2">
        <v>786</v>
      </c>
      <c r="C5" s="2">
        <f>A5*B5</f>
        <v>8017.2</v>
      </c>
      <c r="D5" s="2">
        <f>A5^2</f>
        <v>104.03999999999999</v>
      </c>
      <c r="E5" s="2">
        <f>B5^2</f>
        <v>617796</v>
      </c>
      <c r="F5" s="2"/>
    </row>
    <row r="6" spans="1:18" x14ac:dyDescent="0.25">
      <c r="A6" s="2">
        <v>12.6</v>
      </c>
      <c r="B6" s="2">
        <v>494</v>
      </c>
      <c r="C6" s="2">
        <f t="shared" ref="C6:C13" si="0">A6*B6</f>
        <v>6224.4</v>
      </c>
      <c r="D6" s="2">
        <f t="shared" ref="D6:E13" si="1">A6^2</f>
        <v>158.76</v>
      </c>
      <c r="E6" s="2">
        <f t="shared" si="1"/>
        <v>244036</v>
      </c>
      <c r="F6" s="2"/>
      <c r="I6" s="2" t="s">
        <v>0</v>
      </c>
      <c r="J6" s="2">
        <v>10.199999999999999</v>
      </c>
      <c r="K6" s="2">
        <v>12.6</v>
      </c>
      <c r="L6" s="2">
        <v>13.5</v>
      </c>
      <c r="M6" s="2">
        <v>9.6999999999999993</v>
      </c>
      <c r="N6" s="2">
        <v>10.8</v>
      </c>
      <c r="O6" s="2">
        <v>9.5</v>
      </c>
      <c r="P6" s="2">
        <v>10.9</v>
      </c>
      <c r="Q6" s="2">
        <v>9.1999999999999993</v>
      </c>
      <c r="R6" s="2">
        <v>14.2</v>
      </c>
    </row>
    <row r="7" spans="1:18" x14ac:dyDescent="0.25">
      <c r="A7" s="2">
        <v>13.5</v>
      </c>
      <c r="B7" s="2">
        <v>289</v>
      </c>
      <c r="C7" s="2">
        <f t="shared" si="0"/>
        <v>3901.5</v>
      </c>
      <c r="D7" s="2">
        <f t="shared" si="1"/>
        <v>182.25</v>
      </c>
      <c r="E7" s="2">
        <f t="shared" si="1"/>
        <v>83521</v>
      </c>
      <c r="F7" s="2"/>
      <c r="I7" s="2" t="s">
        <v>1</v>
      </c>
      <c r="J7" s="2">
        <v>786</v>
      </c>
      <c r="K7" s="2">
        <v>494</v>
      </c>
      <c r="L7" s="2">
        <v>289</v>
      </c>
      <c r="M7" s="2">
        <v>892</v>
      </c>
      <c r="N7" s="2">
        <v>343</v>
      </c>
      <c r="O7" s="2">
        <v>888</v>
      </c>
      <c r="P7" s="2">
        <v>509</v>
      </c>
      <c r="Q7" s="2">
        <v>987</v>
      </c>
      <c r="R7" s="2">
        <v>187</v>
      </c>
    </row>
    <row r="8" spans="1:18" x14ac:dyDescent="0.25">
      <c r="A8" s="2">
        <v>9.6999999999999993</v>
      </c>
      <c r="B8" s="2">
        <v>892</v>
      </c>
      <c r="C8" s="2">
        <f t="shared" si="0"/>
        <v>8652.4</v>
      </c>
      <c r="D8" s="2">
        <f t="shared" si="1"/>
        <v>94.089999999999989</v>
      </c>
      <c r="E8" s="2">
        <f t="shared" si="1"/>
        <v>795664</v>
      </c>
      <c r="F8" s="2"/>
    </row>
    <row r="9" spans="1:18" x14ac:dyDescent="0.25">
      <c r="A9" s="2">
        <v>10.8</v>
      </c>
      <c r="B9" s="2">
        <v>343</v>
      </c>
      <c r="C9" s="2">
        <f t="shared" si="0"/>
        <v>3704.4</v>
      </c>
      <c r="D9" s="2">
        <f t="shared" si="1"/>
        <v>116.64000000000001</v>
      </c>
      <c r="E9" s="2">
        <f t="shared" si="1"/>
        <v>117649</v>
      </c>
      <c r="F9" s="2"/>
    </row>
    <row r="10" spans="1:18" x14ac:dyDescent="0.25">
      <c r="A10" s="2">
        <v>9.5</v>
      </c>
      <c r="B10" s="2">
        <v>888</v>
      </c>
      <c r="C10" s="2">
        <f t="shared" si="0"/>
        <v>8436</v>
      </c>
      <c r="D10" s="2">
        <f t="shared" si="1"/>
        <v>90.25</v>
      </c>
      <c r="E10" s="2">
        <f t="shared" si="1"/>
        <v>788544</v>
      </c>
      <c r="F10" s="2"/>
    </row>
    <row r="11" spans="1:18" x14ac:dyDescent="0.25">
      <c r="A11" s="2">
        <v>10.9</v>
      </c>
      <c r="B11" s="2">
        <v>509</v>
      </c>
      <c r="C11" s="2">
        <f t="shared" si="0"/>
        <v>5548.1</v>
      </c>
      <c r="D11" s="2">
        <f t="shared" si="1"/>
        <v>118.81</v>
      </c>
      <c r="E11" s="2">
        <f t="shared" si="1"/>
        <v>259081</v>
      </c>
      <c r="F11" s="2"/>
    </row>
    <row r="12" spans="1:18" x14ac:dyDescent="0.25">
      <c r="A12" s="2">
        <v>9.1999999999999993</v>
      </c>
      <c r="B12" s="2">
        <v>987</v>
      </c>
      <c r="C12" s="2">
        <f t="shared" si="0"/>
        <v>9080.4</v>
      </c>
      <c r="D12" s="2">
        <f t="shared" si="1"/>
        <v>84.639999999999986</v>
      </c>
      <c r="E12" s="2">
        <f t="shared" si="1"/>
        <v>974169</v>
      </c>
      <c r="F12" s="2"/>
    </row>
    <row r="13" spans="1:18" x14ac:dyDescent="0.25">
      <c r="A13" s="2">
        <v>14.2</v>
      </c>
      <c r="B13" s="2">
        <v>187</v>
      </c>
      <c r="C13" s="2">
        <f t="shared" si="0"/>
        <v>2655.4</v>
      </c>
      <c r="D13" s="2">
        <f t="shared" si="1"/>
        <v>201.64</v>
      </c>
      <c r="E13" s="2">
        <f t="shared" si="1"/>
        <v>34969</v>
      </c>
      <c r="F13" s="2"/>
    </row>
    <row r="14" spans="1:18" x14ac:dyDescent="0.25">
      <c r="A14" s="4">
        <f>SUM(A5:A13)</f>
        <v>100.60000000000001</v>
      </c>
      <c r="B14" s="4">
        <f>SUM(B5:B13)</f>
        <v>5375</v>
      </c>
      <c r="C14" s="4">
        <f>SUM(C5:C13)</f>
        <v>56219.8</v>
      </c>
      <c r="D14" s="4">
        <f>SUM(D5:D13)</f>
        <v>1151.1199999999999</v>
      </c>
      <c r="E14" s="4">
        <f>SUM(E5:E13)</f>
        <v>3915429</v>
      </c>
      <c r="F14" s="2" t="s">
        <v>11</v>
      </c>
    </row>
    <row r="16" spans="1:18" x14ac:dyDescent="0.25">
      <c r="A16" s="2" t="s">
        <v>5</v>
      </c>
      <c r="B16" s="2">
        <f>INTERCEPT(B4:B13,A4:A13)</f>
        <v>2217.4124812280998</v>
      </c>
      <c r="C16" s="9" t="s">
        <v>12</v>
      </c>
      <c r="D16" s="9"/>
      <c r="E16" s="9"/>
      <c r="F16" s="1"/>
    </row>
    <row r="17" spans="1:9" x14ac:dyDescent="0.25">
      <c r="A17" s="2" t="s">
        <v>6</v>
      </c>
      <c r="B17" s="2">
        <f>SLOPE(B4:B13,A4:A13)</f>
        <v>-144.94743867845824</v>
      </c>
      <c r="C17" s="9" t="s">
        <v>13</v>
      </c>
      <c r="D17" s="14"/>
      <c r="E17" s="14"/>
      <c r="F17" s="1"/>
    </row>
    <row r="18" spans="1:9" x14ac:dyDescent="0.25">
      <c r="A18" s="3" t="s">
        <v>8</v>
      </c>
      <c r="B18" s="10" t="s">
        <v>16</v>
      </c>
      <c r="C18" s="11"/>
      <c r="D18" s="5"/>
      <c r="E18" s="6"/>
    </row>
    <row r="19" spans="1:9" x14ac:dyDescent="0.25">
      <c r="A19" s="2" t="s">
        <v>9</v>
      </c>
      <c r="B19" s="2">
        <f>((B16*B14)+(B17*C14)-(B21*(B14/B21)^2))/((E14)-(B21*(B14/B21)^2))</f>
        <v>0.79336364657404601</v>
      </c>
      <c r="C19" s="9" t="s">
        <v>14</v>
      </c>
      <c r="D19" s="15"/>
      <c r="E19" s="15"/>
      <c r="F19" s="9"/>
      <c r="G19" s="9"/>
      <c r="H19" s="9"/>
      <c r="I19" s="9"/>
    </row>
    <row r="20" spans="1:9" x14ac:dyDescent="0.25">
      <c r="A20" s="2" t="s">
        <v>7</v>
      </c>
      <c r="B20" s="2">
        <f>SQRT(B19)</f>
        <v>0.89070963089777244</v>
      </c>
      <c r="C20" s="9" t="s">
        <v>15</v>
      </c>
      <c r="D20" s="9"/>
    </row>
    <row r="21" spans="1:9" x14ac:dyDescent="0.25">
      <c r="A21" s="2" t="s">
        <v>10</v>
      </c>
      <c r="B21" s="2">
        <v>9</v>
      </c>
    </row>
    <row r="23" spans="1:9" x14ac:dyDescent="0.25">
      <c r="A23" s="2" t="s">
        <v>17</v>
      </c>
      <c r="B23" s="2">
        <v>9.6999999999999993</v>
      </c>
      <c r="C23" s="7"/>
      <c r="D23" s="8"/>
    </row>
    <row r="24" spans="1:9" x14ac:dyDescent="0.25">
      <c r="A24" s="2" t="s">
        <v>8</v>
      </c>
      <c r="B24" s="2">
        <f>B16+(B17*B23)</f>
        <v>811.42232604705487</v>
      </c>
      <c r="C24" s="12" t="s">
        <v>18</v>
      </c>
      <c r="D24" s="13"/>
    </row>
  </sheetData>
  <mergeCells count="6">
    <mergeCell ref="C20:D20"/>
    <mergeCell ref="B18:C18"/>
    <mergeCell ref="C24:D24"/>
    <mergeCell ref="C16:E16"/>
    <mergeCell ref="C17:E17"/>
    <mergeCell ref="C19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Poudel</dc:creator>
  <cp:lastModifiedBy>Anish Poudel</cp:lastModifiedBy>
  <dcterms:created xsi:type="dcterms:W3CDTF">2024-06-22T08:04:42Z</dcterms:created>
  <dcterms:modified xsi:type="dcterms:W3CDTF">2024-06-22T13:39:05Z</dcterms:modified>
</cp:coreProperties>
</file>