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oude\OneDrive\Desktop\3rd_sem\prob&amp;stat\labreport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C13" i="1"/>
  <c r="E13" i="1"/>
  <c r="D13" i="1"/>
  <c r="A15" i="1"/>
  <c r="B18" i="1"/>
  <c r="B17" i="1"/>
  <c r="B15" i="1"/>
  <c r="E14" i="1"/>
  <c r="D14" i="1"/>
  <c r="C14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D15" i="1" l="1"/>
  <c r="E15" i="1"/>
  <c r="C15" i="1"/>
  <c r="B21" i="1" l="1"/>
</calcChain>
</file>

<file path=xl/sharedStrings.xml><?xml version="1.0" encoding="utf-8"?>
<sst xmlns="http://schemas.openxmlformats.org/spreadsheetml/2006/main" count="20" uniqueCount="18">
  <si>
    <t>X</t>
  </si>
  <si>
    <t>Y</t>
  </si>
  <si>
    <t>XY</t>
  </si>
  <si>
    <t>X^2</t>
  </si>
  <si>
    <t>Y^2</t>
  </si>
  <si>
    <t xml:space="preserve">a   </t>
  </si>
  <si>
    <t>INTERCEPT(B4:B13,A4:A13)</t>
  </si>
  <si>
    <t xml:space="preserve">b </t>
  </si>
  <si>
    <t>SLOPE(B4:B13,A4:A13)</t>
  </si>
  <si>
    <t xml:space="preserve">y </t>
  </si>
  <si>
    <t>r^2</t>
  </si>
  <si>
    <t>((B16*B14)+(B17*C14)-(B21*(B14/B21)^2))/((E14)-(B21*(B14/B21)^2))</t>
  </si>
  <si>
    <t>r</t>
  </si>
  <si>
    <t>SQRT(B19)</t>
  </si>
  <si>
    <t>n</t>
  </si>
  <si>
    <t>SUM(E5:E14)</t>
  </si>
  <si>
    <t>Total</t>
  </si>
  <si>
    <t>64.191 + 0.075x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</si>
</sst>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Font="1" applyBorder="1"/>
    <xf numFmtId="0" fontId="0" fillId="0" borderId="0" xfId="0" applyAlignment="1"/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 applyBorder="1" applyAlignme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22"/>
  <sheetViews>
    <sheetView tabSelected="1" topLeftCell="A2" workbookViewId="0">
      <selection activeCell="I8" sqref="I8:S9"/>
    </sheetView>
  </sheetViews>
  <sheetFormatPr defaultRowHeight="15" x14ac:dyDescent="0.25"/>
  <cols>
    <col min="6" max="7" width="11.5703125" customWidth="1"/>
  </cols>
  <sheetData>
    <row r="4" spans="1:19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/>
    </row>
    <row r="5" spans="1:19" x14ac:dyDescent="0.25">
      <c r="A5" s="1">
        <v>250</v>
      </c>
      <c r="B5" s="1">
        <v>83</v>
      </c>
      <c r="C5" s="1">
        <f>A5*B5</f>
        <v>20750</v>
      </c>
      <c r="D5" s="1">
        <f>A5^2</f>
        <v>62500</v>
      </c>
      <c r="E5" s="1">
        <f>B5^2</f>
        <v>6889</v>
      </c>
      <c r="F5" s="1"/>
    </row>
    <row r="6" spans="1:19" x14ac:dyDescent="0.25">
      <c r="A6" s="1">
        <v>340</v>
      </c>
      <c r="B6" s="1">
        <v>89</v>
      </c>
      <c r="C6" s="1">
        <f t="shared" ref="C6:C14" si="0">A6*B6</f>
        <v>30260</v>
      </c>
      <c r="D6" s="1">
        <f t="shared" ref="D6:E14" si="1">A6^2</f>
        <v>115600</v>
      </c>
      <c r="E6" s="1">
        <f t="shared" si="1"/>
        <v>7921</v>
      </c>
      <c r="F6" s="1"/>
    </row>
    <row r="7" spans="1:19" x14ac:dyDescent="0.25">
      <c r="A7" s="1">
        <v>320</v>
      </c>
      <c r="B7" s="1">
        <v>88</v>
      </c>
      <c r="C7" s="1">
        <f t="shared" si="0"/>
        <v>28160</v>
      </c>
      <c r="D7" s="1">
        <f t="shared" si="1"/>
        <v>102400</v>
      </c>
      <c r="E7" s="1">
        <f t="shared" si="1"/>
        <v>7744</v>
      </c>
      <c r="F7" s="1"/>
    </row>
    <row r="8" spans="1:19" x14ac:dyDescent="0.25">
      <c r="A8" s="1">
        <v>330</v>
      </c>
      <c r="B8" s="1">
        <v>89</v>
      </c>
      <c r="C8" s="1">
        <f t="shared" si="0"/>
        <v>29370</v>
      </c>
      <c r="D8" s="1">
        <f t="shared" si="1"/>
        <v>108900</v>
      </c>
      <c r="E8" s="1">
        <f t="shared" si="1"/>
        <v>7921</v>
      </c>
      <c r="F8" s="1"/>
      <c r="I8" s="1" t="s">
        <v>0</v>
      </c>
      <c r="J8" s="1">
        <v>250</v>
      </c>
      <c r="K8" s="1">
        <v>340</v>
      </c>
      <c r="L8" s="1">
        <v>320</v>
      </c>
      <c r="M8" s="1">
        <v>330</v>
      </c>
      <c r="N8" s="1">
        <v>346</v>
      </c>
      <c r="O8" s="1">
        <v>260</v>
      </c>
      <c r="P8" s="1">
        <v>280</v>
      </c>
      <c r="Q8" s="1">
        <v>395</v>
      </c>
      <c r="R8" s="1">
        <v>380</v>
      </c>
      <c r="S8" s="1">
        <v>400</v>
      </c>
    </row>
    <row r="9" spans="1:19" x14ac:dyDescent="0.25">
      <c r="A9" s="1">
        <v>346</v>
      </c>
      <c r="B9" s="1">
        <v>92</v>
      </c>
      <c r="C9" s="1">
        <f t="shared" si="0"/>
        <v>31832</v>
      </c>
      <c r="D9" s="1">
        <f t="shared" si="1"/>
        <v>119716</v>
      </c>
      <c r="E9" s="1">
        <f t="shared" si="1"/>
        <v>8464</v>
      </c>
      <c r="F9" s="1"/>
      <c r="I9" s="1" t="s">
        <v>1</v>
      </c>
      <c r="J9" s="1">
        <v>83</v>
      </c>
      <c r="K9" s="1">
        <v>89</v>
      </c>
      <c r="L9" s="1">
        <v>88</v>
      </c>
      <c r="M9" s="1">
        <v>89</v>
      </c>
      <c r="N9" s="1">
        <v>92</v>
      </c>
      <c r="O9" s="1">
        <v>85</v>
      </c>
      <c r="P9" s="1">
        <v>84</v>
      </c>
      <c r="Q9" s="1">
        <v>92</v>
      </c>
      <c r="R9" s="1">
        <v>93</v>
      </c>
      <c r="S9" s="1">
        <v>96</v>
      </c>
    </row>
    <row r="10" spans="1:19" x14ac:dyDescent="0.25">
      <c r="A10" s="1">
        <v>260</v>
      </c>
      <c r="B10" s="1">
        <v>85</v>
      </c>
      <c r="C10" s="1">
        <f t="shared" si="0"/>
        <v>22100</v>
      </c>
      <c r="D10" s="1">
        <f t="shared" si="1"/>
        <v>67600</v>
      </c>
      <c r="E10" s="1">
        <f t="shared" si="1"/>
        <v>7225</v>
      </c>
      <c r="F10" s="1"/>
    </row>
    <row r="11" spans="1:19" x14ac:dyDescent="0.25">
      <c r="A11" s="1">
        <v>280</v>
      </c>
      <c r="B11" s="1">
        <v>84</v>
      </c>
      <c r="C11" s="1">
        <f t="shared" si="0"/>
        <v>23520</v>
      </c>
      <c r="D11" s="1">
        <f t="shared" si="1"/>
        <v>78400</v>
      </c>
      <c r="E11" s="1">
        <f t="shared" si="1"/>
        <v>7056</v>
      </c>
      <c r="F11" s="1"/>
    </row>
    <row r="12" spans="1:19" x14ac:dyDescent="0.25">
      <c r="A12" s="1">
        <v>395</v>
      </c>
      <c r="B12" s="1">
        <v>92</v>
      </c>
      <c r="C12" s="1">
        <f t="shared" si="0"/>
        <v>36340</v>
      </c>
      <c r="D12" s="1">
        <f t="shared" si="1"/>
        <v>156025</v>
      </c>
      <c r="E12" s="1">
        <f t="shared" si="1"/>
        <v>8464</v>
      </c>
      <c r="F12" s="1"/>
    </row>
    <row r="13" spans="1:19" x14ac:dyDescent="0.25">
      <c r="A13" s="1">
        <v>380</v>
      </c>
      <c r="B13" s="1">
        <v>93</v>
      </c>
      <c r="C13" s="1">
        <f t="shared" si="0"/>
        <v>35340</v>
      </c>
      <c r="D13" s="1">
        <f t="shared" si="1"/>
        <v>144400</v>
      </c>
      <c r="E13" s="1">
        <f t="shared" si="1"/>
        <v>8649</v>
      </c>
      <c r="F13" s="1"/>
    </row>
    <row r="14" spans="1:19" x14ac:dyDescent="0.25">
      <c r="A14" s="1">
        <v>400</v>
      </c>
      <c r="B14" s="1">
        <v>96</v>
      </c>
      <c r="C14" s="1">
        <f t="shared" si="0"/>
        <v>38400</v>
      </c>
      <c r="D14" s="1">
        <f t="shared" si="1"/>
        <v>160000</v>
      </c>
      <c r="E14" s="1">
        <f t="shared" si="1"/>
        <v>9216</v>
      </c>
      <c r="F14" s="1"/>
    </row>
    <row r="15" spans="1:19" x14ac:dyDescent="0.25">
      <c r="A15" s="2">
        <f>SUM(A5:A14)</f>
        <v>3301</v>
      </c>
      <c r="B15" s="2">
        <f>SUM(B5:B14)</f>
        <v>891</v>
      </c>
      <c r="C15" s="2">
        <f>SUM(C5:C14)</f>
        <v>296072</v>
      </c>
      <c r="D15" s="2">
        <f>SUM(D5:D14)</f>
        <v>1115541</v>
      </c>
      <c r="E15" s="2">
        <f>SUM(E5:E14)</f>
        <v>79549</v>
      </c>
      <c r="F15" s="1" t="s">
        <v>15</v>
      </c>
      <c r="G15" s="5" t="s">
        <v>16</v>
      </c>
    </row>
    <row r="17" spans="1:9" x14ac:dyDescent="0.25">
      <c r="A17" s="1" t="s">
        <v>5</v>
      </c>
      <c r="B17" s="1">
        <f>INTERCEPT(B4:B14,A4:A14)</f>
        <v>64.191581436503355</v>
      </c>
      <c r="C17" s="7" t="s">
        <v>6</v>
      </c>
      <c r="D17" s="7"/>
      <c r="E17" s="7"/>
      <c r="F17" s="3"/>
    </row>
    <row r="18" spans="1:9" x14ac:dyDescent="0.25">
      <c r="A18" s="1" t="s">
        <v>7</v>
      </c>
      <c r="B18" s="1">
        <f>SLOPE(B4:B14,A4:A14)</f>
        <v>7.5457190437735924E-2</v>
      </c>
      <c r="C18" s="7" t="s">
        <v>8</v>
      </c>
      <c r="D18" s="7"/>
      <c r="E18" s="7"/>
      <c r="F18" s="3"/>
    </row>
    <row r="19" spans="1:9" x14ac:dyDescent="0.25">
      <c r="A19" s="4" t="s">
        <v>9</v>
      </c>
      <c r="B19" s="7" t="s">
        <v>17</v>
      </c>
      <c r="C19" s="8"/>
      <c r="D19" s="6"/>
      <c r="E19" s="6"/>
    </row>
    <row r="20" spans="1:9" x14ac:dyDescent="0.25">
      <c r="A20" s="1" t="s">
        <v>10</v>
      </c>
      <c r="B20" s="1">
        <f>((B17*B15)+(B18*C15)-(B22*(B15/B22)^2))/((E15)-(B22*(B15/B22)^2))</f>
        <v>0.91585051091260261</v>
      </c>
      <c r="C20" s="7" t="s">
        <v>11</v>
      </c>
      <c r="D20" s="7"/>
      <c r="E20" s="7"/>
      <c r="F20" s="7"/>
      <c r="G20" s="7"/>
      <c r="H20" s="7"/>
      <c r="I20" s="7"/>
    </row>
    <row r="21" spans="1:9" x14ac:dyDescent="0.25">
      <c r="A21" s="1" t="s">
        <v>12</v>
      </c>
      <c r="B21" s="1">
        <f>SQRT(B20)</f>
        <v>0.95700078940019828</v>
      </c>
      <c r="C21" s="7" t="s">
        <v>13</v>
      </c>
      <c r="D21" s="7"/>
    </row>
    <row r="22" spans="1:9" x14ac:dyDescent="0.25">
      <c r="A22" s="1" t="s">
        <v>14</v>
      </c>
      <c r="B22" s="1">
        <v>10</v>
      </c>
    </row>
  </sheetData>
  <mergeCells count="5">
    <mergeCell ref="C17:E17"/>
    <mergeCell ref="C18:E18"/>
    <mergeCell ref="C20:I20"/>
    <mergeCell ref="C21:D21"/>
    <mergeCell ref="B19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Poudel</dc:creator>
  <cp:lastModifiedBy>Anish Poudel</cp:lastModifiedBy>
  <dcterms:created xsi:type="dcterms:W3CDTF">2024-06-22T08:39:59Z</dcterms:created>
  <dcterms:modified xsi:type="dcterms:W3CDTF">2024-06-22T13:39:01Z</dcterms:modified>
</cp:coreProperties>
</file>