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D:\working\waccache\PN1PEPF00002F02\EXCELCNV\bc123de4-d5f3-44e2-bed3-d179d608d0ef\"/>
    </mc:Choice>
  </mc:AlternateContent>
  <xr:revisionPtr revIDLastSave="394" documentId="8_{06AB25AE-5D76-4A7C-B829-BF074EDF57F4}" xr6:coauthVersionLast="47" xr6:coauthVersionMax="47" xr10:uidLastSave="{32F3341A-F584-4CD2-8B9A-DD0CACA98486}"/>
  <bookViews>
    <workbookView xWindow="-60" yWindow="-60" windowWidth="15480" windowHeight="11640" tabRatio="795" xr2:uid="{00000000-000D-0000-FFFF-FFFF00000000}"/>
  </bookViews>
  <sheets>
    <sheet name="ETP" sheetId="16" r:id="rId1"/>
    <sheet name="Sheet6" sheetId="10" state="hidden" r:id="rId2"/>
  </sheets>
  <definedNames>
    <definedName name="ApprovedBy">#REF!</definedName>
    <definedName name="BudgetedManHours">#REF!</definedName>
    <definedName name="CheckedBy">#REF!</definedName>
    <definedName name="CLIENT">#REF!</definedName>
    <definedName name="DisciplineCode">#REF!</definedName>
    <definedName name="DOCUMENT_NO">#REF!</definedName>
    <definedName name="DocumentInfo">#REF!</definedName>
    <definedName name="DocumentNo">#REF!</definedName>
    <definedName name="ExpectedFinishDate">#REF!</definedName>
    <definedName name="PlannedDate">#REF!</definedName>
    <definedName name="PreparedBy">#REF!</definedName>
    <definedName name="_xlnm.Print_Area" localSheetId="0">ETP!$A$1:$D$27</definedName>
    <definedName name="_xlnm.Print_Titles" localSheetId="0">ETP!$1:$3</definedName>
    <definedName name="PROJECT">#REF!</definedName>
    <definedName name="PROJECTCODE">#REF!</definedName>
    <definedName name="Remarks">#REF!</definedName>
    <definedName name="RevisionDate">#REF!</definedName>
    <definedName name="RevisionNo">#REF!</definedName>
    <definedName name="SrNo">#REF!</definedName>
    <definedName name="StartPlannedDate">#REF!</definedName>
    <definedName name="TypeofDoc">#REF!</definedName>
  </definedNames>
  <calcPr calcId="191028"/>
  <pivotCaches>
    <pivotCache cacheId="828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6" l="1"/>
  <c r="B9" i="16"/>
  <c r="B10" i="16"/>
  <c r="B11" i="16"/>
  <c r="B12" i="16"/>
  <c r="B13" i="16"/>
  <c r="B14" i="16"/>
  <c r="B15" i="16"/>
  <c r="B19" i="16" s="1"/>
  <c r="B23" i="16" s="1"/>
  <c r="B16" i="16"/>
  <c r="B20" i="16" s="1"/>
  <c r="B24" i="16" s="1"/>
  <c r="B17" i="16"/>
  <c r="B21" i="16" s="1"/>
  <c r="B25" i="16" s="1"/>
  <c r="B18" i="16"/>
  <c r="B22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B29" i="16"/>
  <c r="B30" i="16" s="1"/>
  <c r="B31" i="16" s="1"/>
  <c r="A19" i="16" l="1"/>
  <c r="A20" i="16" s="1"/>
  <c r="A21" i="16" s="1"/>
  <c r="A22" i="16" l="1"/>
  <c r="A23" i="16" s="1"/>
  <c r="A24" i="16" s="1"/>
  <c r="A25" i="16" s="1"/>
  <c r="A27" i="16" s="1"/>
  <c r="A29" i="16" s="1"/>
  <c r="A30" i="16" s="1"/>
  <c r="A31" i="16" s="1"/>
</calcChain>
</file>

<file path=xl/sharedStrings.xml><?xml version="1.0" encoding="utf-8"?>
<sst xmlns="http://schemas.openxmlformats.org/spreadsheetml/2006/main" count="70" uniqueCount="65">
  <si>
    <t>Drawing Register</t>
  </si>
  <si>
    <t>ETP</t>
  </si>
  <si>
    <t>Updated On</t>
  </si>
  <si>
    <t>Job No -</t>
  </si>
  <si>
    <t>Sr.No.</t>
  </si>
  <si>
    <t>Unit</t>
  </si>
  <si>
    <t>Drawing Title</t>
  </si>
  <si>
    <t>Drawing No.</t>
  </si>
  <si>
    <t>ARCHITECHTURAL DRAWING</t>
  </si>
  <si>
    <t>LOCATION PLAN</t>
  </si>
  <si>
    <t>603-01-ARC-001</t>
  </si>
  <si>
    <t xml:space="preserve">CHEMICAL ROOM ARCH </t>
  </si>
  <si>
    <t>603-01-ARC-002</t>
  </si>
  <si>
    <t>CHEMICAL ROOM  DOOR &amp; WINDOW</t>
  </si>
  <si>
    <t>603-01-ARC-003</t>
  </si>
  <si>
    <t>CIVIL DRAWING</t>
  </si>
  <si>
    <t>OXIDATION TANK &amp; COLLECTION CUM EQULIZATION TANK</t>
  </si>
  <si>
    <t>603-01-CVL-001</t>
  </si>
  <si>
    <t>GROUND FLOOR GA PLAN</t>
  </si>
  <si>
    <t>603-01-CVL-002</t>
  </si>
  <si>
    <t>TOP FLOOR GA PLAN</t>
  </si>
  <si>
    <t>603-01-CVL-003</t>
  </si>
  <si>
    <t>GA SECTIONS</t>
  </si>
  <si>
    <t>603-01-CVL-004</t>
  </si>
  <si>
    <t>PILE LAYOUT &amp; DETAILS</t>
  </si>
  <si>
    <t>603-01-CVL-005</t>
  </si>
  <si>
    <t>TREATED WATER TANK (T-1500)</t>
  </si>
  <si>
    <t>603-01-CVL-006</t>
  </si>
  <si>
    <t>ASP REACTOR  I &amp; II &amp; ADDITIONAL COLLECTION TANK</t>
  </si>
  <si>
    <t>603-01-CVL-007</t>
  </si>
  <si>
    <t>SECONDARY CLARIFIER I &amp; II</t>
  </si>
  <si>
    <t>603-01-CVL-008</t>
  </si>
  <si>
    <t>FLOCCULATER &amp; TUBE SETLER TANK</t>
  </si>
  <si>
    <t>603-01-CVL-009</t>
  </si>
  <si>
    <t>CHEMICAL ROOM OF PILE CAP, TIE BEAM &amp; PILNTH BEAM LAYOUT &amp; DETAILS</t>
  </si>
  <si>
    <t>603-01-CVL-010</t>
  </si>
  <si>
    <t xml:space="preserve">CHEMICAL ROOM OF STAIRCASE &amp; LINTEL BEAM DETAILS </t>
  </si>
  <si>
    <t>603-01-CVL-011</t>
  </si>
  <si>
    <t>CHEMICAL ROOM OF FIRST FLOOR &amp; ROOF BEAM DEATILS</t>
  </si>
  <si>
    <t>603-01-CVL-012</t>
  </si>
  <si>
    <t>CHEMICAL ROOM OF DETAILS OF OIL TRAP &amp; SLUDGE TANK</t>
  </si>
  <si>
    <t>603-01-CVL-013</t>
  </si>
  <si>
    <t>603-01-CVL-014</t>
  </si>
  <si>
    <t>603-01-CVL-015</t>
  </si>
  <si>
    <t>603-01-CVL-016</t>
  </si>
  <si>
    <t>603-01-CVL-017</t>
  </si>
  <si>
    <t>STRUCTURAL DRAWING</t>
  </si>
  <si>
    <t>STANDARD  DRAWING</t>
  </si>
  <si>
    <t>GENERAL NOTES</t>
  </si>
  <si>
    <t>603-01-STD-001</t>
  </si>
  <si>
    <t>INSERT PLATE DEATILS</t>
  </si>
  <si>
    <t>603-01-STD-002</t>
  </si>
  <si>
    <t>HANDRAIL DETAILS</t>
  </si>
  <si>
    <t>603-01-STD-003</t>
  </si>
  <si>
    <t>Count of Budget MH</t>
  </si>
  <si>
    <t>Disc code 2</t>
  </si>
  <si>
    <t>Plan Month No</t>
  </si>
  <si>
    <t>BASIC</t>
  </si>
  <si>
    <t>TECE-Statics</t>
  </si>
  <si>
    <t>TECE-Structure</t>
  </si>
  <si>
    <t>TEEB-Process</t>
  </si>
  <si>
    <t>TEIA-Elect</t>
  </si>
  <si>
    <t>TEPP-Piping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</si>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</sst>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29">
    <font>
      <sz val="11"/>
      <color theme="1"/>
      <name val="Calibri"/>
      <family val="2"/>
      <scheme val="minor"/>
    </font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5" borderId="0" applyNumberFormat="0" applyBorder="0" applyAlignment="0" applyProtection="0"/>
    <xf numFmtId="0" fontId="2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5" borderId="0" applyNumberFormat="0" applyBorder="0" applyAlignment="0" applyProtection="0"/>
    <xf numFmtId="0" fontId="3" fillId="21" borderId="0" applyNumberFormat="0" applyBorder="0" applyAlignment="0" applyProtection="0"/>
    <xf numFmtId="0" fontId="3" fillId="17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18" borderId="0" applyNumberFormat="0" applyBorder="0" applyAlignment="0" applyProtection="0"/>
    <xf numFmtId="0" fontId="3" fillId="24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11" borderId="1" applyNumberFormat="0" applyAlignment="0" applyProtection="0"/>
    <xf numFmtId="0" fontId="5" fillId="3" borderId="1" applyNumberFormat="0" applyAlignment="0" applyProtection="0"/>
    <xf numFmtId="0" fontId="6" fillId="19" borderId="2" applyNumberFormat="0" applyAlignment="0" applyProtection="0"/>
    <xf numFmtId="0" fontId="6" fillId="19" borderId="2" applyNumberFormat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1" applyNumberFormat="0" applyAlignment="0" applyProtection="0"/>
    <xf numFmtId="0" fontId="16" fillId="5" borderId="1" applyNumberFormat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7" fillId="0" borderId="0"/>
    <xf numFmtId="0" fontId="19" fillId="0" borderId="0"/>
    <xf numFmtId="0" fontId="19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7" borderId="9" applyNumberFormat="0" applyFont="0" applyAlignment="0" applyProtection="0"/>
    <xf numFmtId="0" fontId="2" fillId="7" borderId="10" applyNumberFormat="0" applyFont="0" applyAlignment="0" applyProtection="0"/>
    <xf numFmtId="0" fontId="20" fillId="11" borderId="11" applyNumberFormat="0" applyAlignment="0" applyProtection="0"/>
    <xf numFmtId="0" fontId="20" fillId="3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7" fillId="0" borderId="0" xfId="0" applyFont="1" applyAlignment="1">
      <alignment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8" fillId="27" borderId="0" xfId="0" applyFont="1" applyFill="1" applyAlignment="1">
      <alignment horizontal="left" vertical="top"/>
    </xf>
    <xf numFmtId="14" fontId="27" fillId="0" borderId="0" xfId="0" applyNumberFormat="1" applyFont="1" applyAlignment="1">
      <alignment horizontal="left" vertical="top" wrapText="1"/>
    </xf>
    <xf numFmtId="0" fontId="27" fillId="28" borderId="24" xfId="0" applyFont="1" applyFill="1" applyBorder="1" applyAlignment="1">
      <alignment vertical="top" wrapText="1"/>
    </xf>
    <xf numFmtId="0" fontId="27" fillId="0" borderId="24" xfId="0" applyFont="1" applyBorder="1" applyAlignment="1">
      <alignment vertical="top" wrapText="1"/>
    </xf>
    <xf numFmtId="0" fontId="27" fillId="0" borderId="24" xfId="0" applyFont="1" applyBorder="1" applyAlignment="1">
      <alignment horizontal="left" vertical="top"/>
    </xf>
    <xf numFmtId="0" fontId="0" fillId="0" borderId="14" xfId="0" pivotButton="1" applyBorder="1"/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wrapText="1"/>
    </xf>
    <xf numFmtId="0" fontId="27" fillId="27" borderId="0" xfId="0" applyFont="1" applyFill="1" applyAlignment="1">
      <alignment horizontal="left" vertical="top"/>
    </xf>
    <xf numFmtId="0" fontId="27" fillId="26" borderId="0" xfId="0" applyFont="1" applyFill="1" applyAlignment="1">
      <alignment wrapText="1"/>
    </xf>
    <xf numFmtId="49" fontId="1" fillId="26" borderId="24" xfId="0" applyNumberFormat="1" applyFont="1" applyFill="1" applyBorder="1" applyAlignment="1">
      <alignment horizontal="left" vertical="top" wrapText="1"/>
    </xf>
    <xf numFmtId="0" fontId="27" fillId="29" borderId="25" xfId="0" applyFont="1" applyFill="1" applyBorder="1" applyAlignment="1">
      <alignment wrapText="1"/>
    </xf>
    <xf numFmtId="0" fontId="27" fillId="28" borderId="26" xfId="0" applyFont="1" applyFill="1" applyBorder="1" applyAlignment="1">
      <alignment horizontal="left" vertical="top"/>
    </xf>
    <xf numFmtId="0" fontId="28" fillId="26" borderId="24" xfId="0" applyFont="1" applyFill="1" applyBorder="1" applyAlignment="1">
      <alignment horizontal="left" vertical="top"/>
    </xf>
    <xf numFmtId="0" fontId="27" fillId="0" borderId="24" xfId="0" applyFont="1" applyBorder="1" applyAlignment="1">
      <alignment horizontal="right" vertical="top" wrapText="1"/>
    </xf>
    <xf numFmtId="0" fontId="27" fillId="26" borderId="24" xfId="0" applyFont="1" applyFill="1" applyBorder="1" applyAlignment="1">
      <alignment horizontal="right" vertical="top" wrapText="1"/>
    </xf>
    <xf numFmtId="0" fontId="27" fillId="28" borderId="26" xfId="0" applyFont="1" applyFill="1" applyBorder="1" applyAlignment="1">
      <alignment vertical="top" wrapText="1"/>
    </xf>
    <xf numFmtId="49" fontId="1" fillId="0" borderId="27" xfId="0" applyNumberFormat="1" applyFont="1" applyBorder="1" applyAlignment="1">
      <alignment horizontal="left" vertical="top" wrapText="1"/>
    </xf>
    <xf numFmtId="0" fontId="27" fillId="28" borderId="26" xfId="0" applyFont="1" applyFill="1" applyBorder="1" applyAlignment="1">
      <alignment horizontal="left" vertical="top" wrapText="1"/>
    </xf>
    <xf numFmtId="0" fontId="27" fillId="29" borderId="25" xfId="0" applyFont="1" applyFill="1" applyBorder="1" applyAlignment="1">
      <alignment horizontal="right" vertical="top" wrapText="1"/>
    </xf>
    <xf numFmtId="49" fontId="1" fillId="29" borderId="25" xfId="0" applyNumberFormat="1" applyFont="1" applyFill="1" applyBorder="1" applyAlignment="1">
      <alignment horizontal="left" vertical="top" wrapText="1"/>
    </xf>
    <xf numFmtId="0" fontId="27" fillId="26" borderId="26" xfId="0" applyFont="1" applyFill="1" applyBorder="1" applyAlignment="1">
      <alignment horizontal="right" vertical="top" wrapText="1"/>
    </xf>
    <xf numFmtId="0" fontId="28" fillId="26" borderId="26" xfId="0" applyFont="1" applyFill="1" applyBorder="1" applyAlignment="1">
      <alignment horizontal="left" vertical="top"/>
    </xf>
    <xf numFmtId="49" fontId="1" fillId="26" borderId="26" xfId="0" applyNumberFormat="1" applyFont="1" applyFill="1" applyBorder="1" applyAlignment="1">
      <alignment horizontal="left" vertical="top" wrapText="1"/>
    </xf>
    <xf numFmtId="0" fontId="27" fillId="0" borderId="27" xfId="0" applyFont="1" applyBorder="1" applyAlignment="1">
      <alignment vertical="top" wrapText="1"/>
    </xf>
    <xf numFmtId="0" fontId="27" fillId="29" borderId="25" xfId="0" applyFont="1" applyFill="1" applyBorder="1" applyAlignment="1">
      <alignment vertical="top" wrapText="1"/>
    </xf>
    <xf numFmtId="0" fontId="27" fillId="0" borderId="25" xfId="0" applyFont="1" applyBorder="1" applyAlignment="1">
      <alignment horizontal="right" vertical="top" wrapText="1"/>
    </xf>
    <xf numFmtId="0" fontId="27" fillId="29" borderId="25" xfId="0" applyFont="1" applyFill="1" applyBorder="1" applyAlignment="1">
      <alignment horizontal="left" vertical="top"/>
    </xf>
    <xf numFmtId="0" fontId="27" fillId="0" borderId="25" xfId="0" applyFont="1" applyBorder="1" applyAlignment="1">
      <alignment horizontal="left" vertical="top"/>
    </xf>
    <xf numFmtId="49" fontId="1" fillId="0" borderId="25" xfId="0" applyNumberFormat="1" applyFont="1" applyBorder="1" applyAlignment="1">
      <alignment horizontal="left" vertical="top" wrapText="1"/>
    </xf>
    <xf numFmtId="0" fontId="27" fillId="26" borderId="28" xfId="0" applyFont="1" applyFill="1" applyBorder="1" applyAlignment="1">
      <alignment vertical="top" wrapText="1"/>
    </xf>
    <xf numFmtId="0" fontId="28" fillId="26" borderId="29" xfId="0" applyFont="1" applyFill="1" applyBorder="1" applyAlignment="1">
      <alignment horizontal="left" vertical="top"/>
    </xf>
    <xf numFmtId="0" fontId="27" fillId="26" borderId="29" xfId="0" applyFont="1" applyFill="1" applyBorder="1" applyAlignment="1">
      <alignment wrapText="1"/>
    </xf>
    <xf numFmtId="49" fontId="1" fillId="26" borderId="29" xfId="0" applyNumberFormat="1" applyFont="1" applyFill="1" applyBorder="1" applyAlignment="1">
      <alignment horizontal="left" vertical="top" wrapText="1"/>
    </xf>
    <xf numFmtId="0" fontId="27" fillId="26" borderId="27" xfId="0" applyFont="1" applyFill="1" applyBorder="1" applyAlignment="1">
      <alignment horizontal="right" vertical="top" wrapText="1"/>
    </xf>
    <xf numFmtId="0" fontId="28" fillId="26" borderId="27" xfId="0" applyFont="1" applyFill="1" applyBorder="1" applyAlignment="1">
      <alignment horizontal="left" vertical="top"/>
    </xf>
    <xf numFmtId="49" fontId="1" fillId="26" borderId="27" xfId="0" applyNumberFormat="1" applyFont="1" applyFill="1" applyBorder="1" applyAlignment="1">
      <alignment horizontal="left" vertical="top" wrapText="1"/>
    </xf>
  </cellXfs>
  <cellStyles count="95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Euro" xfId="55" xr:uid="{00000000-0005-0000-0000-000036000000}"/>
    <cellStyle name="Explanatory Text 2" xfId="56" xr:uid="{00000000-0005-0000-0000-000037000000}"/>
    <cellStyle name="Explanatory Text 3" xfId="57" xr:uid="{00000000-0005-0000-0000-000038000000}"/>
    <cellStyle name="Good 2" xfId="58" xr:uid="{00000000-0005-0000-0000-000039000000}"/>
    <cellStyle name="Good 3" xfId="59" xr:uid="{00000000-0005-0000-0000-00003A000000}"/>
    <cellStyle name="Heading 1 2" xfId="60" xr:uid="{00000000-0005-0000-0000-00003B000000}"/>
    <cellStyle name="Heading 1 3" xfId="61" xr:uid="{00000000-0005-0000-0000-00003C000000}"/>
    <cellStyle name="Heading 2 2" xfId="62" xr:uid="{00000000-0005-0000-0000-00003D000000}"/>
    <cellStyle name="Heading 2 3" xfId="63" xr:uid="{00000000-0005-0000-0000-00003E000000}"/>
    <cellStyle name="Heading 3 2" xfId="64" xr:uid="{00000000-0005-0000-0000-00003F000000}"/>
    <cellStyle name="Heading 3 3" xfId="65" xr:uid="{00000000-0005-0000-0000-000040000000}"/>
    <cellStyle name="Heading 4 2" xfId="66" xr:uid="{00000000-0005-0000-0000-000041000000}"/>
    <cellStyle name="Heading 4 3" xfId="67" xr:uid="{00000000-0005-0000-0000-000042000000}"/>
    <cellStyle name="Input 2" xfId="68" xr:uid="{00000000-0005-0000-0000-000043000000}"/>
    <cellStyle name="Input 3" xfId="69" xr:uid="{00000000-0005-0000-0000-000044000000}"/>
    <cellStyle name="Linked Cell 2" xfId="70" xr:uid="{00000000-0005-0000-0000-000045000000}"/>
    <cellStyle name="Linked Cell 3" xfId="71" xr:uid="{00000000-0005-0000-0000-000046000000}"/>
    <cellStyle name="Neutral 2" xfId="72" xr:uid="{00000000-0005-0000-0000-000047000000}"/>
    <cellStyle name="Neutral 3" xfId="73" xr:uid="{00000000-0005-0000-0000-000048000000}"/>
    <cellStyle name="Normal" xfId="0" builtinId="0"/>
    <cellStyle name="Normal 2" xfId="74" xr:uid="{00000000-0005-0000-0000-00004A000000}"/>
    <cellStyle name="Normal 2 3" xfId="75" xr:uid="{00000000-0005-0000-0000-00004B000000}"/>
    <cellStyle name="Normal 3" xfId="76" xr:uid="{00000000-0005-0000-0000-00004C000000}"/>
    <cellStyle name="Normal 4" xfId="77" xr:uid="{00000000-0005-0000-0000-00004D000000}"/>
    <cellStyle name="Normal 5" xfId="78" xr:uid="{00000000-0005-0000-0000-00004E000000}"/>
    <cellStyle name="Normal 6" xfId="79" xr:uid="{00000000-0005-0000-0000-00004F000000}"/>
    <cellStyle name="Normal 6 2" xfId="80" xr:uid="{00000000-0005-0000-0000-000050000000}"/>
    <cellStyle name="Normal 6 3" xfId="81" xr:uid="{00000000-0005-0000-0000-000051000000}"/>
    <cellStyle name="Normal 7" xfId="82" xr:uid="{00000000-0005-0000-0000-000052000000}"/>
    <cellStyle name="Normal 7 2" xfId="83" xr:uid="{00000000-0005-0000-0000-000053000000}"/>
    <cellStyle name="Normal 8" xfId="84" xr:uid="{00000000-0005-0000-0000-000054000000}"/>
    <cellStyle name="Note 2" xfId="85" xr:uid="{00000000-0005-0000-0000-000055000000}"/>
    <cellStyle name="Note 3" xfId="86" xr:uid="{00000000-0005-0000-0000-000056000000}"/>
    <cellStyle name="Output 2" xfId="87" xr:uid="{00000000-0005-0000-0000-000057000000}"/>
    <cellStyle name="Output 3" xfId="88" xr:uid="{00000000-0005-0000-0000-000058000000}"/>
    <cellStyle name="Title 2" xfId="89" xr:uid="{00000000-0005-0000-0000-000059000000}"/>
    <cellStyle name="Title 3" xfId="90" xr:uid="{00000000-0005-0000-0000-00005A000000}"/>
    <cellStyle name="Total 2" xfId="91" xr:uid="{00000000-0005-0000-0000-00005B000000}"/>
    <cellStyle name="Total 3" xfId="92" xr:uid="{00000000-0005-0000-0000-00005C000000}"/>
    <cellStyle name="Warning Text 2" xfId="93" xr:uid="{00000000-0005-0000-0000-00005D000000}"/>
    <cellStyle name="Warning Text 3" xfId="94" xr:uid="{00000000-0005-0000-0000-00005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600_DOCUMENT%20CONTROL\D-11013%20-%20KKA%20ENA\D-11013%20DDI_Updated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lKhajekar" refreshedDate="40956.694820138888" createdVersion="1" refreshedVersion="3" recordCount="117" xr:uid="{00000000-000A-0000-FFFF-FFFF00000000}">
  <cacheSource type="worksheet">
    <worksheetSource ref="A1:J65536" sheet="DDI as on 16-02-12" r:id="rId2"/>
  </cacheSource>
  <cacheFields count="10">
    <cacheField name="Sr No" numFmtId="0">
      <sharedItems containsNonDate="0" containsString="0" containsBlank="1" containsNumber="1" containsInteger="1" minValue="4" maxValue="429"/>
    </cacheField>
    <cacheField name="Disc code " numFmtId="0">
      <sharedItems containsBlank="1" count="7">
        <s v="BASIC"/>
        <s v="TEEB-Process"/>
        <s v="TECE-Structure"/>
        <s v="TEIA-Elect"/>
        <s v="TEPP-Piping"/>
        <s v="TECE-Statics"/>
        <m/>
      </sharedItems>
    </cacheField>
    <cacheField name="Job no" numFmtId="0">
      <sharedItems containsNonDate="0" containsBlank="1"/>
    </cacheField>
    <cacheField name="Doc Type" numFmtId="0">
      <sharedItems containsNonDate="0" containsBlank="1"/>
    </cacheField>
    <cacheField name="Document No" numFmtId="0">
      <sharedItems containsNonDate="0" containsBlank="1"/>
    </cacheField>
    <cacheField name="Description" numFmtId="0">
      <sharedItems containsNonDate="0" containsBlank="1"/>
    </cacheField>
    <cacheField name="Plan Month No" numFmtId="0">
      <sharedItems containsString="0" containsBlank="1" containsNumber="1" containsInteger="1" minValue="11" maxValue="17" count="6">
        <n v="11"/>
        <n v="13"/>
        <n v="14"/>
        <n v="12"/>
        <n v="17"/>
        <m/>
      </sharedItems>
    </cacheField>
    <cacheField name="Actua Month No" numFmtId="0">
      <sharedItems containsString="0" containsBlank="1" containsNumber="1" containsInteger="1" minValue="12" maxValue="14" count="4">
        <n v="12"/>
        <n v="14"/>
        <n v="13"/>
        <m/>
      </sharedItems>
    </cacheField>
    <cacheField name="Budget MH" numFmtId="0">
      <sharedItems containsNonDate="0" containsString="0" containsBlank="1" containsNumber="1" containsInteger="1" minValue="1" maxValue="72"/>
    </cacheField>
    <cacheField name="Disc code 2" numFmtId="0">
      <sharedItems containsBlank="1" count="7">
        <s v="BASIC"/>
        <s v="TEEB-Process"/>
        <s v="TECE-Structure"/>
        <s v="TEIA-Elect"/>
        <s v="TEPP-Piping"/>
        <s v="TECE-Static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n v="4"/>
    <x v="0"/>
    <s v="D-11013"/>
    <s v="PFD"/>
    <s v="D-11013-1-PFD-402"/>
    <s v="PROCESS FLOW SHEET FOR DISTILLATION SECTION"/>
    <x v="0"/>
    <x v="0"/>
    <n v="8"/>
    <x v="0"/>
  </r>
  <r>
    <n v="5"/>
    <x v="0"/>
    <s v="D-11013"/>
    <s v="EQL"/>
    <s v="D-11013-3-EQL-402"/>
    <s v="EQUIPMENT LIST FOR RE-DISTILLATION SECTION"/>
    <x v="0"/>
    <x v="1"/>
    <n v="1"/>
    <x v="0"/>
  </r>
  <r>
    <n v="6"/>
    <x v="0"/>
    <s v="D-11013"/>
    <s v="EQL"/>
    <s v="D-11013-3-EQL-902"/>
    <s v="EQUIPMENT LIST FOR UTILITY SECTION"/>
    <x v="0"/>
    <x v="1"/>
    <n v="1"/>
    <x v="0"/>
  </r>
  <r>
    <n v="95"/>
    <x v="1"/>
    <s v="D-11013"/>
    <s v="PID"/>
    <s v="D-11013-2-PID-401"/>
    <s v="P &amp; ID for Distillation -I "/>
    <x v="1"/>
    <x v="0"/>
    <n v="5"/>
    <x v="1"/>
  </r>
  <r>
    <n v="96"/>
    <x v="1"/>
    <s v="D-11013"/>
    <s v="PID"/>
    <s v="D-11013-2-PID-407"/>
    <s v="P &amp; ID for Distillation -VII"/>
    <x v="1"/>
    <x v="0"/>
    <n v="5"/>
    <x v="1"/>
  </r>
  <r>
    <n v="97"/>
    <x v="1"/>
    <s v="D-11013"/>
    <s v="PID"/>
    <s v="D-11013-2-PID-409"/>
    <s v="P &amp; ID for Distillation -IX"/>
    <x v="1"/>
    <x v="0"/>
    <n v="5"/>
    <x v="1"/>
  </r>
  <r>
    <n v="98"/>
    <x v="1"/>
    <s v="D-11013"/>
    <s v="PID"/>
    <s v="D-11013-2-PID-410"/>
    <s v="P &amp; ID for Distillation -X"/>
    <x v="1"/>
    <x v="0"/>
    <n v="5"/>
    <x v="1"/>
  </r>
  <r>
    <n v="99"/>
    <x v="1"/>
    <s v="D-11013"/>
    <s v="PID"/>
    <s v="D-11013-2-PID-412"/>
    <s v="P &amp; ID for Distillation -XII"/>
    <x v="1"/>
    <x v="0"/>
    <n v="5"/>
    <x v="1"/>
  </r>
  <r>
    <n v="100"/>
    <x v="1"/>
    <s v="D-11013"/>
    <s v="PID"/>
    <s v="D-11013-2-PID-416"/>
    <s v="P &amp; ID for Distillation -XVI"/>
    <x v="1"/>
    <x v="0"/>
    <n v="5"/>
    <x v="1"/>
  </r>
  <r>
    <n v="101"/>
    <x v="1"/>
    <s v="D-11013"/>
    <s v="PID"/>
    <s v="D-11013-2-PID-417"/>
    <s v="P &amp; ID for Distillation -XVII"/>
    <x v="1"/>
    <x v="0"/>
    <n v="5"/>
    <x v="1"/>
  </r>
  <r>
    <n v="102"/>
    <x v="1"/>
    <s v="D-11013"/>
    <s v="PID"/>
    <s v="D-11013-2-PID-418"/>
    <s v="P &amp; ID for Distillation -XVIII"/>
    <x v="1"/>
    <x v="0"/>
    <n v="5"/>
    <x v="1"/>
  </r>
  <r>
    <n v="103"/>
    <x v="1"/>
    <s v="D-11013"/>
    <s v="PID"/>
    <s v="D-11013-2-PID-419"/>
    <s v="P &amp; ID for Distillation -XIX"/>
    <x v="1"/>
    <x v="0"/>
    <n v="5"/>
    <x v="1"/>
  </r>
  <r>
    <n v="104"/>
    <x v="1"/>
    <s v="D-11013"/>
    <s v="PID"/>
    <s v="D-11013-2-PID-420"/>
    <s v="P &amp; ID for Distillation -XX"/>
    <x v="1"/>
    <x v="0"/>
    <n v="5"/>
    <x v="1"/>
  </r>
  <r>
    <n v="105"/>
    <x v="1"/>
    <s v="D-11013"/>
    <s v="PID"/>
    <s v="D-11013-2-PID-421"/>
    <s v="P &amp; ID for Distillation -XXI"/>
    <x v="1"/>
    <x v="0"/>
    <n v="5"/>
    <x v="1"/>
  </r>
  <r>
    <n v="106"/>
    <x v="1"/>
    <s v="D-11013"/>
    <s v="PID"/>
    <s v="D-11013-2-PID-422"/>
    <s v="P &amp; ID for Distillation -XXII"/>
    <x v="1"/>
    <x v="0"/>
    <n v="5"/>
    <x v="1"/>
  </r>
  <r>
    <n v="107"/>
    <x v="1"/>
    <s v="D-11013"/>
    <s v="PID"/>
    <s v="D-11013-2-PID-423"/>
    <s v="P &amp; ID for Distillation -XXIII"/>
    <x v="1"/>
    <x v="0"/>
    <n v="5"/>
    <x v="1"/>
  </r>
  <r>
    <n v="108"/>
    <x v="1"/>
    <s v="D-11013"/>
    <s v="PID"/>
    <s v="D-11013-2-PID-424"/>
    <s v="P &amp; ID for Distillation -XXIV"/>
    <x v="1"/>
    <x v="0"/>
    <n v="5"/>
    <x v="1"/>
  </r>
  <r>
    <n v="109"/>
    <x v="1"/>
    <s v="D-11013"/>
    <s v="PID"/>
    <s v="D-11013-2-PID-425"/>
    <s v="P &amp; ID for Distillation -XXV"/>
    <x v="1"/>
    <x v="0"/>
    <n v="5"/>
    <x v="1"/>
  </r>
  <r>
    <n v="110"/>
    <x v="1"/>
    <s v="D-11013"/>
    <s v="PID"/>
    <s v="D-11013-2-PID-426"/>
    <s v="P &amp; ID for Distillation -XXVI"/>
    <x v="1"/>
    <x v="0"/>
    <n v="5"/>
    <x v="1"/>
  </r>
  <r>
    <n v="111"/>
    <x v="1"/>
    <s v="D-11013"/>
    <s v="PID"/>
    <s v="D-11013-2-PID-906"/>
    <s v="P &amp; ID for Steam Handling &amp; Distribution"/>
    <x v="1"/>
    <x v="0"/>
    <n v="5"/>
    <x v="1"/>
  </r>
  <r>
    <n v="112"/>
    <x v="1"/>
    <s v="D-11013"/>
    <s v="PID"/>
    <s v="D-11013-2-PID-907"/>
    <s v="P &amp; ID for Cooling Towers"/>
    <x v="1"/>
    <x v="0"/>
    <n v="5"/>
    <x v="1"/>
  </r>
  <r>
    <n v="113"/>
    <x v="1"/>
    <s v="D-11013"/>
    <s v="PID"/>
    <s v="D-11013-2-PID-908"/>
    <s v="P &amp; ID for Instrument Air Distribution"/>
    <x v="1"/>
    <x v="0"/>
    <n v="5"/>
    <x v="1"/>
  </r>
  <r>
    <n v="131"/>
    <x v="2"/>
    <s v="D-11013"/>
    <s v="SDD"/>
    <s v="D-11013-1-SDD-1402"/>
    <s v="ENA Re-Distillation Section - Framing Plan at TOS EL. +5.000M (SDD-1402)"/>
    <x v="2"/>
    <x v="2"/>
    <n v="30"/>
    <x v="2"/>
  </r>
  <r>
    <n v="132"/>
    <x v="2"/>
    <s v="D-11013"/>
    <s v="SDD"/>
    <s v="D-11013-1-SDD-1403"/>
    <s v="ENA Re-Distillation Section - Framing Plan at TOS EL. +10.000M (SDD-1403)"/>
    <x v="2"/>
    <x v="2"/>
    <n v="30"/>
    <x v="2"/>
  </r>
  <r>
    <n v="133"/>
    <x v="2"/>
    <s v="D-11013"/>
    <s v="SDD"/>
    <s v="D-11013-1-SDD-1404"/>
    <s v="ENA Re-Distillation Section - Framing Plan at TOS EL. +15.000M (SDD-1404)"/>
    <x v="2"/>
    <x v="2"/>
    <n v="30"/>
    <x v="2"/>
  </r>
  <r>
    <n v="134"/>
    <x v="2"/>
    <s v="D-11013"/>
    <s v="SDD"/>
    <s v="D-11013-1-SDD-1405"/>
    <s v="ENA Re-Distillation Section - Framing Plan at TOS EL. +20.000M (SDD-1405)"/>
    <x v="2"/>
    <x v="2"/>
    <n v="30"/>
    <x v="2"/>
  </r>
  <r>
    <n v="135"/>
    <x v="2"/>
    <s v="D-11013"/>
    <s v="SDD"/>
    <s v="D-11013-1-SDD-1406"/>
    <s v="ENA Re-Distillation Section - Framing Elevations (SDD-1406)"/>
    <x v="2"/>
    <x v="2"/>
    <n v="30"/>
    <x v="2"/>
  </r>
  <r>
    <n v="136"/>
    <x v="2"/>
    <s v="D-11013"/>
    <s v="SDD"/>
    <s v="D-11013-1-SDD-1407"/>
    <s v="ENA Re-Distillation Section - Framing Elevations (SDD-1407)"/>
    <x v="2"/>
    <x v="2"/>
    <n v="30"/>
    <x v="2"/>
  </r>
  <r>
    <n v="137"/>
    <x v="2"/>
    <s v="D-11013"/>
    <s v="SDD"/>
    <s v="D-11013-1-SDD-1408"/>
    <s v="ENA Re-Distillation Section - Details of Staircase - Plan &amp; Section (SDD-1408)"/>
    <x v="2"/>
    <x v="2"/>
    <n v="30"/>
    <x v="2"/>
  </r>
  <r>
    <n v="149"/>
    <x v="2"/>
    <s v="D-11013"/>
    <s v="SDD"/>
    <s v="D-11013-1-SDD-1420"/>
    <s v="Civil Load Data for ENA Redistillation"/>
    <x v="1"/>
    <x v="2"/>
    <n v="30"/>
    <x v="2"/>
  </r>
  <r>
    <n v="150"/>
    <x v="2"/>
    <s v="D-11013"/>
    <s v="SDD"/>
    <s v="D-11013-1-SDD-1421"/>
    <s v="Civil Load Data for ENA Redistillation"/>
    <x v="1"/>
    <x v="2"/>
    <n v="15"/>
    <x v="2"/>
  </r>
  <r>
    <n v="151"/>
    <x v="2"/>
    <s v="D-11013"/>
    <s v="SDD"/>
    <s v="D-11013-1-SDD-1422"/>
    <s v="Civil Load Data for ENA Redistillation"/>
    <x v="1"/>
    <x v="2"/>
    <n v="15"/>
    <x v="2"/>
  </r>
  <r>
    <n v="152"/>
    <x v="2"/>
    <s v="D-11013"/>
    <s v="SDD"/>
    <s v="D-11013-1-SDD-1423"/>
    <s v="Civil Load Data for ENA Redistillation"/>
    <x v="1"/>
    <x v="2"/>
    <n v="15"/>
    <x v="2"/>
  </r>
  <r>
    <n v="153"/>
    <x v="2"/>
    <s v="D-11013"/>
    <s v="SDD"/>
    <s v="D-11013-1-SDD-1424"/>
    <s v="Civil Load Data for ENA Redistillation"/>
    <x v="1"/>
    <x v="2"/>
    <n v="15"/>
    <x v="2"/>
  </r>
  <r>
    <n v="204"/>
    <x v="3"/>
    <s v="D-11013"/>
    <s v="SLD"/>
    <s v="D-11013-3-SLD-502"/>
    <s v="SLD"/>
    <x v="3"/>
    <x v="2"/>
    <n v="14"/>
    <x v="3"/>
  </r>
  <r>
    <n v="224"/>
    <x v="4"/>
    <s v="D-11013"/>
    <s v="PLT"/>
    <s v="D-11013 - 1 - PLT1001"/>
    <s v="GENERAL PLOT PLAN"/>
    <x v="3"/>
    <x v="0"/>
    <n v="22"/>
    <x v="4"/>
  </r>
  <r>
    <n v="225"/>
    <x v="4"/>
    <s v="D-11013"/>
    <s v="ELT"/>
    <s v="D-11013 - 1 - ELT1401"/>
    <s v="EQUIPMENT LAYOUT FOR DISTILLATION SECTION"/>
    <x v="3"/>
    <x v="0"/>
    <n v="56"/>
    <x v="4"/>
  </r>
  <r>
    <n v="226"/>
    <x v="4"/>
    <s v="D-11013"/>
    <s v="ELT"/>
    <s v="D-11013 - 1 - ELT1402"/>
    <s v="EQUIPMENT ELEVATION FOR DISTILLATION SECTION"/>
    <x v="3"/>
    <x v="0"/>
    <n v="37"/>
    <x v="4"/>
  </r>
  <r>
    <n v="227"/>
    <x v="4"/>
    <s v="D-11013"/>
    <s v="PSP"/>
    <s v="D-11013 - 4 - PSP1001"/>
    <s v="PIPING MATERIALS SPECIFICATIONS - MATERIAL DATA SHEET"/>
    <x v="1"/>
    <x v="0"/>
    <n v="42"/>
    <x v="4"/>
  </r>
  <r>
    <n v="228"/>
    <x v="4"/>
    <s v="D-11013"/>
    <s v="PIS"/>
    <s v="D-11013 - 4 - PIS1001"/>
    <s v="INSULATION SPECIFICATION &amp; PROCEDURE"/>
    <x v="4"/>
    <x v="2"/>
    <n v="7"/>
    <x v="4"/>
  </r>
  <r>
    <n v="231"/>
    <x v="4"/>
    <s v="D-11013"/>
    <s v="PVM"/>
    <s v="D-11013 - 4 - PVM1001"/>
    <s v="PIPING MANUAL VALVE SPECIFICATIONS - VENDOR DRAWINGS"/>
    <x v="1"/>
    <x v="2"/>
    <n v="12"/>
    <x v="4"/>
  </r>
  <r>
    <n v="232"/>
    <x v="4"/>
    <s v="D-11013"/>
    <s v="SPL"/>
    <s v="D-11013-- 4 - SPL1001"/>
    <s v="PIPING MISCELLANEOUS ITEMS SPECIFICATIONS - VENDOR DRAWINGS"/>
    <x v="1"/>
    <x v="2"/>
    <n v="72"/>
    <x v="4"/>
  </r>
  <r>
    <n v="236"/>
    <x v="4"/>
    <s v="D-11013"/>
    <s v="CLD"/>
    <s v="D-11013 - 4 - CLD1401"/>
    <s v="CLD FOR VACUUM PUMP WITH MOTOR P-412 A/B"/>
    <x v="2"/>
    <x v="1"/>
    <n v="6"/>
    <x v="4"/>
  </r>
  <r>
    <n v="237"/>
    <x v="4"/>
    <s v="D-11013"/>
    <s v="CLD"/>
    <s v="D-11013 - 4 - CLD1402"/>
    <s v="CLD FOR ED VAPOR CONDENSATE PUMP WITH MOTOR P-451 A/B"/>
    <x v="2"/>
    <x v="1"/>
    <n v="6"/>
    <x v="4"/>
  </r>
  <r>
    <n v="238"/>
    <x v="4"/>
    <s v="D-11013"/>
    <s v="CLD"/>
    <s v="D-11013 - 4 - CLD1403"/>
    <s v="CLD FOR ED COLUMN BOTTOM TRANSFER PUMP WITH MOTOR P-452 A/B"/>
    <x v="2"/>
    <x v="1"/>
    <n v="6"/>
    <x v="4"/>
  </r>
  <r>
    <n v="239"/>
    <x v="4"/>
    <s v="D-11013"/>
    <s v="CLD"/>
    <s v="D-11013 - 4 - CLD1404"/>
    <s v="CLD FOR SPENT WASH TRANSFER PUMP WITH MOTOR P-468 A/B"/>
    <x v="2"/>
    <x v="1"/>
    <n v="6"/>
    <x v="4"/>
  </r>
  <r>
    <n v="240"/>
    <x v="4"/>
    <s v="D-11013"/>
    <s v="CLD"/>
    <s v="D-11013 - 4 - CLD1405"/>
    <s v="CLD FOR RECTIFER CUM EXHAUST COLUMN REFLUX  PUMP WITH MOTOR P-469 A/B"/>
    <x v="2"/>
    <x v="1"/>
    <n v="6"/>
    <x v="4"/>
  </r>
  <r>
    <n v="241"/>
    <x v="4"/>
    <s v="D-11013"/>
    <s v="CLD"/>
    <s v="D-11013 - 4 - CLD1406"/>
    <s v="CLD FORFUSEL OIL WASHING  PUMP WITH MOTOR P-475 A/B"/>
    <x v="2"/>
    <x v="1"/>
    <n v="6"/>
    <x v="4"/>
  </r>
  <r>
    <n v="242"/>
    <x v="4"/>
    <s v="D-11013"/>
    <s v="CLD"/>
    <s v="D-11013 - 4 - CLD1407"/>
    <s v="CLD FOR HEADS CONC.COLUMN FEED PUMP WITH MOTOR P-481 A/B"/>
    <x v="2"/>
    <x v="1"/>
    <n v="6"/>
    <x v="4"/>
  </r>
  <r>
    <n v="243"/>
    <x v="4"/>
    <s v="D-11013"/>
    <s v="CLD"/>
    <s v="D-11013 - 4 - CLD1408"/>
    <s v="CLD FOR HEADS CONC.COLUMN REFLUX PUMP WITH MOTOR P-482 A/B"/>
    <x v="2"/>
    <x v="1"/>
    <n v="6"/>
    <x v="4"/>
  </r>
  <r>
    <n v="244"/>
    <x v="4"/>
    <s v="D-11013"/>
    <s v="CLD"/>
    <s v="D-11013 - 4 - CLD1409"/>
    <s v="CLD FOR HEADS CONC.COLUMN BOTTOM PUMP WITH MOTOR P-483 A/B"/>
    <x v="2"/>
    <x v="1"/>
    <n v="5"/>
    <x v="4"/>
  </r>
  <r>
    <n v="245"/>
    <x v="4"/>
    <s v="D-11013"/>
    <s v="CLD"/>
    <s v="D-11013 - 4 - CLD1410"/>
    <s v="CLD FOR SIMMERING REFLUX PUMP WITH MOTOR P-491 A/B"/>
    <x v="2"/>
    <x v="1"/>
    <n v="5"/>
    <x v="4"/>
  </r>
  <r>
    <n v="246"/>
    <x v="4"/>
    <s v="D-11013"/>
    <s v="CLD"/>
    <s v="D-11013 - 4 - CLD1411"/>
    <s v="CLD FOR SIMMERING BOTTOM PUMP WITH MOTOR P-492 A/B"/>
    <x v="2"/>
    <x v="1"/>
    <n v="5"/>
    <x v="4"/>
  </r>
  <r>
    <n v="247"/>
    <x v="4"/>
    <s v="D-11013"/>
    <s v="CLD"/>
    <s v="D-11013 - 4 - CLD1412"/>
    <s v="CLD FOR STEAM CONDENSATE TANK-2 TRANSFER PUMP WITH MOTOR P-904 A/B"/>
    <x v="2"/>
    <x v="1"/>
    <n v="5"/>
    <x v="4"/>
  </r>
  <r>
    <n v="248"/>
    <x v="4"/>
    <s v="D-11013"/>
    <s v="CLD"/>
    <s v="D-11013 - 4 - CLD1413"/>
    <s v="CLD FOR SOFT WATER PREHEATER  (H-452 A/B)"/>
    <x v="2"/>
    <x v="1"/>
    <n v="5"/>
    <x v="4"/>
  </r>
  <r>
    <n v="253"/>
    <x v="4"/>
    <s v="D-11013"/>
    <s v="CLD"/>
    <s v="D-11013- 4 - CLD1420"/>
    <s v="CLD FOR COOLING WATER CIRCULATION PUMP FOR RE-DISTILLATION. (P-951 A/B/C)"/>
    <x v="2"/>
    <x v="1"/>
    <n v="7"/>
    <x v="4"/>
  </r>
  <r>
    <n v="254"/>
    <x v="4"/>
    <s v="D-11013"/>
    <s v="CLD"/>
    <s v="D-11013 - 3 - CLD1421"/>
    <s v="CLD FOR COOLING TOWER WITH FAN FOR RE-DISTILLATION. U-951"/>
    <x v="2"/>
    <x v="1"/>
    <n v="7"/>
    <x v="4"/>
  </r>
  <r>
    <n v="375"/>
    <x v="5"/>
    <s v="D-11013"/>
    <s v="CLD"/>
    <s v="D11013-3-CLD1451"/>
    <s v="EXTRACTIVE DISTILLATION COLUMN"/>
    <x v="3"/>
    <x v="0"/>
    <n v="4"/>
    <x v="5"/>
  </r>
  <r>
    <n v="376"/>
    <x v="5"/>
    <s v="D-11013"/>
    <s v="CLD"/>
    <s v="D11013-3-CLD1452"/>
    <s v="RECTIFIER CUM EXHAUST COLUMN"/>
    <x v="3"/>
    <x v="0"/>
    <n v="4"/>
    <x v="5"/>
  </r>
  <r>
    <n v="377"/>
    <x v="5"/>
    <s v="D-11013"/>
    <s v="CLD"/>
    <s v="D11013-3-CLD1453"/>
    <s v="ALCOHAL SCRUBBER-2"/>
    <x v="3"/>
    <x v="0"/>
    <n v="4"/>
    <x v="5"/>
  </r>
  <r>
    <n v="378"/>
    <x v="5"/>
    <s v="D-11013"/>
    <s v="CLD"/>
    <s v="D11013-3-CLD1454"/>
    <s v="HEADS CONCENTRATION COLUMN"/>
    <x v="3"/>
    <x v="0"/>
    <n v="4"/>
    <x v="5"/>
  </r>
  <r>
    <n v="379"/>
    <x v="5"/>
    <s v="D-11013"/>
    <s v="CLD"/>
    <s v="D11013-3-CLD1455"/>
    <s v="SIMMERING COLUMN"/>
    <x v="3"/>
    <x v="0"/>
    <n v="4"/>
    <x v="5"/>
  </r>
  <r>
    <n v="380"/>
    <x v="5"/>
    <s v="D-11013"/>
    <s v="CLD"/>
    <s v="D11013-3-CLD1456"/>
    <s v="REBOILER FOR ED COLUMN"/>
    <x v="3"/>
    <x v="0"/>
    <n v="4"/>
    <x v="5"/>
  </r>
  <r>
    <n v="381"/>
    <x v="5"/>
    <s v="D-11013"/>
    <s v="CLD"/>
    <s v="D11013-3-CLD1457"/>
    <s v="RECTIFIER CUM EXHAUST COLUMN REBOILER"/>
    <x v="3"/>
    <x v="0"/>
    <n v="4"/>
    <x v="5"/>
  </r>
  <r>
    <n v="382"/>
    <x v="5"/>
    <s v="D-11013"/>
    <s v="CLD"/>
    <s v="D11013-3-CLD1458"/>
    <s v="RECTIFIER CUM EXHAUST COLUMN CONDENSER-I"/>
    <x v="3"/>
    <x v="0"/>
    <n v="4"/>
    <x v="5"/>
  </r>
  <r>
    <n v="383"/>
    <x v="5"/>
    <s v="D-11013"/>
    <s v="CLD"/>
    <s v="D11013-3-CLD1459"/>
    <s v="RECTIFIER CUM EXHAUST COLUMN CONDENSER-II"/>
    <x v="3"/>
    <x v="0"/>
    <n v="4"/>
    <x v="5"/>
  </r>
  <r>
    <n v="384"/>
    <x v="5"/>
    <s v="D-11013"/>
    <s v="CLD"/>
    <s v="D11013-3-CLD1460"/>
    <s v="TA COOLER"/>
    <x v="1"/>
    <x v="0"/>
    <n v="4"/>
    <x v="5"/>
  </r>
  <r>
    <n v="385"/>
    <x v="5"/>
    <s v="D-11013"/>
    <s v="CLD"/>
    <s v="D11013-3-CLD1461"/>
    <s v="RECTIFIER LFO COOLER"/>
    <x v="3"/>
    <x v="0"/>
    <n v="4"/>
    <x v="5"/>
  </r>
  <r>
    <n v="386"/>
    <x v="5"/>
    <s v="D-11013"/>
    <s v="CLD"/>
    <s v="D11013-3-CLD1462"/>
    <s v="RECTIFIER HFO COOLER"/>
    <x v="3"/>
    <x v="0"/>
    <n v="4"/>
    <x v="5"/>
  </r>
  <r>
    <n v="387"/>
    <x v="5"/>
    <s v="D-11013"/>
    <s v="CLD"/>
    <s v="D11013-3-CLD1463"/>
    <s v="HCC COLUMN REBOILER"/>
    <x v="3"/>
    <x v="0"/>
    <n v="4"/>
    <x v="5"/>
  </r>
  <r>
    <n v="388"/>
    <x v="5"/>
    <s v="D-11013"/>
    <s v="CLD"/>
    <s v="D11013-3-CLD1464"/>
    <s v="HCC COLUMN CONDENSER-I"/>
    <x v="3"/>
    <x v="0"/>
    <n v="4"/>
    <x v="5"/>
  </r>
  <r>
    <n v="389"/>
    <x v="5"/>
    <s v="D-11013"/>
    <s v="CLD"/>
    <s v="D11013-3-CLD1465"/>
    <s v="HCC COLUMN CONDENSER-II"/>
    <x v="3"/>
    <x v="0"/>
    <n v="4"/>
    <x v="5"/>
  </r>
  <r>
    <n v="390"/>
    <x v="5"/>
    <s v="D-11013"/>
    <s v="CLD"/>
    <s v="D11013-3-CLD1466"/>
    <s v="HCC COLUMN REBOILER VENT CONDENSER"/>
    <x v="3"/>
    <x v="0"/>
    <n v="4"/>
    <x v="5"/>
  </r>
  <r>
    <n v="391"/>
    <x v="5"/>
    <s v="D-11013"/>
    <s v="CLD"/>
    <s v="D11013-3-CLD1467"/>
    <s v="SIMMERING CONDENSER-I"/>
    <x v="3"/>
    <x v="0"/>
    <n v="4"/>
    <x v="5"/>
  </r>
  <r>
    <n v="392"/>
    <x v="5"/>
    <s v="D-11013"/>
    <s v="CLD"/>
    <s v="D11013-3-CLD1468"/>
    <s v="SIMMERING CONDENSER-II"/>
    <x v="3"/>
    <x v="0"/>
    <n v="4"/>
    <x v="5"/>
  </r>
  <r>
    <n v="393"/>
    <x v="5"/>
    <s v="D-11013"/>
    <s v="CLD"/>
    <s v="D11013-3-CLD1469"/>
    <s v="SIMMERING REBOILER VENT CONDENSER"/>
    <x v="3"/>
    <x v="0"/>
    <n v="4"/>
    <x v="5"/>
  </r>
  <r>
    <n v="394"/>
    <x v="5"/>
    <s v="D-11013"/>
    <s v="CLD"/>
    <s v="D11013-3-CLD1470"/>
    <s v="REBOILER FOR SIMMERING COLUMN"/>
    <x v="3"/>
    <x v="0"/>
    <n v="4"/>
    <x v="5"/>
  </r>
  <r>
    <n v="395"/>
    <x v="5"/>
    <s v="D-11013"/>
    <s v="CLD"/>
    <s v="D11013-3-CLD1471"/>
    <s v="PRODUCT (ENA) COOLER"/>
    <x v="3"/>
    <x v="0"/>
    <n v="4"/>
    <x v="5"/>
  </r>
  <r>
    <n v="397"/>
    <x v="5"/>
    <s v="D-11013"/>
    <s v="CLD"/>
    <s v="D11013-3-CLD1473"/>
    <s v="FUSEL OIL DECANTER FOR RECTIFIER COLUMN"/>
    <x v="3"/>
    <x v="0"/>
    <n v="4"/>
    <x v="5"/>
  </r>
  <r>
    <n v="398"/>
    <x v="5"/>
    <s v="D-11013"/>
    <s v="CLD"/>
    <s v="D11013-3-CLD1474"/>
    <s v="EXTRACTIVE DISTILLATION VAPOR CONENSATE TANK"/>
    <x v="3"/>
    <x v="0"/>
    <n v="4"/>
    <x v="5"/>
  </r>
  <r>
    <n v="399"/>
    <x v="5"/>
    <s v="D-11013"/>
    <s v="CLD"/>
    <s v="D11013-3-CLD1475"/>
    <s v="RECTIFIER CUM EXHAUST COLUMN REFLUX TANK"/>
    <x v="3"/>
    <x v="0"/>
    <n v="4"/>
    <x v="5"/>
  </r>
  <r>
    <n v="400"/>
    <x v="5"/>
    <s v="D-11013"/>
    <s v="CLD"/>
    <s v="D11013-3-CLD1476"/>
    <s v="FUSEL OIL WASHING TANK"/>
    <x v="3"/>
    <x v="0"/>
    <n v="4"/>
    <x v="5"/>
  </r>
  <r>
    <n v="401"/>
    <x v="5"/>
    <s v="D-11013"/>
    <s v="CLD"/>
    <s v="D11013-3-CLD1477"/>
    <s v="HCC COLUMN FEEDTANK"/>
    <x v="3"/>
    <x v="0"/>
    <n v="4"/>
    <x v="5"/>
  </r>
  <r>
    <n v="402"/>
    <x v="5"/>
    <s v="D-11013"/>
    <s v="CLD"/>
    <s v="D11013-3-CLD1478"/>
    <s v="HCC COLUMN REFLUX TANK"/>
    <x v="3"/>
    <x v="0"/>
    <n v="4"/>
    <x v="5"/>
  </r>
  <r>
    <n v="403"/>
    <x v="5"/>
    <s v="D-11013"/>
    <s v="CLD"/>
    <s v="D11013-3-CLD1479"/>
    <s v="SIMMERING REFLUX TANK"/>
    <x v="3"/>
    <x v="0"/>
    <n v="4"/>
    <x v="5"/>
  </r>
  <r>
    <n v="404"/>
    <x v="5"/>
    <s v="D-11013"/>
    <s v="CLD"/>
    <s v="D11013-3-CLD1480"/>
    <s v="STEAM CONDENSATE TANK-2"/>
    <x v="3"/>
    <x v="0"/>
    <n v="4"/>
    <x v="5"/>
  </r>
  <r>
    <n v="405"/>
    <x v="5"/>
    <s v="D-11013"/>
    <s v="CLD"/>
    <s v="D11013-3-CLD1481"/>
    <s v="HOT WATER TANK-2"/>
    <x v="3"/>
    <x v="0"/>
    <n v="4"/>
    <x v="5"/>
  </r>
  <r>
    <n v="423"/>
    <x v="4"/>
    <s v="D-11013"/>
    <s v="CLD"/>
    <s v="D-11013-4-CLD1001"/>
    <s v="Civil Load Data for Pipe Rack Section - 'A-A' from Re-Distillation to Existing Distillation Section"/>
    <x v="2"/>
    <x v="1"/>
    <n v="4"/>
    <x v="4"/>
  </r>
  <r>
    <n v="424"/>
    <x v="2"/>
    <s v="D-11013"/>
    <m/>
    <s v="PIL-RBAS-KKA-SP-01"/>
    <s v="Paint Specification and Application procedure for Prefabricated Structure"/>
    <x v="2"/>
    <x v="1"/>
    <n v="4"/>
    <x v="2"/>
  </r>
  <r>
    <n v="425"/>
    <x v="2"/>
    <s v="D-11013"/>
    <s v="SPC"/>
    <s v="PFE-11002-SPC-1-E-01-0"/>
    <s v="STOOL PROCESS COLUMN FRAMING PLAN AT BASE PLATE LEVEL"/>
    <x v="2"/>
    <x v="1"/>
    <n v="4"/>
    <x v="2"/>
  </r>
  <r>
    <n v="426"/>
    <x v="2"/>
    <s v="D-11013"/>
    <s v="SPC"/>
    <s v="PFE-11002-SPC-1-E-02-0"/>
    <s v="STOOL PROCESS SIMMERING COLUMN C-491"/>
    <x v="2"/>
    <x v="1"/>
    <n v="4"/>
    <x v="2"/>
  </r>
  <r>
    <n v="427"/>
    <x v="2"/>
    <s v="D-11013"/>
    <s v="SPC"/>
    <s v="PFE-11002-SPC-1-E-03-0"/>
    <s v="STOOL PROCESS RECTIFIER COLUMN C-468"/>
    <x v="2"/>
    <x v="1"/>
    <n v="4"/>
    <x v="2"/>
  </r>
  <r>
    <n v="428"/>
    <x v="2"/>
    <s v="D-11013"/>
    <s v="SPC"/>
    <s v="PFE-11002-SPC-1-E-04-0"/>
    <s v="STOOL PROCESS HEAD CONCENTRATION COLUMN C-481"/>
    <x v="2"/>
    <x v="1"/>
    <n v="4"/>
    <x v="2"/>
  </r>
  <r>
    <n v="429"/>
    <x v="2"/>
    <s v="D-11013"/>
    <s v="SPC"/>
    <s v="PFE-11002-SPC-1-E-05-0"/>
    <s v="STOOL PROCESS DISTILLATION COLUMN C-451"/>
    <x v="2"/>
    <x v="1"/>
    <n v="4"/>
    <x v="2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285" dataOnRows="1" autoFormatId="0" applyNumberFormats="0" applyBorderFormats="0" applyFontFormats="0" applyPatternFormats="0" applyAlignmentFormats="0" applyWidthHeightFormats="1" dataCaption="Data" updatedVersion="3" showMultipleLabel="0" showDrill="0" showMemberPropertyTips="0" useAutoFormatting="1" itemPrintTitles="1" createdVersion="1" indent="0" compactData="0" gridDropZones="1">
  <location ref="A3:I11" firstHeaderRow="1" firstDataRow="2" firstDataCol="1"/>
  <pivotFields count="10"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axis="axisRow" compact="0" outline="0" subtotalTop="0" showAll="0" topAutoShow="0" includeNewItemsInFilter="1">
      <items count="7">
        <item x="0"/>
        <item x="3"/>
        <item x="1"/>
        <item x="2"/>
        <item x="4"/>
        <item x="5"/>
        <item t="default"/>
      </items>
    </pivotField>
    <pivotField compact="0" outline="0" subtotalTop="0" showAll="0" topAutoShow="0" includeNewItemsInFilter="1"/>
    <pivotField dataField="1" compact="0" outline="0" subtotalTop="0" showAll="0" topAutoShow="0" includeNewItemsInFilter="1"/>
    <pivotField axis="axisCol" compact="0" outline="0" subtotalTop="0" showAll="0" topAutoShow="0" includeNewItemsInFilter="1">
      <items count="8">
        <item x="0"/>
        <item x="5"/>
        <item x="2"/>
        <item x="1"/>
        <item x="3"/>
        <item x="4"/>
        <item x="6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dget MH" fld="8" subtotal="count" baseField="0" baseItem="0"/>
  </dataField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zoomScale="85" zoomScaleNormal="85" zoomScaleSheetLayoutView="85" workbookViewId="0">
      <pane ySplit="3" topLeftCell="A4" activePane="bottomLeft" state="frozen"/>
      <selection pane="bottomLeft" activeCell="F15" sqref="F15"/>
    </sheetView>
  </sheetViews>
  <sheetFormatPr defaultColWidth="8.85546875" defaultRowHeight="15.75"/>
  <cols>
    <col min="1" max="1" width="16.85546875" style="11" customWidth="1"/>
    <col min="2" max="2" width="31.7109375" style="11" customWidth="1"/>
    <col min="3" max="3" width="62.140625" style="20" customWidth="1"/>
    <col min="4" max="4" width="30.5703125" style="12" bestFit="1" customWidth="1"/>
    <col min="5" max="16384" width="8.85546875" style="21"/>
  </cols>
  <sheetData>
    <row r="1" spans="1:4" ht="16.5">
      <c r="A1" s="11" t="s">
        <v>0</v>
      </c>
      <c r="B1" s="13" t="s">
        <v>1</v>
      </c>
      <c r="D1" s="12" t="s">
        <v>2</v>
      </c>
    </row>
    <row r="2" spans="1:4" ht="16.5">
      <c r="A2" s="11" t="s">
        <v>3</v>
      </c>
      <c r="B2" s="14">
        <v>603</v>
      </c>
      <c r="C2" s="22"/>
      <c r="D2" s="15">
        <v>45316</v>
      </c>
    </row>
    <row r="3" spans="1:4">
      <c r="A3" s="16" t="s">
        <v>4</v>
      </c>
      <c r="B3" s="30" t="s">
        <v>5</v>
      </c>
      <c r="C3" s="26" t="s">
        <v>6</v>
      </c>
      <c r="D3" s="32" t="s">
        <v>7</v>
      </c>
    </row>
    <row r="4" spans="1:4" ht="23.25" customHeight="1">
      <c r="A4" s="44"/>
      <c r="B4" s="45" t="s">
        <v>8</v>
      </c>
      <c r="C4" s="46"/>
      <c r="D4" s="47"/>
    </row>
    <row r="5" spans="1:4" ht="17.25" customHeight="1">
      <c r="A5" s="39">
        <v>1</v>
      </c>
      <c r="B5" s="41" t="s">
        <v>8</v>
      </c>
      <c r="C5" s="42" t="s">
        <v>9</v>
      </c>
      <c r="D5" s="43" t="s">
        <v>10</v>
      </c>
    </row>
    <row r="6" spans="1:4" ht="18" customHeight="1">
      <c r="A6" s="39">
        <v>2</v>
      </c>
      <c r="B6" s="41" t="s">
        <v>8</v>
      </c>
      <c r="C6" s="42" t="s">
        <v>11</v>
      </c>
      <c r="D6" s="43" t="s">
        <v>12</v>
      </c>
    </row>
    <row r="7" spans="1:4" ht="16.5">
      <c r="A7" s="40">
        <v>3</v>
      </c>
      <c r="B7" s="41" t="s">
        <v>8</v>
      </c>
      <c r="C7" s="42" t="s">
        <v>13</v>
      </c>
      <c r="D7" s="43" t="s">
        <v>14</v>
      </c>
    </row>
    <row r="8" spans="1:4" ht="21" customHeight="1">
      <c r="A8" s="48"/>
      <c r="B8" s="49" t="s">
        <v>15</v>
      </c>
      <c r="C8" s="23"/>
      <c r="D8" s="50"/>
    </row>
    <row r="9" spans="1:4" ht="16.5">
      <c r="A9" s="28">
        <f>+A7+1</f>
        <v>4</v>
      </c>
      <c r="B9" s="17" t="str">
        <f>B8</f>
        <v>CIVIL DRAWING</v>
      </c>
      <c r="C9" s="18" t="s">
        <v>16</v>
      </c>
      <c r="D9" s="31" t="s">
        <v>17</v>
      </c>
    </row>
    <row r="10" spans="1:4" ht="16.5">
      <c r="A10" s="28">
        <f>+A9+1</f>
        <v>5</v>
      </c>
      <c r="B10" s="17" t="str">
        <f t="shared" ref="B10:B18" si="0">B9</f>
        <v>CIVIL DRAWING</v>
      </c>
      <c r="C10" s="18" t="s">
        <v>18</v>
      </c>
      <c r="D10" s="31" t="s">
        <v>19</v>
      </c>
    </row>
    <row r="11" spans="1:4" ht="16.5">
      <c r="A11" s="28">
        <f>+A10+1</f>
        <v>6</v>
      </c>
      <c r="B11" s="17" t="str">
        <f t="shared" si="0"/>
        <v>CIVIL DRAWING</v>
      </c>
      <c r="C11" s="18" t="s">
        <v>20</v>
      </c>
      <c r="D11" s="31" t="s">
        <v>21</v>
      </c>
    </row>
    <row r="12" spans="1:4" ht="16.5">
      <c r="A12" s="28">
        <f t="shared" ref="A12:A25" si="1">+A11+1</f>
        <v>7</v>
      </c>
      <c r="B12" s="17" t="str">
        <f t="shared" si="0"/>
        <v>CIVIL DRAWING</v>
      </c>
      <c r="C12" s="18" t="s">
        <v>22</v>
      </c>
      <c r="D12" s="31" t="s">
        <v>23</v>
      </c>
    </row>
    <row r="13" spans="1:4" ht="16.5">
      <c r="A13" s="28">
        <f t="shared" si="1"/>
        <v>8</v>
      </c>
      <c r="B13" s="17" t="str">
        <f t="shared" si="0"/>
        <v>CIVIL DRAWING</v>
      </c>
      <c r="C13" s="18" t="s">
        <v>24</v>
      </c>
      <c r="D13" s="31" t="s">
        <v>25</v>
      </c>
    </row>
    <row r="14" spans="1:4" ht="16.5">
      <c r="A14" s="28">
        <f t="shared" si="1"/>
        <v>9</v>
      </c>
      <c r="B14" s="17" t="str">
        <f t="shared" si="0"/>
        <v>CIVIL DRAWING</v>
      </c>
      <c r="C14" s="18" t="s">
        <v>26</v>
      </c>
      <c r="D14" s="31" t="s">
        <v>27</v>
      </c>
    </row>
    <row r="15" spans="1:4" ht="16.5">
      <c r="A15" s="28">
        <f t="shared" si="1"/>
        <v>10</v>
      </c>
      <c r="B15" s="17" t="str">
        <f t="shared" si="0"/>
        <v>CIVIL DRAWING</v>
      </c>
      <c r="C15" s="18" t="s">
        <v>28</v>
      </c>
      <c r="D15" s="31" t="s">
        <v>29</v>
      </c>
    </row>
    <row r="16" spans="1:4" ht="16.5">
      <c r="A16" s="28">
        <f t="shared" si="1"/>
        <v>11</v>
      </c>
      <c r="B16" s="17" t="str">
        <f t="shared" si="0"/>
        <v>CIVIL DRAWING</v>
      </c>
      <c r="C16" s="18" t="s">
        <v>30</v>
      </c>
      <c r="D16" s="31" t="s">
        <v>31</v>
      </c>
    </row>
    <row r="17" spans="1:4" ht="16.5">
      <c r="A17" s="28">
        <f t="shared" si="1"/>
        <v>12</v>
      </c>
      <c r="B17" s="17" t="str">
        <f t="shared" si="0"/>
        <v>CIVIL DRAWING</v>
      </c>
      <c r="C17" s="18" t="s">
        <v>32</v>
      </c>
      <c r="D17" s="31" t="s">
        <v>33</v>
      </c>
    </row>
    <row r="18" spans="1:4" ht="18" customHeight="1">
      <c r="A18" s="28">
        <f t="shared" si="1"/>
        <v>13</v>
      </c>
      <c r="B18" s="17" t="str">
        <f t="shared" si="0"/>
        <v>CIVIL DRAWING</v>
      </c>
      <c r="C18" s="18" t="s">
        <v>34</v>
      </c>
      <c r="D18" s="31" t="s">
        <v>35</v>
      </c>
    </row>
    <row r="19" spans="1:4" ht="16.5">
      <c r="A19" s="28">
        <f t="shared" si="1"/>
        <v>14</v>
      </c>
      <c r="B19" s="17" t="str">
        <f>B15</f>
        <v>CIVIL DRAWING</v>
      </c>
      <c r="C19" s="18" t="s">
        <v>36</v>
      </c>
      <c r="D19" s="31" t="s">
        <v>37</v>
      </c>
    </row>
    <row r="20" spans="1:4" ht="16.5">
      <c r="A20" s="28">
        <f t="shared" si="1"/>
        <v>15</v>
      </c>
      <c r="B20" s="17" t="str">
        <f t="shared" ref="B20:B25" si="2">B16</f>
        <v>CIVIL DRAWING</v>
      </c>
      <c r="C20" s="18" t="s">
        <v>38</v>
      </c>
      <c r="D20" s="31" t="s">
        <v>39</v>
      </c>
    </row>
    <row r="21" spans="1:4" ht="16.5">
      <c r="A21" s="28">
        <f t="shared" si="1"/>
        <v>16</v>
      </c>
      <c r="B21" s="17" t="str">
        <f t="shared" si="2"/>
        <v>CIVIL DRAWING</v>
      </c>
      <c r="C21" s="18" t="s">
        <v>40</v>
      </c>
      <c r="D21" s="31" t="s">
        <v>41</v>
      </c>
    </row>
    <row r="22" spans="1:4" ht="16.5">
      <c r="A22" s="28">
        <f t="shared" si="1"/>
        <v>17</v>
      </c>
      <c r="B22" s="17" t="str">
        <f t="shared" si="2"/>
        <v>CIVIL DRAWING</v>
      </c>
      <c r="C22" s="18"/>
      <c r="D22" s="31" t="s">
        <v>42</v>
      </c>
    </row>
    <row r="23" spans="1:4" ht="16.5">
      <c r="A23" s="28">
        <f t="shared" si="1"/>
        <v>18</v>
      </c>
      <c r="B23" s="17" t="str">
        <f t="shared" si="2"/>
        <v>CIVIL DRAWING</v>
      </c>
      <c r="C23" s="18"/>
      <c r="D23" s="31" t="s">
        <v>43</v>
      </c>
    </row>
    <row r="24" spans="1:4" ht="16.5">
      <c r="A24" s="28">
        <f t="shared" si="1"/>
        <v>19</v>
      </c>
      <c r="B24" s="17" t="str">
        <f t="shared" si="2"/>
        <v>CIVIL DRAWING</v>
      </c>
      <c r="C24" s="18"/>
      <c r="D24" s="31" t="s">
        <v>44</v>
      </c>
    </row>
    <row r="25" spans="1:4" ht="16.5">
      <c r="A25" s="28">
        <f t="shared" si="1"/>
        <v>20</v>
      </c>
      <c r="B25" s="17" t="str">
        <f t="shared" si="2"/>
        <v>CIVIL DRAWING</v>
      </c>
      <c r="C25" s="18"/>
      <c r="D25" s="31" t="s">
        <v>45</v>
      </c>
    </row>
    <row r="26" spans="1:4" ht="21" customHeight="1">
      <c r="A26" s="35"/>
      <c r="B26" s="36" t="s">
        <v>46</v>
      </c>
      <c r="C26" s="23"/>
      <c r="D26" s="37"/>
    </row>
    <row r="27" spans="1:4" ht="15.75" customHeight="1">
      <c r="A27" s="33">
        <f>+A25+1</f>
        <v>21</v>
      </c>
      <c r="B27" s="38" t="str">
        <f>+B26</f>
        <v>STRUCTURAL DRAWING</v>
      </c>
      <c r="C27" s="25"/>
      <c r="D27" s="34"/>
    </row>
    <row r="28" spans="1:4">
      <c r="A28" s="29"/>
      <c r="B28" s="27" t="s">
        <v>47</v>
      </c>
      <c r="C28" s="23"/>
      <c r="D28" s="24"/>
    </row>
    <row r="29" spans="1:4" ht="16.5">
      <c r="A29" s="28">
        <f>+A27+1</f>
        <v>22</v>
      </c>
      <c r="B29" s="17" t="str">
        <f t="shared" ref="B29:B31" si="3">B28</f>
        <v>STANDARD  DRAWING</v>
      </c>
      <c r="C29" s="18" t="s">
        <v>48</v>
      </c>
      <c r="D29" s="31" t="s">
        <v>49</v>
      </c>
    </row>
    <row r="30" spans="1:4" ht="16.5">
      <c r="A30" s="28">
        <f t="shared" ref="A30:A31" si="4">A29+1</f>
        <v>23</v>
      </c>
      <c r="B30" s="17" t="str">
        <f t="shared" si="3"/>
        <v>STANDARD  DRAWING</v>
      </c>
      <c r="C30" s="18" t="s">
        <v>50</v>
      </c>
      <c r="D30" s="31" t="s">
        <v>51</v>
      </c>
    </row>
    <row r="31" spans="1:4" ht="16.5">
      <c r="A31" s="28">
        <f t="shared" si="4"/>
        <v>24</v>
      </c>
      <c r="B31" s="17" t="str">
        <f t="shared" si="3"/>
        <v>STANDARD  DRAWING</v>
      </c>
      <c r="C31" s="18" t="s">
        <v>52</v>
      </c>
      <c r="D31" s="31" t="s">
        <v>53</v>
      </c>
    </row>
  </sheetData>
  <phoneticPr fontId="25" type="noConversion"/>
  <pageMargins left="0.27500000000000002" right="0.39305555555555555" top="0.47222222222222221" bottom="0.47222222222222221" header="0.2986111111111111" footer="0.2986111111111111"/>
  <pageSetup paperSize="9" scale="7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1"/>
  <sheetViews>
    <sheetView workbookViewId="0">
      <selection activeCell="B2" sqref="B2"/>
    </sheetView>
  </sheetViews>
  <sheetFormatPr defaultRowHeight="15"/>
  <cols>
    <col min="1" max="1" width="17.7109375" bestFit="1" customWidth="1"/>
    <col min="2" max="8" width="13.28515625" bestFit="1" customWidth="1"/>
    <col min="9" max="9" width="10.5703125" bestFit="1" customWidth="1"/>
  </cols>
  <sheetData>
    <row r="3" spans="1:9">
      <c r="A3" s="19" t="s">
        <v>54</v>
      </c>
      <c r="B3" s="1" t="s">
        <v>55</v>
      </c>
      <c r="C3" s="2"/>
      <c r="D3" s="2"/>
      <c r="E3" s="2"/>
      <c r="F3" s="2"/>
      <c r="G3" s="2"/>
      <c r="H3" s="2"/>
      <c r="I3" s="7"/>
    </row>
    <row r="4" spans="1:9">
      <c r="A4" s="1" t="s">
        <v>56</v>
      </c>
      <c r="B4" s="1" t="s">
        <v>57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62</v>
      </c>
      <c r="H4" s="3" t="s">
        <v>63</v>
      </c>
      <c r="I4" s="8" t="s">
        <v>64</v>
      </c>
    </row>
    <row r="5" spans="1:9">
      <c r="A5" s="1">
        <v>11</v>
      </c>
      <c r="B5" s="1">
        <v>3</v>
      </c>
      <c r="C5" s="3"/>
      <c r="D5" s="3"/>
      <c r="E5" s="3"/>
      <c r="F5" s="3"/>
      <c r="G5" s="3"/>
      <c r="H5" s="3"/>
      <c r="I5" s="8">
        <v>3</v>
      </c>
    </row>
    <row r="6" spans="1:9">
      <c r="A6" s="4">
        <v>12</v>
      </c>
      <c r="B6" s="4"/>
      <c r="C6">
        <v>29</v>
      </c>
      <c r="F6">
        <v>1</v>
      </c>
      <c r="G6">
        <v>3</v>
      </c>
      <c r="I6" s="9">
        <v>33</v>
      </c>
    </row>
    <row r="7" spans="1:9">
      <c r="A7" s="4">
        <v>13</v>
      </c>
      <c r="B7" s="4"/>
      <c r="C7">
        <v>1</v>
      </c>
      <c r="D7">
        <v>5</v>
      </c>
      <c r="E7">
        <v>19</v>
      </c>
      <c r="G7">
        <v>3</v>
      </c>
      <c r="I7" s="9">
        <v>28</v>
      </c>
    </row>
    <row r="8" spans="1:9">
      <c r="A8" s="4">
        <v>14</v>
      </c>
      <c r="B8" s="4"/>
      <c r="D8">
        <v>13</v>
      </c>
      <c r="G8">
        <v>16</v>
      </c>
      <c r="I8" s="9">
        <v>29</v>
      </c>
    </row>
    <row r="9" spans="1:9">
      <c r="A9" s="4">
        <v>17</v>
      </c>
      <c r="B9" s="4"/>
      <c r="G9">
        <v>1</v>
      </c>
      <c r="I9" s="9">
        <v>1</v>
      </c>
    </row>
    <row r="10" spans="1:9">
      <c r="A10" s="4" t="s">
        <v>63</v>
      </c>
      <c r="B10" s="4"/>
      <c r="I10" s="9"/>
    </row>
    <row r="11" spans="1:9">
      <c r="A11" s="5" t="s">
        <v>64</v>
      </c>
      <c r="B11" s="5">
        <v>3</v>
      </c>
      <c r="C11" s="6">
        <v>30</v>
      </c>
      <c r="D11" s="6">
        <v>18</v>
      </c>
      <c r="E11" s="6">
        <v>19</v>
      </c>
      <c r="F11" s="6">
        <v>1</v>
      </c>
      <c r="G11" s="6">
        <v>23</v>
      </c>
      <c r="H11" s="6"/>
      <c r="I11" s="10">
        <v>94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PRAJINDUSTRIES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</dc:creator>
  <cp:keywords/>
  <dc:description/>
  <cp:lastModifiedBy>Ajay  Dhatrak</cp:lastModifiedBy>
  <cp:revision/>
  <dcterms:created xsi:type="dcterms:W3CDTF">2012-01-18T09:00:44Z</dcterms:created>
  <dcterms:modified xsi:type="dcterms:W3CDTF">2024-01-25T13:30:17Z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0219BE8839D84321B7F9C4CC9E168494_13</vt:lpwstr>
  </property>
  <property fmtid="{D5CDD505-2E9C-101B-9397-08002B2CF9AE}" pid="3" name="KSOProductBuildVer">
    <vt:lpwstr>1033-12.2.0.13359</vt:lpwstr>
  </property>
</Properties>
</file>