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ssea\code\SavvyCoders\Homework\"/>
    </mc:Choice>
  </mc:AlternateContent>
  <xr:revisionPtr revIDLastSave="0" documentId="8_{DE6E295B-C4BC-4BCD-B190-30503180F5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penses" sheetId="1" r:id="rId1"/>
    <sheet name="Roster" sheetId="4" r:id="rId2"/>
    <sheet name="Credit Card Debt" sheetId="5" r:id="rId3"/>
    <sheet name="Payments" sheetId="2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C20" i="4"/>
  <c r="C19" i="4"/>
  <c r="C18" i="4"/>
  <c r="C17" i="4"/>
  <c r="C16" i="4"/>
  <c r="E4" i="5"/>
  <c r="F4" i="5" s="1"/>
  <c r="G4" i="5" s="1"/>
  <c r="E5" i="5"/>
  <c r="F5" i="5"/>
  <c r="G5" i="5"/>
  <c r="E6" i="5"/>
  <c r="F6" i="5"/>
  <c r="G6" i="5"/>
  <c r="E7" i="5"/>
  <c r="F7" i="5"/>
  <c r="G7" i="5"/>
  <c r="E8" i="5"/>
  <c r="F8" i="5"/>
  <c r="G8" i="5"/>
  <c r="B21" i="4"/>
</calcChain>
</file>

<file path=xl/sharedStrings.xml><?xml version="1.0" encoding="utf-8"?>
<sst xmlns="http://schemas.openxmlformats.org/spreadsheetml/2006/main" count="1320" uniqueCount="168">
  <si>
    <t>Expenses</t>
  </si>
  <si>
    <t>Document Date</t>
  </si>
  <si>
    <t>Supplier</t>
  </si>
  <si>
    <t>Reference</t>
  </si>
  <si>
    <t>Description</t>
  </si>
  <si>
    <t>Tax Inclusive Amount</t>
  </si>
  <si>
    <t>Column1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</si>
  <si>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</si>
  <si>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</si>
  <si>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</si>
  <si>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</si>
  <si>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</si>
  <si>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</si>
  <si>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</si>
  <si>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</si>
  <si>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</si>
  <si>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</si>
  <si>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</si>
  <si>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</si>
  <si>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</si>
  <si>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</si>
  <si>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</si>
  <si>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</si>
  <si>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</si>
  <si>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</si>
  <si>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</si>
  <si>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</si>
  <si>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</si>
  <si>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</si>
  <si>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</si>
  <si>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</si>
  <si>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</si>
  <si>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</si>
  <si>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</si>
  <si>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</si>
  <si>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</si>
  <si>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</si>
  <si>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</si>
  <si>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</si>
  <si>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</si>
  <si>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</si>
  <si>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</si>
  <si>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</si>
  <si>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</si>
  <si>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</si>
  <si>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</si>
  <si>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</si>
  <si>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</si>
  <si>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</si>
  <si>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</si>
  <si>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</si>
  <si>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</si>
  <si>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</si>
  <si>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</si>
  <si>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</si>
  <si>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</si>
  <si>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</si>
  <si>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</si>
  <si>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</si>
  <si>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</si>
  <si>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</si>
  <si>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</si>
  <si>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</si>
  <si>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</si>
  <si>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</si>
  <si>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</si>
  <si>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</si>
  <si>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</si>
  <si>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</si>
  <si>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</si>
  <si>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</si>
  <si>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</si>
  <si>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</si>
  <si>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</si>
  <si>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</si>
  <si>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</si>
  <si>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</si>
  <si>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</si>
  <si>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</si>
  <si>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</si>
  <si>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</si>
  <si>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</si>
  <si>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</si>
  <si>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</si>
  <si>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</si>
  <si>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</si>
  <si>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</si>
  <si>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</si>
  <si>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</si>
  <si>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</si>
  <si>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</si>
  <si>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</si>
  <si>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</si>
  <si>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</si>
  <si>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</si>
  <si>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</si>
  <si>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</si>
  <si>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</si>
  <si>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</si>
  <si>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</si>
  <si>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</si>
  <si>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</si>
  <si>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</si>
  <si>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</si>
  <si>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</si>
  <si>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</si>
  <si>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</si>
  <si>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</si>
  <si>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</si>
  <si>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</si>
  <si>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</si>
  <si>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</si>
  <si>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</si>
  <si>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</si>
  <si>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</si>
  <si>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</si>
  <si>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</si>
  <si>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</si>
  <si>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</si>
  <si>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</si>
  <si>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</si>
  <si>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</si>
  <si>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</si>
  <si>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</si>
  <si>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</si>
  <si>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</si>
  <si>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</si>
  <si>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</si>
  <si>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</si>
  <si>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</si>
  <si>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</si>
  <si>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Grand Total</t>
  </si>
  <si>
    <t>COUNT:</t>
  </si>
  <si>
    <t>MEDIAN:</t>
  </si>
  <si>
    <t>MODE:</t>
  </si>
  <si>
    <t>AVG:</t>
  </si>
  <si>
    <t>MAX:</t>
  </si>
  <si>
    <t>MIN: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</si>
  <si>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</si>
  <si>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</si>
  <si>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</si>
  <si>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</si>
  <si>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</si>
  <si>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</si>
  <si>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</si>
  <si>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</si>
  <si>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</si>
  <si>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</si>
  <si>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</si>
  <si>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</si>
  <si>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</si>
  <si>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</si>
  <si>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</si>
  <si>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</si>
  <si>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</si>
  <si>
    <t>Wal-Mart</t>
  </si>
  <si>
    <t>Target</t>
  </si>
  <si>
    <t>Citi Card</t>
  </si>
  <si>
    <t>Capital One</t>
  </si>
  <si>
    <t>Discover</t>
  </si>
  <si>
    <t>Monthly Payment</t>
  </si>
  <si>
    <t xml:space="preserve">Balance </t>
  </si>
  <si>
    <t>Credit Card</t>
  </si>
  <si>
    <t>Total Loan Amount</t>
  </si>
  <si>
    <t>Interest Paid</t>
  </si>
  <si>
    <t>Months</t>
  </si>
  <si>
    <t>Interest Rate</t>
  </si>
  <si>
    <t>Credit Card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</si>
</sst>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rgb="FF000000"/>
      <name val="Calibri"/>
      <family val="2"/>
      <scheme val="minor"/>
    </font>
    <font>
      <u/>
      <sz val="11"/>
      <color rgb="FF292A2E"/>
      <name val="Atlassian Sans"/>
      <charset val="1"/>
    </font>
    <font>
      <u/>
      <sz val="11"/>
      <color theme="1"/>
      <name val="Calibri"/>
      <family val="2"/>
      <scheme val="minor"/>
    </font>
    <font>
      <sz val="11"/>
      <color rgb="FF292A2E"/>
      <name val="Atlassian Sans"/>
      <charset val="1"/>
    </font>
    <font>
      <sz val="11"/>
      <color rgb="FF000000"/>
      <name val="Atlassian Sans"/>
      <charset val="1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0"/>
      <color rgb="FF292A2E"/>
      <name val="Atlassian Sans"/>
      <charset val="1"/>
    </font>
    <font>
      <u/>
      <sz val="12"/>
      <color rgb="FF292A2E"/>
      <name val="Atlassian Sans"/>
      <charset val="1"/>
    </font>
    <font>
      <u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043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0" fillId="5" borderId="2" xfId="0" applyFill="1" applyBorder="1"/>
    <xf numFmtId="0" fontId="9" fillId="3" borderId="2" xfId="0" applyFont="1" applyFill="1" applyBorder="1"/>
    <xf numFmtId="0" fontId="10" fillId="5" borderId="2" xfId="0" applyFont="1" applyFill="1" applyBorder="1"/>
    <xf numFmtId="0" fontId="11" fillId="4" borderId="4" xfId="0" applyFont="1" applyFill="1" applyBorder="1"/>
    <xf numFmtId="0" fontId="12" fillId="5" borderId="2" xfId="0" applyFont="1" applyFill="1" applyBorder="1"/>
    <xf numFmtId="0" fontId="9" fillId="0" borderId="0" xfId="0" applyFont="1"/>
    <xf numFmtId="0" fontId="0" fillId="0" borderId="2" xfId="0" applyBorder="1"/>
    <xf numFmtId="9" fontId="0" fillId="0" borderId="2" xfId="0" applyNumberFormat="1" applyBorder="1"/>
    <xf numFmtId="0" fontId="13" fillId="6" borderId="2" xfId="0" applyFont="1" applyFill="1" applyBorder="1"/>
    <xf numFmtId="0" fontId="13" fillId="7" borderId="2" xfId="0" applyFont="1" applyFill="1" applyBorder="1"/>
    <xf numFmtId="0" fontId="13" fillId="8" borderId="2" xfId="0" applyFont="1" applyFill="1" applyBorder="1"/>
    <xf numFmtId="0" fontId="13" fillId="9" borderId="2" xfId="0" applyFont="1" applyFill="1" applyBorder="1"/>
    <xf numFmtId="0" fontId="13" fillId="10" borderId="2" xfId="0" applyFont="1" applyFill="1" applyBorder="1"/>
    <xf numFmtId="0" fontId="11" fillId="11" borderId="2" xfId="0" applyFont="1" applyFill="1" applyBorder="1"/>
    <xf numFmtId="0" fontId="14" fillId="5" borderId="2" xfId="0" applyFont="1" applyFill="1" applyBorder="1"/>
    <xf numFmtId="0" fontId="11" fillId="12" borderId="2" xfId="0" applyFont="1" applyFill="1" applyBorder="1"/>
    <xf numFmtId="0" fontId="14" fillId="12" borderId="2" xfId="0" applyFont="1" applyFill="1" applyBorder="1"/>
    <xf numFmtId="0" fontId="15" fillId="0" borderId="0" xfId="0" applyFont="1"/>
    <xf numFmtId="0" fontId="11" fillId="13" borderId="2" xfId="0" applyFont="1" applyFill="1" applyBorder="1"/>
    <xf numFmtId="2" fontId="8" fillId="3" borderId="2" xfId="0" applyNumberFormat="1" applyFont="1" applyFill="1" applyBorder="1" applyAlignment="1">
      <alignment horizontal="right"/>
    </xf>
    <xf numFmtId="2" fontId="8" fillId="3" borderId="2" xfId="0" applyNumberFormat="1" applyFont="1" applyFill="1" applyBorder="1" applyAlignment="1">
      <alignment horizontal="right" wrapText="1"/>
    </xf>
    <xf numFmtId="0" fontId="6" fillId="3" borderId="2" xfId="0" quotePrefix="1" applyFont="1" applyFill="1" applyBorder="1" applyAlignment="1">
      <alignment horizontal="center" wrapText="1"/>
    </xf>
    <xf numFmtId="0" fontId="7" fillId="14" borderId="2" xfId="0" applyFont="1" applyFill="1" applyBorder="1"/>
    <xf numFmtId="44" fontId="0" fillId="0" borderId="2" xfId="0" applyNumberFormat="1" applyBorder="1"/>
    <xf numFmtId="44" fontId="0" fillId="5" borderId="2" xfId="0" applyNumberFormat="1" applyFill="1" applyBorder="1"/>
    <xf numFmtId="44" fontId="0" fillId="0" borderId="0" xfId="0" applyNumberFormat="1"/>
    <xf numFmtId="0" fontId="0" fillId="0" borderId="0" xfId="0" pivotButton="1" applyAlignment="1">
      <alignment horizontal="center" wrapText="1"/>
    </xf>
  </cellXfs>
  <cellStyles count="2">
    <cellStyle name="Comma" xfId="1" builtinId="3"/>
    <cellStyle name="Normal" xfId="0" builtinId="0"/>
  </cellStyles>
  <dxfs count="34">
    <dxf>
      <alignment wrapText="1"/>
    </dxf>
    <dxf>
      <alignment horizontal="center"/>
    </dxf>
    <dxf>
      <alignment horizontal="center"/>
    </dxf>
    <dxf>
      <alignment vertical="center"/>
    </dxf>
    <dxf>
      <alignment wrapText="1"/>
    </dxf>
    <dxf>
      <numFmt numFmtId="34" formatCode="_(&quot;$&quot;* #,##0.00_);_(&quot;$&quot;* \(#,##0.00\);_(&quot;$&quot;* &quot;-&quot;??_);_(@_)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E0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8-4825-A3FE-A446EFA4494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8-4825-A3FE-A446EFA449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8-4825-A3FE-A446EFA44943}"/>
              </c:ext>
            </c:extLst>
          </c:dPt>
          <c:dPt>
            <c:idx val="3"/>
            <c:invertIfNegative val="0"/>
            <c:bubble3D val="0"/>
            <c:spPr>
              <a:solidFill>
                <a:srgbClr val="E04343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C8-4825-A3FE-A446EFA4494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C8-4825-A3FE-A446EFA449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C8-4825-A3FE-A446EFA449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23847"/>
        <c:axId val="474725895"/>
      </c:barChart>
      <c:catAx>
        <c:axId val="474723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895"/>
        <c:crosses val="autoZero"/>
        <c:auto val="1"/>
        <c:lblAlgn val="ctr"/>
        <c:lblOffset val="100"/>
        <c:noMultiLvlLbl val="0"/>
      </c:catAx>
      <c:valAx>
        <c:axId val="474725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Balance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Debt'!$J$3:$J$8</c15:sqref>
                  </c15:fullRef>
                </c:ext>
              </c:extLst>
              <c:f>'Credit Card Debt'!$J$4:$J$8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Debt'!$K$3:$K$8</c15:sqref>
                  </c15:fullRef>
                </c:ext>
              </c:extLst>
              <c:f>'Credit Card Debt'!$K$4:$K$8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D-4F2F-8170-EFC773A9B740}"/>
            </c:ext>
          </c:extLst>
        </c:ser>
        <c:ser>
          <c:idx val="0"/>
          <c:order val="1"/>
          <c:tx>
            <c:v>Monthly Payment</c:v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Discover</c:v>
              </c:pt>
              <c:pt idx="1">
                <c:v>Capital One</c:v>
              </c:pt>
              <c:pt idx="2">
                <c:v>Citi Card</c:v>
              </c:pt>
              <c:pt idx="3">
                <c:v>Target</c:v>
              </c:pt>
              <c:pt idx="4">
                <c:v>Wal-Mart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Debt'!$L$3:$L$8</c15:sqref>
                  </c15:fullRef>
                </c:ext>
              </c:extLst>
              <c:f>'Credit Card Debt'!$L$4:$L$8</c:f>
              <c:numCache>
                <c:formatCode>_("$"* #,##0.00_);_("$"* \(#,##0.00\);_("$"* "-"??_);_(@_)</c:formatCode>
                <c:ptCount val="5"/>
                <c:pt idx="0">
                  <c:v>806.66666669999995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D-4F2F-8170-EFC773A9B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4346448"/>
        <c:axId val="1264343568"/>
        <c:extLst/>
      </c:barChart>
      <c:catAx>
        <c:axId val="12643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43568"/>
        <c:crosses val="autoZero"/>
        <c:auto val="1"/>
        <c:lblAlgn val="ctr"/>
        <c:lblOffset val="100"/>
        <c:noMultiLvlLbl val="0"/>
      </c:catAx>
      <c:valAx>
        <c:axId val="12643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[AnisseaReed_Week2Homework.xlsx]Payments!PivotTable3</c:name>
    <c:fmtId val="4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Payments!$B$1:$B$2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Payments!$A$3:$A$19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Payments!$B$3:$B$19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3-4916-B325-CC6B8DA45D72}"/>
            </c:ext>
          </c:extLst>
        </c:ser>
        <c:ser>
          <c:idx val="1"/>
          <c:order val="1"/>
          <c:tx>
            <c:strRef>
              <c:f>Payments!$C$1:$C$2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Payments!$A$3:$A$19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Payments!$C$3:$C$19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3-4916-B325-CC6B8DA45D72}"/>
            </c:ext>
          </c:extLst>
        </c:ser>
        <c:ser>
          <c:idx val="2"/>
          <c:order val="2"/>
          <c:tx>
            <c:strRef>
              <c:f>Payments!$D$1:$D$2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Payments!$A$3:$A$19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Payments!$D$3:$D$19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3-4916-B325-CC6B8DA4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84048"/>
        <c:axId val="439783568"/>
      </c:barChart>
      <c:catAx>
        <c:axId val="4397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83568"/>
        <c:crosses val="autoZero"/>
        <c:auto val="1"/>
        <c:lblAlgn val="ctr"/>
        <c:lblOffset val="100"/>
        <c:noMultiLvlLbl val="0"/>
      </c:catAx>
      <c:valAx>
        <c:axId val="4397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142875</xdr:rowOff>
    </xdr:from>
    <xdr:to>
      <xdr:col>5</xdr:col>
      <xdr:colOff>704850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3002-7F45-4908-A32B-4C303AD5F63D}"/>
            </a:ext>
            <a:ext uri="{147F2762-F138-4A5C-976F-8EAC2B608ADB}">
              <a16:predDERef xmlns:a16="http://schemas.microsoft.com/office/drawing/2014/main" pred="{ADF0422F-E4EF-B44A-C29C-B07BE8514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8</xdr:row>
      <xdr:rowOff>106680</xdr:rowOff>
    </xdr:from>
    <xdr:to>
      <xdr:col>11</xdr:col>
      <xdr:colOff>1120140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3EBDA-FD5A-417D-9622-9ABA31B0C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213360</xdr:rowOff>
    </xdr:from>
    <xdr:to>
      <xdr:col>13</xdr:col>
      <xdr:colOff>205740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D6567-AC6F-BEB9-5770-78D7249D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sea" refreshedDate="45878.721757870371" createdVersion="8" refreshedVersion="8" minRefreshableVersion="3" recordCount="208" xr:uid="{0DAA45E0-F2FA-4373-B5F3-6EE154A77AF9}">
  <cacheSource type="worksheet">
    <worksheetSource name="Table2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09219-F94F-4528-A838-EC76552B6C0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 rowHeaderCaption="Payment Date" colHeaderCaption="Bank Code">
  <location ref="A1:E19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21">
    <format dxfId="20">
      <pivotArea dataOnly="0" labelOnly="1" fieldPosition="0">
        <references count="1">
          <reference field="6" count="1">
            <x v="0"/>
          </reference>
        </references>
      </pivotArea>
    </format>
    <format dxfId="19">
      <pivotArea dataOnly="0" labelOnly="1" fieldPosition="0">
        <references count="1">
          <reference field="6" count="1">
            <x v="0"/>
          </reference>
        </references>
      </pivotArea>
    </format>
    <format dxfId="18">
      <pivotArea dataOnly="0" labelOnly="1" fieldPosition="0">
        <references count="1">
          <reference field="6" count="1">
            <x v="1"/>
          </reference>
        </references>
      </pivotArea>
    </format>
    <format dxfId="17">
      <pivotArea dataOnly="0" labelOnly="1" fieldPosition="0">
        <references count="1">
          <reference field="6" count="1">
            <x v="2"/>
          </reference>
        </references>
      </pivotArea>
    </format>
    <format dxfId="16">
      <pivotArea type="origin" dataOnly="0" labelOnly="1" outline="0" fieldPosition="0"/>
    </format>
    <format dxfId="15">
      <pivotArea dataOnly="0" labelOnly="1" grandCol="1" outline="0" fieldPosition="0"/>
    </format>
    <format dxfId="14">
      <pivotArea dataOnly="0" labelOnly="1" fieldPosition="0">
        <references count="1">
          <reference field="6" count="1">
            <x v="1"/>
          </reference>
        </references>
      </pivotArea>
    </format>
    <format dxfId="13">
      <pivotArea dataOnly="0" labelOnly="1" fieldPosition="0">
        <references count="1">
          <reference field="6" count="1">
            <x v="2"/>
          </reference>
        </references>
      </pivotArea>
    </format>
    <format dxfId="12">
      <pivotArea dataOnly="0" labelOnly="1" grandCol="1" outline="0" fieldPosition="0"/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6" count="1">
            <x v="2"/>
          </reference>
        </references>
      </pivotArea>
    </format>
    <format dxfId="9">
      <pivotArea dataOnly="0" labelOnly="1" fieldPosition="0">
        <references count="1">
          <reference field="6" count="1">
            <x v="1"/>
          </reference>
        </references>
      </pivotArea>
    </format>
    <format dxfId="8">
      <pivotArea dataOnly="0" labelOnly="1" fieldPosition="0">
        <references count="1">
          <reference field="6" count="1">
            <x v="0"/>
          </reference>
        </references>
      </pivotArea>
    </format>
    <format dxfId="7">
      <pivotArea type="origin" dataOnly="0" labelOnly="1" outline="0" fieldPosition="0"/>
    </format>
    <format dxfId="6">
      <pivotArea type="origin" dataOnly="0" labelOnly="1" outline="0" fieldPosition="0"/>
    </format>
    <format dxfId="5">
      <pivotArea outline="0" collapsedLevelsAreSubtotals="1" fieldPosition="0"/>
    </format>
    <format dxfId="4">
      <pivotArea field="6" type="button" dataOnly="0" labelOnly="1" outline="0" axis="axisCol" fieldPosition="0"/>
    </format>
    <format dxfId="3">
      <pivotArea field="6" type="button" dataOnly="0" labelOnly="1" outline="0" axis="axisCol" fieldPosition="0"/>
    </format>
    <format dxfId="2">
      <pivotArea field="6" type="button" dataOnly="0" labelOnly="1" outline="0" axis="axisCol" fieldPosition="0"/>
    </format>
    <format dxfId="1">
      <pivotArea field="8" type="button" dataOnly="0" labelOnly="1" outline="0" axis="axisRow" fieldPosition="0"/>
    </format>
    <format dxfId="0">
      <pivotArea field="8" type="button" dataOnly="0" labelOnly="1" outline="0" axis="axisRow" fieldPosition="0"/>
    </format>
  </formats>
  <chartFormats count="96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9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2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E46B7A-D094-47E8-ACA9-08571B652435}" name="Table2" displayName="Table2" ref="A2:I210" totalsRowShown="0" headerRowDxfId="33" dataDxfId="31" headerRowBorderDxfId="32" tableBorderDxfId="30">
  <autoFilter ref="A2:I210" xr:uid="{A2E46B7A-D094-47E8-ACA9-08571B652435}"/>
  <tableColumns count="9">
    <tableColumn id="1" xr3:uid="{B8959DDF-075A-4205-8738-ADE78ED87F70}" name="Document Date" dataDxfId="29"/>
    <tableColumn id="2" xr3:uid="{4307F26E-F1F9-4AFB-80A5-0A5C207FEC22}" name="Supplier" dataDxfId="28"/>
    <tableColumn id="3" xr3:uid="{67D8F8A0-B727-477F-B863-F7CC38BFBD7C}" name="Reference" dataDxfId="27"/>
    <tableColumn id="4" xr3:uid="{255B53A7-B9AB-4A98-ACB8-B5F1562DF6B7}" name="Description" dataDxfId="26"/>
    <tableColumn id="5" xr3:uid="{7DA0D145-1A65-48D1-BB80-CB8F600E8EE8}" name="Tax Inclusive Amount" dataDxfId="25" dataCellStyle="Comma"/>
    <tableColumn id="6" xr3:uid="{FBBD0BE7-C380-4D94-A680-E37273A43EB2}" name="Column1" dataDxfId="24"/>
    <tableColumn id="7" xr3:uid="{55944164-6F20-405F-B82D-3B0A836BB794}" name="Bank Code" dataDxfId="23"/>
    <tableColumn id="8" xr3:uid="{CA442A58-3B75-436E-91E7-F08CF89626CF}" name="Account Code" dataDxfId="22"/>
    <tableColumn id="9" xr3:uid="{092B8FB1-3A30-45C6-B90A-45B31CFCD57E}" name="Payment Date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K2" sqref="K2"/>
    </sheetView>
  </sheetViews>
  <sheetFormatPr defaultColWidth="9.109375" defaultRowHeight="15"/>
  <cols>
    <col min="1" max="1" width="19" style="11" customWidth="1"/>
    <col min="2" max="2" width="20.5546875" style="2" bestFit="1" customWidth="1"/>
    <col min="3" max="3" width="16.6640625" style="2" bestFit="1" customWidth="1"/>
    <col min="4" max="4" width="28.6640625" style="2" bestFit="1" customWidth="1"/>
    <col min="5" max="5" width="25.44140625" style="12" customWidth="1"/>
    <col min="6" max="6" width="12.109375" style="4" customWidth="1"/>
    <col min="7" max="7" width="14.33203125" style="4" customWidth="1"/>
    <col min="8" max="8" width="17.6640625" style="4" customWidth="1"/>
    <col min="9" max="9" width="17.44140625" style="13" customWidth="1"/>
    <col min="10" max="16384" width="9.109375" style="2"/>
  </cols>
  <sheetData>
    <row r="1" spans="1:9" ht="15" customHeight="1">
      <c r="A1" s="1" t="s">
        <v>0</v>
      </c>
      <c r="E1" s="3"/>
      <c r="I1" s="4"/>
    </row>
    <row r="2" spans="1:9" s="10" customFormat="1" ht="15.6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6</v>
      </c>
      <c r="G2" s="17" t="s">
        <v>7</v>
      </c>
      <c r="H2" s="17" t="s">
        <v>8</v>
      </c>
      <c r="I2" s="17" t="s">
        <v>9</v>
      </c>
    </row>
    <row r="3" spans="1:9" ht="15" customHeight="1">
      <c r="A3" s="5">
        <v>40588</v>
      </c>
      <c r="B3" s="6" t="s">
        <v>10</v>
      </c>
      <c r="C3" s="6" t="s">
        <v>11</v>
      </c>
      <c r="D3" s="6" t="s">
        <v>12</v>
      </c>
      <c r="E3" s="7">
        <v>5100</v>
      </c>
      <c r="F3" s="8" t="s">
        <v>13</v>
      </c>
      <c r="G3" s="8" t="s">
        <v>14</v>
      </c>
      <c r="H3" s="8" t="s">
        <v>15</v>
      </c>
      <c r="I3" s="9">
        <v>40604</v>
      </c>
    </row>
    <row r="4" spans="1:9" ht="15" customHeight="1">
      <c r="A4" s="5">
        <v>40603</v>
      </c>
      <c r="B4" s="6" t="s">
        <v>16</v>
      </c>
      <c r="C4" s="6" t="s">
        <v>17</v>
      </c>
      <c r="D4" s="6" t="s">
        <v>18</v>
      </c>
      <c r="E4" s="7">
        <v>179</v>
      </c>
      <c r="F4" s="8" t="s">
        <v>13</v>
      </c>
      <c r="G4" s="8" t="s">
        <v>14</v>
      </c>
      <c r="H4" s="8" t="s">
        <v>19</v>
      </c>
      <c r="I4" s="9">
        <v>40633</v>
      </c>
    </row>
    <row r="5" spans="1:9" ht="15" customHeight="1">
      <c r="A5" s="5">
        <v>40604</v>
      </c>
      <c r="B5" s="6" t="s">
        <v>20</v>
      </c>
      <c r="C5" s="6" t="s">
        <v>21</v>
      </c>
      <c r="D5" s="6" t="s">
        <v>22</v>
      </c>
      <c r="E5" s="7">
        <v>478</v>
      </c>
      <c r="F5" s="8" t="s">
        <v>13</v>
      </c>
      <c r="G5" s="8" t="s">
        <v>14</v>
      </c>
      <c r="H5" s="8" t="s">
        <v>23</v>
      </c>
      <c r="I5" s="9">
        <v>40634</v>
      </c>
    </row>
    <row r="6" spans="1:9" ht="15" customHeight="1">
      <c r="A6" s="5">
        <v>40607</v>
      </c>
      <c r="B6" s="6" t="s">
        <v>24</v>
      </c>
      <c r="C6" s="6" t="s">
        <v>25</v>
      </c>
      <c r="D6" s="6" t="s">
        <v>26</v>
      </c>
      <c r="E6" s="7">
        <v>340</v>
      </c>
      <c r="F6" s="8" t="s">
        <v>13</v>
      </c>
      <c r="G6" s="8" t="s">
        <v>14</v>
      </c>
      <c r="H6" s="8" t="s">
        <v>27</v>
      </c>
      <c r="I6" s="9">
        <v>40607</v>
      </c>
    </row>
    <row r="7" spans="1:9" ht="15" customHeight="1">
      <c r="A7" s="5">
        <v>40617</v>
      </c>
      <c r="B7" s="6" t="s">
        <v>28</v>
      </c>
      <c r="C7" s="6" t="s">
        <v>29</v>
      </c>
      <c r="D7" s="6" t="s">
        <v>30</v>
      </c>
      <c r="E7" s="7">
        <v>50</v>
      </c>
      <c r="F7" s="8" t="s">
        <v>13</v>
      </c>
      <c r="G7" s="8" t="s">
        <v>14</v>
      </c>
      <c r="H7" s="8" t="s">
        <v>31</v>
      </c>
      <c r="I7" s="9">
        <v>40617</v>
      </c>
    </row>
    <row r="8" spans="1:9" ht="15" customHeight="1">
      <c r="A8" s="5">
        <v>40617</v>
      </c>
      <c r="B8" s="6" t="s">
        <v>28</v>
      </c>
      <c r="C8" s="6" t="s">
        <v>29</v>
      </c>
      <c r="D8" s="6" t="s">
        <v>30</v>
      </c>
      <c r="E8" s="7">
        <v>35</v>
      </c>
      <c r="F8" s="8" t="s">
        <v>13</v>
      </c>
      <c r="G8" s="8" t="s">
        <v>32</v>
      </c>
      <c r="H8" s="8" t="s">
        <v>31</v>
      </c>
      <c r="I8" s="9">
        <v>40617</v>
      </c>
    </row>
    <row r="9" spans="1:9" ht="15" customHeight="1">
      <c r="A9" s="5">
        <v>40617</v>
      </c>
      <c r="B9" s="6" t="s">
        <v>33</v>
      </c>
      <c r="C9" s="6" t="s">
        <v>34</v>
      </c>
      <c r="D9" s="6" t="s">
        <v>35</v>
      </c>
      <c r="E9" s="7">
        <v>1000</v>
      </c>
      <c r="F9" s="8" t="s">
        <v>13</v>
      </c>
      <c r="G9" s="8" t="s">
        <v>14</v>
      </c>
      <c r="H9" s="8" t="s">
        <v>36</v>
      </c>
      <c r="I9" s="9">
        <v>40635</v>
      </c>
    </row>
    <row r="10" spans="1:9" ht="15" customHeight="1">
      <c r="A10" s="5">
        <v>40617</v>
      </c>
      <c r="B10" s="6" t="s">
        <v>37</v>
      </c>
      <c r="C10" s="6" t="s">
        <v>38</v>
      </c>
      <c r="D10" s="6" t="s">
        <v>39</v>
      </c>
      <c r="E10" s="7">
        <v>90</v>
      </c>
      <c r="F10" s="8" t="s">
        <v>13</v>
      </c>
      <c r="G10" s="8" t="s">
        <v>40</v>
      </c>
      <c r="H10" s="8" t="s">
        <v>41</v>
      </c>
      <c r="I10" s="9">
        <v>40617</v>
      </c>
    </row>
    <row r="11" spans="1:9" ht="15" customHeight="1">
      <c r="A11" s="5">
        <v>40620</v>
      </c>
      <c r="B11" s="6" t="s">
        <v>42</v>
      </c>
      <c r="C11" s="6" t="s">
        <v>43</v>
      </c>
      <c r="D11" s="6" t="s">
        <v>44</v>
      </c>
      <c r="E11" s="7">
        <v>200</v>
      </c>
      <c r="F11" s="8" t="s">
        <v>13</v>
      </c>
      <c r="G11" s="8" t="s">
        <v>14</v>
      </c>
      <c r="H11" s="8" t="s">
        <v>45</v>
      </c>
      <c r="I11" s="9">
        <v>40620</v>
      </c>
    </row>
    <row r="12" spans="1:9" ht="15" customHeight="1">
      <c r="A12" s="5">
        <v>40622</v>
      </c>
      <c r="B12" s="6" t="s">
        <v>46</v>
      </c>
      <c r="C12" s="6" t="s">
        <v>47</v>
      </c>
      <c r="D12" s="6" t="s">
        <v>48</v>
      </c>
      <c r="E12" s="7">
        <v>-15000</v>
      </c>
      <c r="F12" s="8" t="s">
        <v>49</v>
      </c>
      <c r="G12" s="8" t="s">
        <v>32</v>
      </c>
      <c r="H12" s="8" t="s">
        <v>50</v>
      </c>
      <c r="I12" s="9">
        <v>40622</v>
      </c>
    </row>
    <row r="13" spans="1:9" ht="15" customHeight="1">
      <c r="A13" s="5">
        <v>40622</v>
      </c>
      <c r="B13" s="6" t="s">
        <v>46</v>
      </c>
      <c r="C13" s="6" t="s">
        <v>47</v>
      </c>
      <c r="D13" s="6" t="s">
        <v>48</v>
      </c>
      <c r="E13" s="7">
        <v>15000</v>
      </c>
      <c r="F13" s="8" t="s">
        <v>49</v>
      </c>
      <c r="G13" s="8" t="s">
        <v>14</v>
      </c>
      <c r="H13" s="8" t="s">
        <v>50</v>
      </c>
      <c r="I13" s="9">
        <v>40622</v>
      </c>
    </row>
    <row r="14" spans="1:9" ht="15" customHeight="1">
      <c r="A14" s="5">
        <v>40628</v>
      </c>
      <c r="B14" s="6" t="s">
        <v>46</v>
      </c>
      <c r="C14" s="6" t="s">
        <v>51</v>
      </c>
      <c r="D14" s="6" t="s">
        <v>52</v>
      </c>
      <c r="E14" s="7">
        <v>13000</v>
      </c>
      <c r="F14" s="8" t="s">
        <v>49</v>
      </c>
      <c r="G14" s="8" t="s">
        <v>32</v>
      </c>
      <c r="H14" s="8" t="s">
        <v>53</v>
      </c>
      <c r="I14" s="9">
        <v>40628</v>
      </c>
    </row>
    <row r="15" spans="1:9" ht="15" customHeight="1">
      <c r="A15" s="5">
        <v>40628</v>
      </c>
      <c r="B15" s="6" t="s">
        <v>54</v>
      </c>
      <c r="C15" s="6" t="s">
        <v>25</v>
      </c>
      <c r="D15" s="6" t="s">
        <v>55</v>
      </c>
      <c r="E15" s="7">
        <v>220</v>
      </c>
      <c r="F15" s="8" t="s">
        <v>49</v>
      </c>
      <c r="G15" s="8" t="s">
        <v>14</v>
      </c>
      <c r="H15" s="8" t="s">
        <v>56</v>
      </c>
      <c r="I15" s="9">
        <v>40628</v>
      </c>
    </row>
    <row r="16" spans="1:9" ht="15" customHeight="1">
      <c r="A16" s="5">
        <v>40628</v>
      </c>
      <c r="B16" s="6" t="s">
        <v>54</v>
      </c>
      <c r="C16" s="6" t="s">
        <v>25</v>
      </c>
      <c r="D16" s="6" t="s">
        <v>57</v>
      </c>
      <c r="E16" s="7">
        <v>100</v>
      </c>
      <c r="F16" s="8" t="s">
        <v>49</v>
      </c>
      <c r="G16" s="8" t="s">
        <v>14</v>
      </c>
      <c r="H16" s="8" t="s">
        <v>58</v>
      </c>
      <c r="I16" s="9">
        <v>40628</v>
      </c>
    </row>
    <row r="17" spans="1:9" ht="15" customHeight="1">
      <c r="A17" s="5">
        <v>40628</v>
      </c>
      <c r="B17" s="6" t="s">
        <v>59</v>
      </c>
      <c r="C17" s="6" t="s">
        <v>25</v>
      </c>
      <c r="D17" s="6" t="s">
        <v>60</v>
      </c>
      <c r="E17" s="7">
        <v>6400</v>
      </c>
      <c r="F17" s="8" t="s">
        <v>13</v>
      </c>
      <c r="G17" s="8" t="s">
        <v>14</v>
      </c>
      <c r="H17" s="8" t="s">
        <v>61</v>
      </c>
      <c r="I17" s="9">
        <v>40628</v>
      </c>
    </row>
    <row r="18" spans="1:9" ht="15" customHeight="1">
      <c r="A18" s="5">
        <v>40633</v>
      </c>
      <c r="B18" s="6" t="s">
        <v>46</v>
      </c>
      <c r="C18" s="6" t="s">
        <v>29</v>
      </c>
      <c r="D18" s="6" t="s">
        <v>62</v>
      </c>
      <c r="E18" s="7">
        <v>100</v>
      </c>
      <c r="F18" s="8" t="s">
        <v>49</v>
      </c>
      <c r="G18" s="8" t="s">
        <v>14</v>
      </c>
      <c r="H18" s="8" t="s">
        <v>50</v>
      </c>
      <c r="I18" s="9">
        <v>40633</v>
      </c>
    </row>
    <row r="19" spans="1:9" ht="15" customHeight="1">
      <c r="A19" s="5">
        <v>40633</v>
      </c>
      <c r="B19" s="6" t="s">
        <v>46</v>
      </c>
      <c r="C19" s="6" t="s">
        <v>29</v>
      </c>
      <c r="D19" s="6" t="s">
        <v>62</v>
      </c>
      <c r="E19" s="7">
        <v>-100</v>
      </c>
      <c r="F19" s="8" t="s">
        <v>49</v>
      </c>
      <c r="G19" s="8" t="s">
        <v>40</v>
      </c>
      <c r="H19" s="8" t="s">
        <v>50</v>
      </c>
      <c r="I19" s="9">
        <v>40633</v>
      </c>
    </row>
    <row r="20" spans="1:9" ht="15" customHeight="1">
      <c r="A20" s="5">
        <v>40634</v>
      </c>
      <c r="B20" s="6" t="s">
        <v>16</v>
      </c>
      <c r="C20" s="6" t="s">
        <v>63</v>
      </c>
      <c r="D20" s="6" t="s">
        <v>18</v>
      </c>
      <c r="E20" s="7">
        <v>179</v>
      </c>
      <c r="F20" s="8" t="s">
        <v>13</v>
      </c>
      <c r="G20" s="8" t="s">
        <v>14</v>
      </c>
      <c r="H20" s="8" t="s">
        <v>19</v>
      </c>
      <c r="I20" s="9">
        <v>40664</v>
      </c>
    </row>
    <row r="21" spans="1:9" ht="15" customHeight="1">
      <c r="A21" s="5">
        <v>40638</v>
      </c>
      <c r="B21" s="6" t="s">
        <v>24</v>
      </c>
      <c r="C21" s="6" t="s">
        <v>25</v>
      </c>
      <c r="D21" s="6" t="s">
        <v>26</v>
      </c>
      <c r="E21" s="7">
        <v>340</v>
      </c>
      <c r="F21" s="8" t="s">
        <v>13</v>
      </c>
      <c r="G21" s="8" t="s">
        <v>14</v>
      </c>
      <c r="H21" s="8" t="s">
        <v>27</v>
      </c>
      <c r="I21" s="9">
        <v>40638</v>
      </c>
    </row>
    <row r="22" spans="1:9" ht="15" customHeight="1">
      <c r="A22" s="5">
        <v>40645</v>
      </c>
      <c r="B22" s="6" t="s">
        <v>37</v>
      </c>
      <c r="C22" s="6" t="s">
        <v>38</v>
      </c>
      <c r="D22" s="6" t="s">
        <v>39</v>
      </c>
      <c r="E22" s="7">
        <v>87</v>
      </c>
      <c r="F22" s="8" t="s">
        <v>13</v>
      </c>
      <c r="G22" s="8" t="s">
        <v>40</v>
      </c>
      <c r="H22" s="8" t="s">
        <v>41</v>
      </c>
      <c r="I22" s="9">
        <v>40645</v>
      </c>
    </row>
    <row r="23" spans="1:9" ht="15" customHeight="1">
      <c r="A23" s="5">
        <v>40648</v>
      </c>
      <c r="B23" s="6" t="s">
        <v>28</v>
      </c>
      <c r="C23" s="6" t="s">
        <v>29</v>
      </c>
      <c r="D23" s="6" t="s">
        <v>30</v>
      </c>
      <c r="E23" s="7">
        <v>80</v>
      </c>
      <c r="F23" s="8" t="s">
        <v>13</v>
      </c>
      <c r="G23" s="8" t="s">
        <v>14</v>
      </c>
      <c r="H23" s="8" t="s">
        <v>31</v>
      </c>
      <c r="I23" s="9">
        <v>40648</v>
      </c>
    </row>
    <row r="24" spans="1:9" ht="15" customHeight="1">
      <c r="A24" s="5">
        <v>40648</v>
      </c>
      <c r="B24" s="6" t="s">
        <v>28</v>
      </c>
      <c r="C24" s="6" t="s">
        <v>29</v>
      </c>
      <c r="D24" s="6" t="s">
        <v>30</v>
      </c>
      <c r="E24" s="7">
        <v>35</v>
      </c>
      <c r="F24" s="8" t="s">
        <v>13</v>
      </c>
      <c r="G24" s="8" t="s">
        <v>32</v>
      </c>
      <c r="H24" s="8" t="s">
        <v>31</v>
      </c>
      <c r="I24" s="9">
        <v>40648</v>
      </c>
    </row>
    <row r="25" spans="1:9" ht="15" customHeight="1">
      <c r="A25" s="5">
        <v>40648</v>
      </c>
      <c r="B25" s="6" t="s">
        <v>33</v>
      </c>
      <c r="C25" s="6" t="s">
        <v>34</v>
      </c>
      <c r="D25" s="6" t="s">
        <v>35</v>
      </c>
      <c r="E25" s="7">
        <v>1000</v>
      </c>
      <c r="F25" s="8" t="s">
        <v>13</v>
      </c>
      <c r="G25" s="8" t="s">
        <v>14</v>
      </c>
      <c r="H25" s="8" t="s">
        <v>36</v>
      </c>
      <c r="I25" s="9">
        <v>40666</v>
      </c>
    </row>
    <row r="26" spans="1:9" ht="15" customHeight="1">
      <c r="A26" s="5">
        <v>40653</v>
      </c>
      <c r="B26" s="6" t="s">
        <v>46</v>
      </c>
      <c r="C26" s="6" t="s">
        <v>47</v>
      </c>
      <c r="D26" s="6" t="s">
        <v>48</v>
      </c>
      <c r="E26" s="7">
        <v>-20000</v>
      </c>
      <c r="F26" s="8" t="s">
        <v>49</v>
      </c>
      <c r="G26" s="8" t="s">
        <v>32</v>
      </c>
      <c r="H26" s="8" t="s">
        <v>50</v>
      </c>
      <c r="I26" s="9">
        <v>40653</v>
      </c>
    </row>
    <row r="27" spans="1:9" ht="15" customHeight="1">
      <c r="A27" s="5">
        <v>40653</v>
      </c>
      <c r="B27" s="6" t="s">
        <v>46</v>
      </c>
      <c r="C27" s="6" t="s">
        <v>47</v>
      </c>
      <c r="D27" s="6" t="s">
        <v>48</v>
      </c>
      <c r="E27" s="7">
        <v>20000</v>
      </c>
      <c r="F27" s="8" t="s">
        <v>49</v>
      </c>
      <c r="G27" s="8" t="s">
        <v>14</v>
      </c>
      <c r="H27" s="8" t="s">
        <v>50</v>
      </c>
      <c r="I27" s="9">
        <v>40653</v>
      </c>
    </row>
    <row r="28" spans="1:9" ht="15" customHeight="1">
      <c r="A28" s="5">
        <v>40658</v>
      </c>
      <c r="B28" s="6" t="s">
        <v>64</v>
      </c>
      <c r="C28" s="6" t="s">
        <v>65</v>
      </c>
      <c r="D28" s="6" t="s">
        <v>66</v>
      </c>
      <c r="E28" s="7">
        <v>1300</v>
      </c>
      <c r="F28" s="8" t="s">
        <v>49</v>
      </c>
      <c r="G28" s="8" t="s">
        <v>14</v>
      </c>
      <c r="H28" s="8" t="s">
        <v>67</v>
      </c>
      <c r="I28" s="9">
        <v>40658</v>
      </c>
    </row>
    <row r="29" spans="1:9" ht="15" customHeight="1">
      <c r="A29" s="5">
        <v>40659</v>
      </c>
      <c r="B29" s="6" t="s">
        <v>46</v>
      </c>
      <c r="C29" s="6" t="s">
        <v>51</v>
      </c>
      <c r="D29" s="6" t="s">
        <v>52</v>
      </c>
      <c r="E29" s="7">
        <v>20000</v>
      </c>
      <c r="F29" s="8" t="s">
        <v>49</v>
      </c>
      <c r="G29" s="8" t="s">
        <v>32</v>
      </c>
      <c r="H29" s="8" t="s">
        <v>53</v>
      </c>
      <c r="I29" s="9">
        <v>40659</v>
      </c>
    </row>
    <row r="30" spans="1:9" ht="15" customHeight="1">
      <c r="A30" s="5">
        <v>40659</v>
      </c>
      <c r="B30" s="6" t="s">
        <v>68</v>
      </c>
      <c r="C30" s="6" t="s">
        <v>34</v>
      </c>
      <c r="D30" s="6" t="s">
        <v>69</v>
      </c>
      <c r="E30" s="7">
        <v>3000</v>
      </c>
      <c r="F30" s="8" t="s">
        <v>13</v>
      </c>
      <c r="G30" s="8" t="s">
        <v>14</v>
      </c>
      <c r="H30" s="8" t="s">
        <v>70</v>
      </c>
      <c r="I30" s="9">
        <v>40689</v>
      </c>
    </row>
    <row r="31" spans="1:9" ht="15" customHeight="1">
      <c r="A31" s="5">
        <v>40659</v>
      </c>
      <c r="B31" s="6" t="s">
        <v>54</v>
      </c>
      <c r="C31" s="6" t="s">
        <v>25</v>
      </c>
      <c r="D31" s="6" t="s">
        <v>55</v>
      </c>
      <c r="E31" s="7">
        <v>220</v>
      </c>
      <c r="F31" s="8" t="s">
        <v>49</v>
      </c>
      <c r="G31" s="8" t="s">
        <v>14</v>
      </c>
      <c r="H31" s="8" t="s">
        <v>56</v>
      </c>
      <c r="I31" s="9">
        <v>40659</v>
      </c>
    </row>
    <row r="32" spans="1:9" ht="15" customHeight="1">
      <c r="A32" s="5">
        <v>40659</v>
      </c>
      <c r="B32" s="6" t="s">
        <v>54</v>
      </c>
      <c r="C32" s="6" t="s">
        <v>25</v>
      </c>
      <c r="D32" s="6" t="s">
        <v>57</v>
      </c>
      <c r="E32" s="7">
        <v>100</v>
      </c>
      <c r="F32" s="8" t="s">
        <v>49</v>
      </c>
      <c r="G32" s="8" t="s">
        <v>14</v>
      </c>
      <c r="H32" s="8" t="s">
        <v>58</v>
      </c>
      <c r="I32" s="9">
        <v>40659</v>
      </c>
    </row>
    <row r="33" spans="1:9" ht="15" customHeight="1">
      <c r="A33" s="5">
        <v>40659</v>
      </c>
      <c r="B33" s="6" t="s">
        <v>59</v>
      </c>
      <c r="C33" s="6" t="s">
        <v>25</v>
      </c>
      <c r="D33" s="6" t="s">
        <v>60</v>
      </c>
      <c r="E33" s="7">
        <v>6400</v>
      </c>
      <c r="F33" s="8" t="s">
        <v>13</v>
      </c>
      <c r="G33" s="8" t="s">
        <v>14</v>
      </c>
      <c r="H33" s="8" t="s">
        <v>61</v>
      </c>
      <c r="I33" s="9">
        <v>40659</v>
      </c>
    </row>
    <row r="34" spans="1:9" ht="15" customHeight="1">
      <c r="A34" s="5">
        <v>40662</v>
      </c>
      <c r="B34" s="6" t="s">
        <v>71</v>
      </c>
      <c r="C34" s="6" t="s">
        <v>72</v>
      </c>
      <c r="D34" s="6" t="s">
        <v>73</v>
      </c>
      <c r="E34" s="7">
        <v>41</v>
      </c>
      <c r="F34" s="8" t="s">
        <v>13</v>
      </c>
      <c r="G34" s="8" t="s">
        <v>40</v>
      </c>
      <c r="H34" s="8" t="s">
        <v>74</v>
      </c>
      <c r="I34" s="9">
        <v>40692</v>
      </c>
    </row>
    <row r="35" spans="1:9" ht="15" customHeight="1">
      <c r="A35" s="5">
        <v>40663</v>
      </c>
      <c r="B35" s="6" t="s">
        <v>46</v>
      </c>
      <c r="C35" s="6" t="s">
        <v>29</v>
      </c>
      <c r="D35" s="6" t="s">
        <v>62</v>
      </c>
      <c r="E35" s="7">
        <v>100</v>
      </c>
      <c r="F35" s="8" t="s">
        <v>49</v>
      </c>
      <c r="G35" s="8" t="s">
        <v>14</v>
      </c>
      <c r="H35" s="8" t="s">
        <v>50</v>
      </c>
      <c r="I35" s="9">
        <v>40663</v>
      </c>
    </row>
    <row r="36" spans="1:9" ht="15" customHeight="1">
      <c r="A36" s="5">
        <v>40663</v>
      </c>
      <c r="B36" s="6" t="s">
        <v>46</v>
      </c>
      <c r="C36" s="6" t="s">
        <v>29</v>
      </c>
      <c r="D36" s="6" t="s">
        <v>62</v>
      </c>
      <c r="E36" s="7">
        <v>-100</v>
      </c>
      <c r="F36" s="8" t="s">
        <v>49</v>
      </c>
      <c r="G36" s="8" t="s">
        <v>40</v>
      </c>
      <c r="H36" s="8" t="s">
        <v>50</v>
      </c>
      <c r="I36" s="9">
        <v>40663</v>
      </c>
    </row>
    <row r="37" spans="1:9" ht="15" customHeight="1">
      <c r="A37" s="5">
        <v>40664</v>
      </c>
      <c r="B37" s="6" t="s">
        <v>16</v>
      </c>
      <c r="C37" s="6" t="s">
        <v>75</v>
      </c>
      <c r="D37" s="6" t="s">
        <v>18</v>
      </c>
      <c r="E37" s="7">
        <v>179</v>
      </c>
      <c r="F37" s="8" t="s">
        <v>13</v>
      </c>
      <c r="G37" s="8" t="s">
        <v>14</v>
      </c>
      <c r="H37" s="8" t="s">
        <v>19</v>
      </c>
      <c r="I37" s="9">
        <v>40694</v>
      </c>
    </row>
    <row r="38" spans="1:9" ht="15" customHeight="1">
      <c r="A38" s="5">
        <v>40664</v>
      </c>
      <c r="B38" s="6" t="s">
        <v>76</v>
      </c>
      <c r="C38" s="6" t="s">
        <v>34</v>
      </c>
      <c r="D38" s="6" t="s">
        <v>77</v>
      </c>
      <c r="E38" s="7">
        <v>220</v>
      </c>
      <c r="F38" s="8" t="s">
        <v>13</v>
      </c>
      <c r="G38" s="8" t="s">
        <v>14</v>
      </c>
      <c r="H38" s="8" t="s">
        <v>78</v>
      </c>
      <c r="I38" s="9">
        <v>40694</v>
      </c>
    </row>
    <row r="39" spans="1:9" ht="15" customHeight="1">
      <c r="A39" s="5">
        <v>40668</v>
      </c>
      <c r="B39" s="6" t="s">
        <v>24</v>
      </c>
      <c r="C39" s="6" t="s">
        <v>25</v>
      </c>
      <c r="D39" s="6" t="s">
        <v>26</v>
      </c>
      <c r="E39" s="7">
        <v>340</v>
      </c>
      <c r="F39" s="8" t="s">
        <v>13</v>
      </c>
      <c r="G39" s="8" t="s">
        <v>14</v>
      </c>
      <c r="H39" s="8" t="s">
        <v>27</v>
      </c>
      <c r="I39" s="9">
        <v>40668</v>
      </c>
    </row>
    <row r="40" spans="1:9" ht="15" customHeight="1">
      <c r="A40" s="5">
        <v>40670</v>
      </c>
      <c r="B40" s="6" t="s">
        <v>79</v>
      </c>
      <c r="C40" s="6" t="s">
        <v>80</v>
      </c>
      <c r="D40" s="6" t="s">
        <v>81</v>
      </c>
      <c r="E40" s="7">
        <v>563</v>
      </c>
      <c r="F40" s="8" t="s">
        <v>13</v>
      </c>
      <c r="G40" s="8" t="s">
        <v>14</v>
      </c>
      <c r="H40" s="8" t="s">
        <v>45</v>
      </c>
      <c r="I40" s="9">
        <v>40670</v>
      </c>
    </row>
    <row r="41" spans="1:9" ht="15" customHeight="1">
      <c r="A41" s="5">
        <v>40670</v>
      </c>
      <c r="B41" s="6" t="s">
        <v>82</v>
      </c>
      <c r="C41" s="6" t="s">
        <v>34</v>
      </c>
      <c r="D41" s="6" t="s">
        <v>83</v>
      </c>
      <c r="E41" s="7">
        <v>982</v>
      </c>
      <c r="F41" s="8" t="s">
        <v>13</v>
      </c>
      <c r="G41" s="8" t="s">
        <v>14</v>
      </c>
      <c r="H41" s="8" t="s">
        <v>84</v>
      </c>
      <c r="I41" s="9">
        <v>40700</v>
      </c>
    </row>
    <row r="42" spans="1:9" ht="15" customHeight="1">
      <c r="A42" s="5">
        <v>40678</v>
      </c>
      <c r="B42" s="6" t="s">
        <v>28</v>
      </c>
      <c r="C42" s="6" t="s">
        <v>29</v>
      </c>
      <c r="D42" s="6" t="s">
        <v>30</v>
      </c>
      <c r="E42" s="7">
        <v>80</v>
      </c>
      <c r="F42" s="8" t="s">
        <v>13</v>
      </c>
      <c r="G42" s="8" t="s">
        <v>14</v>
      </c>
      <c r="H42" s="8" t="s">
        <v>31</v>
      </c>
      <c r="I42" s="9">
        <v>40678</v>
      </c>
    </row>
    <row r="43" spans="1:9" ht="15" customHeight="1">
      <c r="A43" s="5">
        <v>40678</v>
      </c>
      <c r="B43" s="6" t="s">
        <v>28</v>
      </c>
      <c r="C43" s="6" t="s">
        <v>29</v>
      </c>
      <c r="D43" s="6" t="s">
        <v>30</v>
      </c>
      <c r="E43" s="7">
        <v>35</v>
      </c>
      <c r="F43" s="8" t="s">
        <v>13</v>
      </c>
      <c r="G43" s="8" t="s">
        <v>32</v>
      </c>
      <c r="H43" s="8" t="s">
        <v>31</v>
      </c>
      <c r="I43" s="9">
        <v>40678</v>
      </c>
    </row>
    <row r="44" spans="1:9" ht="15" customHeight="1">
      <c r="A44" s="5">
        <v>40678</v>
      </c>
      <c r="B44" s="6" t="s">
        <v>33</v>
      </c>
      <c r="C44" s="6" t="s">
        <v>34</v>
      </c>
      <c r="D44" s="6" t="s">
        <v>35</v>
      </c>
      <c r="E44" s="7">
        <v>1000</v>
      </c>
      <c r="F44" s="8" t="s">
        <v>13</v>
      </c>
      <c r="G44" s="8" t="s">
        <v>14</v>
      </c>
      <c r="H44" s="8" t="s">
        <v>36</v>
      </c>
      <c r="I44" s="9">
        <v>40696</v>
      </c>
    </row>
    <row r="45" spans="1:9" ht="15" customHeight="1">
      <c r="A45" s="5">
        <v>40683</v>
      </c>
      <c r="B45" s="6" t="s">
        <v>46</v>
      </c>
      <c r="C45" s="6" t="s">
        <v>47</v>
      </c>
      <c r="D45" s="6" t="s">
        <v>48</v>
      </c>
      <c r="E45" s="7">
        <v>-20000</v>
      </c>
      <c r="F45" s="8" t="s">
        <v>49</v>
      </c>
      <c r="G45" s="8" t="s">
        <v>32</v>
      </c>
      <c r="H45" s="8" t="s">
        <v>50</v>
      </c>
      <c r="I45" s="9">
        <v>40683</v>
      </c>
    </row>
    <row r="46" spans="1:9" ht="15" customHeight="1">
      <c r="A46" s="5">
        <v>40683</v>
      </c>
      <c r="B46" s="6" t="s">
        <v>46</v>
      </c>
      <c r="C46" s="6" t="s">
        <v>47</v>
      </c>
      <c r="D46" s="6" t="s">
        <v>48</v>
      </c>
      <c r="E46" s="7">
        <v>20000</v>
      </c>
      <c r="F46" s="8" t="s">
        <v>49</v>
      </c>
      <c r="G46" s="8" t="s">
        <v>14</v>
      </c>
      <c r="H46" s="8" t="s">
        <v>50</v>
      </c>
      <c r="I46" s="9">
        <v>40683</v>
      </c>
    </row>
    <row r="47" spans="1:9" ht="15" customHeight="1">
      <c r="A47" s="5">
        <v>40689</v>
      </c>
      <c r="B47" s="6" t="s">
        <v>46</v>
      </c>
      <c r="C47" s="6" t="s">
        <v>51</v>
      </c>
      <c r="D47" s="6" t="s">
        <v>52</v>
      </c>
      <c r="E47" s="7">
        <v>20000</v>
      </c>
      <c r="F47" s="8" t="s">
        <v>49</v>
      </c>
      <c r="G47" s="8" t="s">
        <v>32</v>
      </c>
      <c r="H47" s="8" t="s">
        <v>53</v>
      </c>
      <c r="I47" s="9">
        <v>40689</v>
      </c>
    </row>
    <row r="48" spans="1:9" ht="15" customHeight="1">
      <c r="A48" s="5">
        <v>40689</v>
      </c>
      <c r="B48" s="6" t="s">
        <v>54</v>
      </c>
      <c r="C48" s="6" t="s">
        <v>25</v>
      </c>
      <c r="D48" s="6" t="s">
        <v>55</v>
      </c>
      <c r="E48" s="7">
        <v>220</v>
      </c>
      <c r="F48" s="8" t="s">
        <v>49</v>
      </c>
      <c r="G48" s="8" t="s">
        <v>14</v>
      </c>
      <c r="H48" s="8" t="s">
        <v>56</v>
      </c>
      <c r="I48" s="9">
        <v>40689</v>
      </c>
    </row>
    <row r="49" spans="1:9" ht="15" customHeight="1">
      <c r="A49" s="5">
        <v>40689</v>
      </c>
      <c r="B49" s="6" t="s">
        <v>54</v>
      </c>
      <c r="C49" s="6" t="s">
        <v>25</v>
      </c>
      <c r="D49" s="6" t="s">
        <v>57</v>
      </c>
      <c r="E49" s="7">
        <v>100</v>
      </c>
      <c r="F49" s="8" t="s">
        <v>49</v>
      </c>
      <c r="G49" s="8" t="s">
        <v>14</v>
      </c>
      <c r="H49" s="8" t="s">
        <v>58</v>
      </c>
      <c r="I49" s="9">
        <v>40689</v>
      </c>
    </row>
    <row r="50" spans="1:9" ht="15" customHeight="1">
      <c r="A50" s="5">
        <v>40689</v>
      </c>
      <c r="B50" s="6" t="s">
        <v>59</v>
      </c>
      <c r="C50" s="6" t="s">
        <v>25</v>
      </c>
      <c r="D50" s="6" t="s">
        <v>60</v>
      </c>
      <c r="E50" s="7">
        <v>6400</v>
      </c>
      <c r="F50" s="8" t="s">
        <v>13</v>
      </c>
      <c r="G50" s="8" t="s">
        <v>14</v>
      </c>
      <c r="H50" s="8" t="s">
        <v>61</v>
      </c>
      <c r="I50" s="9">
        <v>40689</v>
      </c>
    </row>
    <row r="51" spans="1:9" ht="15" customHeight="1">
      <c r="A51" s="5">
        <v>40692</v>
      </c>
      <c r="B51" s="6" t="s">
        <v>37</v>
      </c>
      <c r="C51" s="6" t="s">
        <v>38</v>
      </c>
      <c r="D51" s="6" t="s">
        <v>39</v>
      </c>
      <c r="E51" s="7">
        <v>65</v>
      </c>
      <c r="F51" s="8" t="s">
        <v>13</v>
      </c>
      <c r="G51" s="8" t="s">
        <v>40</v>
      </c>
      <c r="H51" s="8" t="s">
        <v>41</v>
      </c>
      <c r="I51" s="9">
        <v>40692</v>
      </c>
    </row>
    <row r="52" spans="1:9" ht="15" customHeight="1">
      <c r="A52" s="5">
        <v>40694</v>
      </c>
      <c r="B52" s="6" t="s">
        <v>46</v>
      </c>
      <c r="C52" s="6" t="s">
        <v>29</v>
      </c>
      <c r="D52" s="6" t="s">
        <v>62</v>
      </c>
      <c r="E52" s="7">
        <v>100</v>
      </c>
      <c r="F52" s="8" t="s">
        <v>49</v>
      </c>
      <c r="G52" s="8" t="s">
        <v>14</v>
      </c>
      <c r="H52" s="8" t="s">
        <v>50</v>
      </c>
      <c r="I52" s="9">
        <v>40694</v>
      </c>
    </row>
    <row r="53" spans="1:9" ht="15" customHeight="1">
      <c r="A53" s="5">
        <v>40694</v>
      </c>
      <c r="B53" s="6" t="s">
        <v>46</v>
      </c>
      <c r="C53" s="6" t="s">
        <v>29</v>
      </c>
      <c r="D53" s="6" t="s">
        <v>62</v>
      </c>
      <c r="E53" s="7">
        <v>-100</v>
      </c>
      <c r="F53" s="8" t="s">
        <v>49</v>
      </c>
      <c r="G53" s="8" t="s">
        <v>40</v>
      </c>
      <c r="H53" s="8" t="s">
        <v>50</v>
      </c>
      <c r="I53" s="9">
        <v>40694</v>
      </c>
    </row>
    <row r="54" spans="1:9" ht="15" customHeight="1">
      <c r="A54" s="5">
        <v>40695</v>
      </c>
      <c r="B54" s="6" t="s">
        <v>16</v>
      </c>
      <c r="C54" s="6" t="s">
        <v>85</v>
      </c>
      <c r="D54" s="6" t="s">
        <v>18</v>
      </c>
      <c r="E54" s="7">
        <v>179</v>
      </c>
      <c r="F54" s="8" t="s">
        <v>13</v>
      </c>
      <c r="G54" s="8" t="s">
        <v>14</v>
      </c>
      <c r="H54" s="8" t="s">
        <v>19</v>
      </c>
      <c r="I54" s="9">
        <v>40725</v>
      </c>
    </row>
    <row r="55" spans="1:9" ht="15" customHeight="1">
      <c r="A55" s="5">
        <v>40699</v>
      </c>
      <c r="B55" s="6" t="s">
        <v>24</v>
      </c>
      <c r="C55" s="6" t="s">
        <v>25</v>
      </c>
      <c r="D55" s="6" t="s">
        <v>26</v>
      </c>
      <c r="E55" s="7">
        <v>340</v>
      </c>
      <c r="F55" s="8" t="s">
        <v>13</v>
      </c>
      <c r="G55" s="8" t="s">
        <v>14</v>
      </c>
      <c r="H55" s="8" t="s">
        <v>27</v>
      </c>
      <c r="I55" s="9">
        <v>40699</v>
      </c>
    </row>
    <row r="56" spans="1:9" ht="15" customHeight="1">
      <c r="A56" s="5">
        <v>40709</v>
      </c>
      <c r="B56" s="6" t="s">
        <v>28</v>
      </c>
      <c r="C56" s="6" t="s">
        <v>29</v>
      </c>
      <c r="D56" s="6" t="s">
        <v>30</v>
      </c>
      <c r="E56" s="7">
        <v>80</v>
      </c>
      <c r="F56" s="8" t="s">
        <v>13</v>
      </c>
      <c r="G56" s="8" t="s">
        <v>14</v>
      </c>
      <c r="H56" s="8" t="s">
        <v>31</v>
      </c>
      <c r="I56" s="9">
        <v>40709</v>
      </c>
    </row>
    <row r="57" spans="1:9" ht="15" customHeight="1">
      <c r="A57" s="5">
        <v>40709</v>
      </c>
      <c r="B57" s="6" t="s">
        <v>28</v>
      </c>
      <c r="C57" s="6" t="s">
        <v>29</v>
      </c>
      <c r="D57" s="6" t="s">
        <v>30</v>
      </c>
      <c r="E57" s="7">
        <v>35</v>
      </c>
      <c r="F57" s="8" t="s">
        <v>13</v>
      </c>
      <c r="G57" s="8" t="s">
        <v>32</v>
      </c>
      <c r="H57" s="8" t="s">
        <v>31</v>
      </c>
      <c r="I57" s="9">
        <v>40709</v>
      </c>
    </row>
    <row r="58" spans="1:9" ht="15" customHeight="1">
      <c r="A58" s="5">
        <v>40709</v>
      </c>
      <c r="B58" s="6" t="s">
        <v>33</v>
      </c>
      <c r="C58" s="6" t="s">
        <v>34</v>
      </c>
      <c r="D58" s="6" t="s">
        <v>35</v>
      </c>
      <c r="E58" s="7">
        <v>1000</v>
      </c>
      <c r="F58" s="8" t="s">
        <v>13</v>
      </c>
      <c r="G58" s="8" t="s">
        <v>14</v>
      </c>
      <c r="H58" s="8" t="s">
        <v>36</v>
      </c>
      <c r="I58" s="9">
        <v>40727</v>
      </c>
    </row>
    <row r="59" spans="1:9" ht="15" customHeight="1">
      <c r="A59" s="5">
        <v>40714</v>
      </c>
      <c r="B59" s="6" t="s">
        <v>46</v>
      </c>
      <c r="C59" s="6" t="s">
        <v>47</v>
      </c>
      <c r="D59" s="6" t="s">
        <v>48</v>
      </c>
      <c r="E59" s="7">
        <v>-20000</v>
      </c>
      <c r="F59" s="8" t="s">
        <v>49</v>
      </c>
      <c r="G59" s="8" t="s">
        <v>32</v>
      </c>
      <c r="H59" s="8" t="s">
        <v>50</v>
      </c>
      <c r="I59" s="9">
        <v>40714</v>
      </c>
    </row>
    <row r="60" spans="1:9" ht="15" customHeight="1">
      <c r="A60" s="5">
        <v>40714</v>
      </c>
      <c r="B60" s="6" t="s">
        <v>46</v>
      </c>
      <c r="C60" s="6" t="s">
        <v>47</v>
      </c>
      <c r="D60" s="6" t="s">
        <v>48</v>
      </c>
      <c r="E60" s="7">
        <v>20000</v>
      </c>
      <c r="F60" s="8" t="s">
        <v>49</v>
      </c>
      <c r="G60" s="8" t="s">
        <v>14</v>
      </c>
      <c r="H60" s="8" t="s">
        <v>50</v>
      </c>
      <c r="I60" s="9">
        <v>40714</v>
      </c>
    </row>
    <row r="61" spans="1:9" ht="15" customHeight="1">
      <c r="A61" s="5">
        <v>40716</v>
      </c>
      <c r="B61" s="6" t="s">
        <v>37</v>
      </c>
      <c r="C61" s="6" t="s">
        <v>38</v>
      </c>
      <c r="D61" s="6" t="s">
        <v>39</v>
      </c>
      <c r="E61" s="7">
        <v>110</v>
      </c>
      <c r="F61" s="8" t="s">
        <v>13</v>
      </c>
      <c r="G61" s="8" t="s">
        <v>40</v>
      </c>
      <c r="H61" s="8" t="s">
        <v>41</v>
      </c>
      <c r="I61" s="9">
        <v>40716</v>
      </c>
    </row>
    <row r="62" spans="1:9" ht="15" customHeight="1">
      <c r="A62" s="5">
        <v>40719</v>
      </c>
      <c r="B62" s="6" t="s">
        <v>64</v>
      </c>
      <c r="C62" s="6" t="s">
        <v>65</v>
      </c>
      <c r="D62" s="6" t="s">
        <v>66</v>
      </c>
      <c r="E62" s="7">
        <v>8700</v>
      </c>
      <c r="F62" s="8" t="s">
        <v>49</v>
      </c>
      <c r="G62" s="8" t="s">
        <v>14</v>
      </c>
      <c r="H62" s="8" t="s">
        <v>67</v>
      </c>
      <c r="I62" s="9">
        <v>40719</v>
      </c>
    </row>
    <row r="63" spans="1:9" ht="15" customHeight="1">
      <c r="A63" s="5">
        <v>40720</v>
      </c>
      <c r="B63" s="6" t="s">
        <v>46</v>
      </c>
      <c r="C63" s="6" t="s">
        <v>51</v>
      </c>
      <c r="D63" s="6" t="s">
        <v>52</v>
      </c>
      <c r="E63" s="7">
        <v>20000</v>
      </c>
      <c r="F63" s="8" t="s">
        <v>49</v>
      </c>
      <c r="G63" s="8" t="s">
        <v>32</v>
      </c>
      <c r="H63" s="8" t="s">
        <v>53</v>
      </c>
      <c r="I63" s="9">
        <v>40720</v>
      </c>
    </row>
    <row r="64" spans="1:9" ht="15" customHeight="1">
      <c r="A64" s="5">
        <v>40720</v>
      </c>
      <c r="B64" s="6" t="s">
        <v>54</v>
      </c>
      <c r="C64" s="6" t="s">
        <v>25</v>
      </c>
      <c r="D64" s="6" t="s">
        <v>55</v>
      </c>
      <c r="E64" s="7">
        <v>220</v>
      </c>
      <c r="F64" s="8" t="s">
        <v>49</v>
      </c>
      <c r="G64" s="8" t="s">
        <v>14</v>
      </c>
      <c r="H64" s="8" t="s">
        <v>56</v>
      </c>
      <c r="I64" s="9">
        <v>40720</v>
      </c>
    </row>
    <row r="65" spans="1:9" ht="15" customHeight="1">
      <c r="A65" s="5">
        <v>40720</v>
      </c>
      <c r="B65" s="6" t="s">
        <v>54</v>
      </c>
      <c r="C65" s="6" t="s">
        <v>25</v>
      </c>
      <c r="D65" s="6" t="s">
        <v>57</v>
      </c>
      <c r="E65" s="7">
        <v>100</v>
      </c>
      <c r="F65" s="8" t="s">
        <v>49</v>
      </c>
      <c r="G65" s="8" t="s">
        <v>14</v>
      </c>
      <c r="H65" s="8" t="s">
        <v>58</v>
      </c>
      <c r="I65" s="9">
        <v>40720</v>
      </c>
    </row>
    <row r="66" spans="1:9" ht="15" customHeight="1">
      <c r="A66" s="5">
        <v>40720</v>
      </c>
      <c r="B66" s="6" t="s">
        <v>59</v>
      </c>
      <c r="C66" s="6" t="s">
        <v>25</v>
      </c>
      <c r="D66" s="6" t="s">
        <v>60</v>
      </c>
      <c r="E66" s="7">
        <v>6400</v>
      </c>
      <c r="F66" s="8" t="s">
        <v>13</v>
      </c>
      <c r="G66" s="8" t="s">
        <v>14</v>
      </c>
      <c r="H66" s="8" t="s">
        <v>61</v>
      </c>
      <c r="I66" s="9">
        <v>40720</v>
      </c>
    </row>
    <row r="67" spans="1:9" ht="15" customHeight="1">
      <c r="A67" s="5">
        <v>40720</v>
      </c>
      <c r="B67" s="6" t="s">
        <v>86</v>
      </c>
      <c r="C67" s="6" t="s">
        <v>87</v>
      </c>
      <c r="D67" s="6" t="s">
        <v>88</v>
      </c>
      <c r="E67" s="7">
        <v>1782</v>
      </c>
      <c r="F67" s="8" t="s">
        <v>13</v>
      </c>
      <c r="G67" s="8" t="s">
        <v>14</v>
      </c>
      <c r="H67" s="8" t="s">
        <v>45</v>
      </c>
      <c r="I67" s="9">
        <v>40720</v>
      </c>
    </row>
    <row r="68" spans="1:9" ht="15" customHeight="1">
      <c r="A68" s="5">
        <v>40724</v>
      </c>
      <c r="B68" s="6" t="s">
        <v>46</v>
      </c>
      <c r="C68" s="6" t="s">
        <v>29</v>
      </c>
      <c r="D68" s="6" t="s">
        <v>62</v>
      </c>
      <c r="E68" s="7">
        <v>100</v>
      </c>
      <c r="F68" s="8" t="s">
        <v>49</v>
      </c>
      <c r="G68" s="8" t="s">
        <v>14</v>
      </c>
      <c r="H68" s="8" t="s">
        <v>50</v>
      </c>
      <c r="I68" s="9">
        <v>40724</v>
      </c>
    </row>
    <row r="69" spans="1:9" ht="15" customHeight="1">
      <c r="A69" s="5">
        <v>40724</v>
      </c>
      <c r="B69" s="6" t="s">
        <v>46</v>
      </c>
      <c r="C69" s="6" t="s">
        <v>29</v>
      </c>
      <c r="D69" s="6" t="s">
        <v>62</v>
      </c>
      <c r="E69" s="7">
        <v>-100</v>
      </c>
      <c r="F69" s="8" t="s">
        <v>49</v>
      </c>
      <c r="G69" s="8" t="s">
        <v>40</v>
      </c>
      <c r="H69" s="8" t="s">
        <v>50</v>
      </c>
      <c r="I69" s="9">
        <v>40724</v>
      </c>
    </row>
    <row r="70" spans="1:9" ht="15" customHeight="1">
      <c r="A70" s="5">
        <v>40725</v>
      </c>
      <c r="B70" s="6" t="s">
        <v>16</v>
      </c>
      <c r="C70" s="6" t="s">
        <v>89</v>
      </c>
      <c r="D70" s="6" t="s">
        <v>18</v>
      </c>
      <c r="E70" s="7">
        <v>179</v>
      </c>
      <c r="F70" s="8" t="s">
        <v>13</v>
      </c>
      <c r="G70" s="8" t="s">
        <v>14</v>
      </c>
      <c r="H70" s="8" t="s">
        <v>19</v>
      </c>
      <c r="I70" s="9">
        <v>40755</v>
      </c>
    </row>
    <row r="71" spans="1:9" ht="15" customHeight="1">
      <c r="A71" s="5">
        <v>40726</v>
      </c>
      <c r="B71" s="6" t="s">
        <v>82</v>
      </c>
      <c r="C71" s="6" t="s">
        <v>34</v>
      </c>
      <c r="D71" s="6" t="s">
        <v>83</v>
      </c>
      <c r="E71" s="7">
        <v>761</v>
      </c>
      <c r="F71" s="8" t="s">
        <v>13</v>
      </c>
      <c r="G71" s="8" t="s">
        <v>14</v>
      </c>
      <c r="H71" s="8" t="s">
        <v>84</v>
      </c>
      <c r="I71" s="9">
        <v>40756</v>
      </c>
    </row>
    <row r="72" spans="1:9" ht="15" customHeight="1">
      <c r="A72" s="5">
        <v>40729</v>
      </c>
      <c r="B72" s="6" t="s">
        <v>24</v>
      </c>
      <c r="C72" s="6" t="s">
        <v>25</v>
      </c>
      <c r="D72" s="6" t="s">
        <v>26</v>
      </c>
      <c r="E72" s="7">
        <v>340</v>
      </c>
      <c r="F72" s="8" t="s">
        <v>13</v>
      </c>
      <c r="G72" s="8" t="s">
        <v>14</v>
      </c>
      <c r="H72" s="8" t="s">
        <v>27</v>
      </c>
      <c r="I72" s="9">
        <v>40729</v>
      </c>
    </row>
    <row r="73" spans="1:9" ht="15" customHeight="1">
      <c r="A73" s="5">
        <v>40739</v>
      </c>
      <c r="B73" s="6" t="s">
        <v>28</v>
      </c>
      <c r="C73" s="6" t="s">
        <v>29</v>
      </c>
      <c r="D73" s="6" t="s">
        <v>30</v>
      </c>
      <c r="E73" s="7">
        <v>80</v>
      </c>
      <c r="F73" s="8" t="s">
        <v>13</v>
      </c>
      <c r="G73" s="8" t="s">
        <v>14</v>
      </c>
      <c r="H73" s="8" t="s">
        <v>31</v>
      </c>
      <c r="I73" s="9">
        <v>40739</v>
      </c>
    </row>
    <row r="74" spans="1:9" ht="15" customHeight="1">
      <c r="A74" s="5">
        <v>40739</v>
      </c>
      <c r="B74" s="6" t="s">
        <v>28</v>
      </c>
      <c r="C74" s="6" t="s">
        <v>29</v>
      </c>
      <c r="D74" s="6" t="s">
        <v>30</v>
      </c>
      <c r="E74" s="7">
        <v>35</v>
      </c>
      <c r="F74" s="8" t="s">
        <v>13</v>
      </c>
      <c r="G74" s="8" t="s">
        <v>32</v>
      </c>
      <c r="H74" s="8" t="s">
        <v>31</v>
      </c>
      <c r="I74" s="9">
        <v>40739</v>
      </c>
    </row>
    <row r="75" spans="1:9" ht="15" customHeight="1">
      <c r="A75" s="5">
        <v>40739</v>
      </c>
      <c r="B75" s="6" t="s">
        <v>33</v>
      </c>
      <c r="C75" s="6" t="s">
        <v>34</v>
      </c>
      <c r="D75" s="6" t="s">
        <v>35</v>
      </c>
      <c r="E75" s="7">
        <v>1000</v>
      </c>
      <c r="F75" s="8" t="s">
        <v>13</v>
      </c>
      <c r="G75" s="8" t="s">
        <v>14</v>
      </c>
      <c r="H75" s="8" t="s">
        <v>36</v>
      </c>
      <c r="I75" s="9">
        <v>40757</v>
      </c>
    </row>
    <row r="76" spans="1:9" ht="15" customHeight="1">
      <c r="A76" s="5">
        <v>40740</v>
      </c>
      <c r="B76" s="6" t="s">
        <v>37</v>
      </c>
      <c r="C76" s="6" t="s">
        <v>38</v>
      </c>
      <c r="D76" s="6" t="s">
        <v>39</v>
      </c>
      <c r="E76" s="7">
        <v>29</v>
      </c>
      <c r="F76" s="8" t="s">
        <v>13</v>
      </c>
      <c r="G76" s="8" t="s">
        <v>40</v>
      </c>
      <c r="H76" s="8" t="s">
        <v>41</v>
      </c>
      <c r="I76" s="9">
        <v>40740</v>
      </c>
    </row>
    <row r="77" spans="1:9" ht="15" customHeight="1">
      <c r="A77" s="5">
        <v>40741</v>
      </c>
      <c r="B77" s="6" t="s">
        <v>71</v>
      </c>
      <c r="C77" s="6" t="s">
        <v>90</v>
      </c>
      <c r="D77" s="6" t="s">
        <v>73</v>
      </c>
      <c r="E77" s="7">
        <v>937</v>
      </c>
      <c r="F77" s="8" t="s">
        <v>13</v>
      </c>
      <c r="G77" s="8" t="s">
        <v>14</v>
      </c>
      <c r="H77" s="8" t="s">
        <v>74</v>
      </c>
      <c r="I77" s="9">
        <v>40771</v>
      </c>
    </row>
    <row r="78" spans="1:9" ht="15" customHeight="1">
      <c r="A78" s="5">
        <v>40744</v>
      </c>
      <c r="B78" s="6" t="s">
        <v>46</v>
      </c>
      <c r="C78" s="6" t="s">
        <v>47</v>
      </c>
      <c r="D78" s="6" t="s">
        <v>48</v>
      </c>
      <c r="E78" s="7">
        <v>-20000</v>
      </c>
      <c r="F78" s="8" t="s">
        <v>49</v>
      </c>
      <c r="G78" s="8" t="s">
        <v>32</v>
      </c>
      <c r="H78" s="8" t="s">
        <v>50</v>
      </c>
      <c r="I78" s="9">
        <v>40744</v>
      </c>
    </row>
    <row r="79" spans="1:9" ht="15" customHeight="1">
      <c r="A79" s="5">
        <v>40744</v>
      </c>
      <c r="B79" s="6" t="s">
        <v>46</v>
      </c>
      <c r="C79" s="6" t="s">
        <v>47</v>
      </c>
      <c r="D79" s="6" t="s">
        <v>48</v>
      </c>
      <c r="E79" s="7">
        <v>20000</v>
      </c>
      <c r="F79" s="8" t="s">
        <v>49</v>
      </c>
      <c r="G79" s="8" t="s">
        <v>14</v>
      </c>
      <c r="H79" s="8" t="s">
        <v>50</v>
      </c>
      <c r="I79" s="9">
        <v>40744</v>
      </c>
    </row>
    <row r="80" spans="1:9" ht="15" customHeight="1">
      <c r="A80" s="5">
        <v>40749</v>
      </c>
      <c r="B80" s="6" t="s">
        <v>91</v>
      </c>
      <c r="C80" s="6" t="s">
        <v>92</v>
      </c>
      <c r="D80" s="6" t="s">
        <v>93</v>
      </c>
      <c r="E80" s="7">
        <v>2000</v>
      </c>
      <c r="F80" s="8" t="s">
        <v>13</v>
      </c>
      <c r="G80" s="8" t="s">
        <v>14</v>
      </c>
      <c r="H80" s="8" t="s">
        <v>23</v>
      </c>
      <c r="I80" s="9">
        <v>40779</v>
      </c>
    </row>
    <row r="81" spans="1:9" ht="15" customHeight="1">
      <c r="A81" s="5">
        <v>40750</v>
      </c>
      <c r="B81" s="6" t="s">
        <v>46</v>
      </c>
      <c r="C81" s="6" t="s">
        <v>51</v>
      </c>
      <c r="D81" s="6" t="s">
        <v>52</v>
      </c>
      <c r="E81" s="7">
        <v>20000</v>
      </c>
      <c r="F81" s="8" t="s">
        <v>49</v>
      </c>
      <c r="G81" s="8" t="s">
        <v>32</v>
      </c>
      <c r="H81" s="8" t="s">
        <v>53</v>
      </c>
      <c r="I81" s="9">
        <v>40750</v>
      </c>
    </row>
    <row r="82" spans="1:9" ht="15" customHeight="1">
      <c r="A82" s="5">
        <v>40750</v>
      </c>
      <c r="B82" s="6" t="s">
        <v>54</v>
      </c>
      <c r="C82" s="6" t="s">
        <v>25</v>
      </c>
      <c r="D82" s="6" t="s">
        <v>55</v>
      </c>
      <c r="E82" s="7">
        <v>220</v>
      </c>
      <c r="F82" s="8" t="s">
        <v>49</v>
      </c>
      <c r="G82" s="8" t="s">
        <v>14</v>
      </c>
      <c r="H82" s="8" t="s">
        <v>56</v>
      </c>
      <c r="I82" s="9">
        <v>40750</v>
      </c>
    </row>
    <row r="83" spans="1:9" ht="15" customHeight="1">
      <c r="A83" s="5">
        <v>40750</v>
      </c>
      <c r="B83" s="6" t="s">
        <v>54</v>
      </c>
      <c r="C83" s="6" t="s">
        <v>25</v>
      </c>
      <c r="D83" s="6" t="s">
        <v>57</v>
      </c>
      <c r="E83" s="7">
        <v>100</v>
      </c>
      <c r="F83" s="8" t="s">
        <v>49</v>
      </c>
      <c r="G83" s="8" t="s">
        <v>14</v>
      </c>
      <c r="H83" s="8" t="s">
        <v>58</v>
      </c>
      <c r="I83" s="9">
        <v>40750</v>
      </c>
    </row>
    <row r="84" spans="1:9" ht="15" customHeight="1">
      <c r="A84" s="5">
        <v>40750</v>
      </c>
      <c r="B84" s="6" t="s">
        <v>59</v>
      </c>
      <c r="C84" s="6" t="s">
        <v>25</v>
      </c>
      <c r="D84" s="6" t="s">
        <v>60</v>
      </c>
      <c r="E84" s="7">
        <v>6400</v>
      </c>
      <c r="F84" s="8" t="s">
        <v>13</v>
      </c>
      <c r="G84" s="8" t="s">
        <v>14</v>
      </c>
      <c r="H84" s="8" t="s">
        <v>61</v>
      </c>
      <c r="I84" s="9">
        <v>40750</v>
      </c>
    </row>
    <row r="85" spans="1:9" ht="15" customHeight="1">
      <c r="A85" s="5">
        <v>40755</v>
      </c>
      <c r="B85" s="6" t="s">
        <v>46</v>
      </c>
      <c r="C85" s="6" t="s">
        <v>29</v>
      </c>
      <c r="D85" s="6" t="s">
        <v>62</v>
      </c>
      <c r="E85" s="7">
        <v>50</v>
      </c>
      <c r="F85" s="8" t="s">
        <v>49</v>
      </c>
      <c r="G85" s="8" t="s">
        <v>14</v>
      </c>
      <c r="H85" s="8" t="s">
        <v>50</v>
      </c>
      <c r="I85" s="9">
        <v>40755</v>
      </c>
    </row>
    <row r="86" spans="1:9" ht="15" customHeight="1">
      <c r="A86" s="5">
        <v>40755</v>
      </c>
      <c r="B86" s="6" t="s">
        <v>46</v>
      </c>
      <c r="C86" s="6" t="s">
        <v>29</v>
      </c>
      <c r="D86" s="6" t="s">
        <v>62</v>
      </c>
      <c r="E86" s="7">
        <v>-50</v>
      </c>
      <c r="F86" s="8" t="s">
        <v>49</v>
      </c>
      <c r="G86" s="8" t="s">
        <v>40</v>
      </c>
      <c r="H86" s="8" t="s">
        <v>50</v>
      </c>
      <c r="I86" s="9">
        <v>40755</v>
      </c>
    </row>
    <row r="87" spans="1:9" ht="15" customHeight="1">
      <c r="A87" s="5">
        <v>40756</v>
      </c>
      <c r="B87" s="6" t="s">
        <v>16</v>
      </c>
      <c r="C87" s="6" t="s">
        <v>94</v>
      </c>
      <c r="D87" s="6" t="s">
        <v>18</v>
      </c>
      <c r="E87" s="7">
        <v>179</v>
      </c>
      <c r="F87" s="8" t="s">
        <v>13</v>
      </c>
      <c r="G87" s="8" t="s">
        <v>14</v>
      </c>
      <c r="H87" s="8" t="s">
        <v>19</v>
      </c>
      <c r="I87" s="9">
        <v>40786</v>
      </c>
    </row>
    <row r="88" spans="1:9" ht="15" customHeight="1">
      <c r="A88" s="5">
        <v>40760</v>
      </c>
      <c r="B88" s="6" t="s">
        <v>24</v>
      </c>
      <c r="C88" s="6" t="s">
        <v>25</v>
      </c>
      <c r="D88" s="6" t="s">
        <v>26</v>
      </c>
      <c r="E88" s="7">
        <v>340</v>
      </c>
      <c r="F88" s="8" t="s">
        <v>13</v>
      </c>
      <c r="G88" s="8" t="s">
        <v>14</v>
      </c>
      <c r="H88" s="8" t="s">
        <v>27</v>
      </c>
      <c r="I88" s="9">
        <v>40760</v>
      </c>
    </row>
    <row r="89" spans="1:9" ht="15" customHeight="1">
      <c r="A89" s="5">
        <v>40764</v>
      </c>
      <c r="B89" s="6" t="s">
        <v>37</v>
      </c>
      <c r="C89" s="6" t="s">
        <v>38</v>
      </c>
      <c r="D89" s="6" t="s">
        <v>39</v>
      </c>
      <c r="E89" s="7">
        <v>78</v>
      </c>
      <c r="F89" s="8" t="s">
        <v>13</v>
      </c>
      <c r="G89" s="8" t="s">
        <v>40</v>
      </c>
      <c r="H89" s="8" t="s">
        <v>41</v>
      </c>
      <c r="I89" s="9">
        <v>40764</v>
      </c>
    </row>
    <row r="90" spans="1:9" ht="15" customHeight="1">
      <c r="A90" s="5">
        <v>40768</v>
      </c>
      <c r="B90" s="6" t="s">
        <v>95</v>
      </c>
      <c r="C90" s="6" t="s">
        <v>96</v>
      </c>
      <c r="D90" s="6" t="s">
        <v>97</v>
      </c>
      <c r="E90" s="7">
        <v>747</v>
      </c>
      <c r="F90" s="8" t="s">
        <v>13</v>
      </c>
      <c r="G90" s="8" t="s">
        <v>14</v>
      </c>
      <c r="H90" s="8" t="s">
        <v>98</v>
      </c>
      <c r="I90" s="9">
        <v>40798</v>
      </c>
    </row>
    <row r="91" spans="1:9" ht="15" customHeight="1">
      <c r="A91" s="5">
        <v>40770</v>
      </c>
      <c r="B91" s="6" t="s">
        <v>28</v>
      </c>
      <c r="C91" s="6" t="s">
        <v>29</v>
      </c>
      <c r="D91" s="6" t="s">
        <v>30</v>
      </c>
      <c r="E91" s="7">
        <v>80</v>
      </c>
      <c r="F91" s="8" t="s">
        <v>13</v>
      </c>
      <c r="G91" s="8" t="s">
        <v>14</v>
      </c>
      <c r="H91" s="8" t="s">
        <v>31</v>
      </c>
      <c r="I91" s="9">
        <v>40770</v>
      </c>
    </row>
    <row r="92" spans="1:9" ht="15" customHeight="1">
      <c r="A92" s="5">
        <v>40770</v>
      </c>
      <c r="B92" s="6" t="s">
        <v>28</v>
      </c>
      <c r="C92" s="6" t="s">
        <v>29</v>
      </c>
      <c r="D92" s="6" t="s">
        <v>30</v>
      </c>
      <c r="E92" s="7">
        <v>35</v>
      </c>
      <c r="F92" s="8" t="s">
        <v>13</v>
      </c>
      <c r="G92" s="8" t="s">
        <v>32</v>
      </c>
      <c r="H92" s="8" t="s">
        <v>31</v>
      </c>
      <c r="I92" s="9">
        <v>40770</v>
      </c>
    </row>
    <row r="93" spans="1:9" ht="15" customHeight="1">
      <c r="A93" s="5">
        <v>40770</v>
      </c>
      <c r="B93" s="6" t="s">
        <v>33</v>
      </c>
      <c r="C93" s="6" t="s">
        <v>34</v>
      </c>
      <c r="D93" s="6" t="s">
        <v>35</v>
      </c>
      <c r="E93" s="7">
        <v>1000</v>
      </c>
      <c r="F93" s="8" t="s">
        <v>13</v>
      </c>
      <c r="G93" s="8" t="s">
        <v>14</v>
      </c>
      <c r="H93" s="8" t="s">
        <v>36</v>
      </c>
      <c r="I93" s="9">
        <v>40788</v>
      </c>
    </row>
    <row r="94" spans="1:9" ht="15" customHeight="1">
      <c r="A94" s="5">
        <v>40770</v>
      </c>
      <c r="B94" s="6" t="s">
        <v>86</v>
      </c>
      <c r="C94" s="6" t="s">
        <v>99</v>
      </c>
      <c r="D94" s="6" t="s">
        <v>88</v>
      </c>
      <c r="E94" s="7">
        <v>1278</v>
      </c>
      <c r="F94" s="8" t="s">
        <v>13</v>
      </c>
      <c r="G94" s="8" t="s">
        <v>14</v>
      </c>
      <c r="H94" s="8" t="s">
        <v>45</v>
      </c>
      <c r="I94" s="9">
        <v>40770</v>
      </c>
    </row>
    <row r="95" spans="1:9" ht="15" customHeight="1">
      <c r="A95" s="5">
        <v>40775</v>
      </c>
      <c r="B95" s="6" t="s">
        <v>46</v>
      </c>
      <c r="C95" s="6" t="s">
        <v>47</v>
      </c>
      <c r="D95" s="6" t="s">
        <v>48</v>
      </c>
      <c r="E95" s="7">
        <v>-20000</v>
      </c>
      <c r="F95" s="8" t="s">
        <v>49</v>
      </c>
      <c r="G95" s="8" t="s">
        <v>32</v>
      </c>
      <c r="H95" s="8" t="s">
        <v>50</v>
      </c>
      <c r="I95" s="9">
        <v>40775</v>
      </c>
    </row>
    <row r="96" spans="1:9" ht="15" customHeight="1">
      <c r="A96" s="5">
        <v>40775</v>
      </c>
      <c r="B96" s="6" t="s">
        <v>46</v>
      </c>
      <c r="C96" s="6" t="s">
        <v>47</v>
      </c>
      <c r="D96" s="6" t="s">
        <v>48</v>
      </c>
      <c r="E96" s="7">
        <v>20000</v>
      </c>
      <c r="F96" s="8" t="s">
        <v>49</v>
      </c>
      <c r="G96" s="8" t="s">
        <v>14</v>
      </c>
      <c r="H96" s="8" t="s">
        <v>50</v>
      </c>
      <c r="I96" s="9">
        <v>40775</v>
      </c>
    </row>
    <row r="97" spans="1:9" ht="15" customHeight="1">
      <c r="A97" s="5">
        <v>40776</v>
      </c>
      <c r="B97" s="6" t="s">
        <v>100</v>
      </c>
      <c r="C97" s="6" t="s">
        <v>101</v>
      </c>
      <c r="D97" s="6" t="s">
        <v>102</v>
      </c>
      <c r="E97" s="7">
        <v>3750</v>
      </c>
      <c r="F97" s="8" t="s">
        <v>49</v>
      </c>
      <c r="G97" s="8" t="s">
        <v>14</v>
      </c>
      <c r="H97" s="8" t="s">
        <v>103</v>
      </c>
      <c r="I97" s="9">
        <v>40776</v>
      </c>
    </row>
    <row r="98" spans="1:9" ht="15" customHeight="1">
      <c r="A98" s="5">
        <v>40780</v>
      </c>
      <c r="B98" s="6" t="s">
        <v>64</v>
      </c>
      <c r="C98" s="6" t="s">
        <v>65</v>
      </c>
      <c r="D98" s="6" t="s">
        <v>66</v>
      </c>
      <c r="E98" s="7">
        <v>6600</v>
      </c>
      <c r="F98" s="8" t="s">
        <v>49</v>
      </c>
      <c r="G98" s="8" t="s">
        <v>14</v>
      </c>
      <c r="H98" s="8" t="s">
        <v>67</v>
      </c>
      <c r="I98" s="9">
        <v>40780</v>
      </c>
    </row>
    <row r="99" spans="1:9" ht="15" customHeight="1">
      <c r="A99" s="5">
        <v>40781</v>
      </c>
      <c r="B99" s="6" t="s">
        <v>46</v>
      </c>
      <c r="C99" s="6" t="s">
        <v>51</v>
      </c>
      <c r="D99" s="6" t="s">
        <v>52</v>
      </c>
      <c r="E99" s="7">
        <v>20000</v>
      </c>
      <c r="F99" s="8" t="s">
        <v>49</v>
      </c>
      <c r="G99" s="8" t="s">
        <v>32</v>
      </c>
      <c r="H99" s="8" t="s">
        <v>53</v>
      </c>
      <c r="I99" s="9">
        <v>40781</v>
      </c>
    </row>
    <row r="100" spans="1:9" ht="15" customHeight="1">
      <c r="A100" s="5">
        <v>40781</v>
      </c>
      <c r="B100" s="6" t="s">
        <v>54</v>
      </c>
      <c r="C100" s="6" t="s">
        <v>25</v>
      </c>
      <c r="D100" s="6" t="s">
        <v>55</v>
      </c>
      <c r="E100" s="7">
        <v>220</v>
      </c>
      <c r="F100" s="8" t="s">
        <v>49</v>
      </c>
      <c r="G100" s="8" t="s">
        <v>14</v>
      </c>
      <c r="H100" s="8" t="s">
        <v>56</v>
      </c>
      <c r="I100" s="9">
        <v>40781</v>
      </c>
    </row>
    <row r="101" spans="1:9" ht="15" customHeight="1">
      <c r="A101" s="5">
        <v>40781</v>
      </c>
      <c r="B101" s="6" t="s">
        <v>54</v>
      </c>
      <c r="C101" s="6" t="s">
        <v>25</v>
      </c>
      <c r="D101" s="6" t="s">
        <v>57</v>
      </c>
      <c r="E101" s="7">
        <v>100</v>
      </c>
      <c r="F101" s="8" t="s">
        <v>49</v>
      </c>
      <c r="G101" s="8" t="s">
        <v>14</v>
      </c>
      <c r="H101" s="8" t="s">
        <v>58</v>
      </c>
      <c r="I101" s="9">
        <v>40781</v>
      </c>
    </row>
    <row r="102" spans="1:9" ht="15" customHeight="1">
      <c r="A102" s="5">
        <v>40781</v>
      </c>
      <c r="B102" s="6" t="s">
        <v>59</v>
      </c>
      <c r="C102" s="6" t="s">
        <v>25</v>
      </c>
      <c r="D102" s="6" t="s">
        <v>60</v>
      </c>
      <c r="E102" s="7">
        <v>6400</v>
      </c>
      <c r="F102" s="8" t="s">
        <v>13</v>
      </c>
      <c r="G102" s="8" t="s">
        <v>14</v>
      </c>
      <c r="H102" s="8" t="s">
        <v>61</v>
      </c>
      <c r="I102" s="9">
        <v>40781</v>
      </c>
    </row>
    <row r="103" spans="1:9" ht="15" customHeight="1">
      <c r="A103" s="5">
        <v>40782</v>
      </c>
      <c r="B103" s="6" t="s">
        <v>82</v>
      </c>
      <c r="C103" s="6" t="s">
        <v>34</v>
      </c>
      <c r="D103" s="6" t="s">
        <v>83</v>
      </c>
      <c r="E103" s="7">
        <v>234</v>
      </c>
      <c r="F103" s="8" t="s">
        <v>13</v>
      </c>
      <c r="G103" s="8" t="s">
        <v>14</v>
      </c>
      <c r="H103" s="8" t="s">
        <v>84</v>
      </c>
      <c r="I103" s="9">
        <v>40812</v>
      </c>
    </row>
    <row r="104" spans="1:9" ht="15" customHeight="1">
      <c r="A104" s="5">
        <v>40786</v>
      </c>
      <c r="B104" s="6" t="s">
        <v>46</v>
      </c>
      <c r="C104" s="6" t="s">
        <v>29</v>
      </c>
      <c r="D104" s="6" t="s">
        <v>62</v>
      </c>
      <c r="E104" s="7">
        <v>50</v>
      </c>
      <c r="F104" s="8" t="s">
        <v>49</v>
      </c>
      <c r="G104" s="8" t="s">
        <v>14</v>
      </c>
      <c r="H104" s="8" t="s">
        <v>50</v>
      </c>
      <c r="I104" s="9">
        <v>40786</v>
      </c>
    </row>
    <row r="105" spans="1:9" ht="15" customHeight="1">
      <c r="A105" s="5">
        <v>40786</v>
      </c>
      <c r="B105" s="6" t="s">
        <v>46</v>
      </c>
      <c r="C105" s="6" t="s">
        <v>29</v>
      </c>
      <c r="D105" s="6" t="s">
        <v>62</v>
      </c>
      <c r="E105" s="7">
        <v>-50</v>
      </c>
      <c r="F105" s="8" t="s">
        <v>49</v>
      </c>
      <c r="G105" s="8" t="s">
        <v>40</v>
      </c>
      <c r="H105" s="8" t="s">
        <v>50</v>
      </c>
      <c r="I105" s="9">
        <v>40786</v>
      </c>
    </row>
    <row r="106" spans="1:9" ht="15" customHeight="1">
      <c r="A106" s="5">
        <v>40786</v>
      </c>
      <c r="B106" s="6" t="s">
        <v>64</v>
      </c>
      <c r="C106" s="6" t="s">
        <v>65</v>
      </c>
      <c r="D106" s="6" t="s">
        <v>104</v>
      </c>
      <c r="E106" s="7">
        <v>2600</v>
      </c>
      <c r="F106" s="8" t="s">
        <v>49</v>
      </c>
      <c r="G106" s="8" t="s">
        <v>14</v>
      </c>
      <c r="H106" s="8" t="s">
        <v>105</v>
      </c>
      <c r="I106" s="9">
        <v>40786</v>
      </c>
    </row>
    <row r="107" spans="1:9" ht="15" customHeight="1">
      <c r="A107" s="5">
        <v>40787</v>
      </c>
      <c r="B107" s="6" t="s">
        <v>16</v>
      </c>
      <c r="C107" s="6" t="s">
        <v>106</v>
      </c>
      <c r="D107" s="6" t="s">
        <v>18</v>
      </c>
      <c r="E107" s="7">
        <v>179</v>
      </c>
      <c r="F107" s="8" t="s">
        <v>13</v>
      </c>
      <c r="G107" s="8" t="s">
        <v>14</v>
      </c>
      <c r="H107" s="8" t="s">
        <v>19</v>
      </c>
      <c r="I107" s="9">
        <v>40817</v>
      </c>
    </row>
    <row r="108" spans="1:9" ht="15" customHeight="1">
      <c r="A108" s="5">
        <v>40791</v>
      </c>
      <c r="B108" s="6" t="s">
        <v>24</v>
      </c>
      <c r="C108" s="6" t="s">
        <v>25</v>
      </c>
      <c r="D108" s="6" t="s">
        <v>26</v>
      </c>
      <c r="E108" s="7">
        <v>340</v>
      </c>
      <c r="F108" s="8" t="s">
        <v>13</v>
      </c>
      <c r="G108" s="8" t="s">
        <v>14</v>
      </c>
      <c r="H108" s="8" t="s">
        <v>27</v>
      </c>
      <c r="I108" s="9">
        <v>40791</v>
      </c>
    </row>
    <row r="109" spans="1:9" ht="15" customHeight="1">
      <c r="A109" s="5">
        <v>40799</v>
      </c>
      <c r="B109" s="6" t="s">
        <v>76</v>
      </c>
      <c r="C109" s="6" t="s">
        <v>34</v>
      </c>
      <c r="D109" s="6" t="s">
        <v>77</v>
      </c>
      <c r="E109" s="7">
        <v>277.48</v>
      </c>
      <c r="F109" s="8" t="s">
        <v>13</v>
      </c>
      <c r="G109" s="8" t="s">
        <v>14</v>
      </c>
      <c r="H109" s="8" t="s">
        <v>78</v>
      </c>
      <c r="I109" s="9">
        <v>40829</v>
      </c>
    </row>
    <row r="110" spans="1:9" ht="15" customHeight="1">
      <c r="A110" s="5">
        <v>40801</v>
      </c>
      <c r="B110" s="6" t="s">
        <v>28</v>
      </c>
      <c r="C110" s="6" t="s">
        <v>29</v>
      </c>
      <c r="D110" s="6" t="s">
        <v>30</v>
      </c>
      <c r="E110" s="7">
        <v>80</v>
      </c>
      <c r="F110" s="8" t="s">
        <v>13</v>
      </c>
      <c r="G110" s="8" t="s">
        <v>14</v>
      </c>
      <c r="H110" s="8" t="s">
        <v>31</v>
      </c>
      <c r="I110" s="9">
        <v>40801</v>
      </c>
    </row>
    <row r="111" spans="1:9" ht="15" customHeight="1">
      <c r="A111" s="5">
        <v>40801</v>
      </c>
      <c r="B111" s="6" t="s">
        <v>28</v>
      </c>
      <c r="C111" s="6" t="s">
        <v>29</v>
      </c>
      <c r="D111" s="6" t="s">
        <v>30</v>
      </c>
      <c r="E111" s="7">
        <v>35</v>
      </c>
      <c r="F111" s="8" t="s">
        <v>13</v>
      </c>
      <c r="G111" s="8" t="s">
        <v>32</v>
      </c>
      <c r="H111" s="8" t="s">
        <v>31</v>
      </c>
      <c r="I111" s="9">
        <v>40801</v>
      </c>
    </row>
    <row r="112" spans="1:9" ht="15" customHeight="1">
      <c r="A112" s="5">
        <v>40801</v>
      </c>
      <c r="B112" s="6" t="s">
        <v>33</v>
      </c>
      <c r="C112" s="6" t="s">
        <v>34</v>
      </c>
      <c r="D112" s="6" t="s">
        <v>35</v>
      </c>
      <c r="E112" s="7">
        <v>1000</v>
      </c>
      <c r="F112" s="8" t="s">
        <v>13</v>
      </c>
      <c r="G112" s="8" t="s">
        <v>14</v>
      </c>
      <c r="H112" s="8" t="s">
        <v>36</v>
      </c>
      <c r="I112" s="9">
        <v>40819</v>
      </c>
    </row>
    <row r="113" spans="1:9" ht="15" customHeight="1">
      <c r="A113" s="5">
        <v>40804</v>
      </c>
      <c r="B113" s="6" t="s">
        <v>107</v>
      </c>
      <c r="C113" s="6" t="s">
        <v>108</v>
      </c>
      <c r="D113" s="6" t="s">
        <v>109</v>
      </c>
      <c r="E113" s="7">
        <v>5620</v>
      </c>
      <c r="F113" s="8" t="s">
        <v>13</v>
      </c>
      <c r="G113" s="8" t="s">
        <v>14</v>
      </c>
      <c r="H113" s="8" t="s">
        <v>110</v>
      </c>
      <c r="I113" s="9">
        <v>40804</v>
      </c>
    </row>
    <row r="114" spans="1:9" ht="15" customHeight="1">
      <c r="A114" s="5">
        <v>40804</v>
      </c>
      <c r="B114" s="6" t="s">
        <v>111</v>
      </c>
      <c r="C114" s="6" t="s">
        <v>34</v>
      </c>
      <c r="D114" s="6" t="s">
        <v>112</v>
      </c>
      <c r="E114" s="7">
        <v>12500</v>
      </c>
      <c r="F114" s="8" t="s">
        <v>13</v>
      </c>
      <c r="G114" s="8" t="s">
        <v>14</v>
      </c>
      <c r="H114" s="8" t="s">
        <v>113</v>
      </c>
      <c r="I114" s="9">
        <v>40804</v>
      </c>
    </row>
    <row r="115" spans="1:9" ht="15" customHeight="1">
      <c r="A115" s="5">
        <v>40806</v>
      </c>
      <c r="B115" s="6" t="s">
        <v>46</v>
      </c>
      <c r="C115" s="6" t="s">
        <v>47</v>
      </c>
      <c r="D115" s="6" t="s">
        <v>48</v>
      </c>
      <c r="E115" s="7">
        <v>-20000</v>
      </c>
      <c r="F115" s="8" t="s">
        <v>49</v>
      </c>
      <c r="G115" s="8" t="s">
        <v>32</v>
      </c>
      <c r="H115" s="8" t="s">
        <v>50</v>
      </c>
      <c r="I115" s="9">
        <v>40806</v>
      </c>
    </row>
    <row r="116" spans="1:9" ht="15" customHeight="1">
      <c r="A116" s="5">
        <v>40806</v>
      </c>
      <c r="B116" s="6" t="s">
        <v>46</v>
      </c>
      <c r="C116" s="6" t="s">
        <v>47</v>
      </c>
      <c r="D116" s="6" t="s">
        <v>48</v>
      </c>
      <c r="E116" s="7">
        <v>20000</v>
      </c>
      <c r="F116" s="8" t="s">
        <v>49</v>
      </c>
      <c r="G116" s="8" t="s">
        <v>14</v>
      </c>
      <c r="H116" s="8" t="s">
        <v>50</v>
      </c>
      <c r="I116" s="9">
        <v>40806</v>
      </c>
    </row>
    <row r="117" spans="1:9" ht="15" customHeight="1">
      <c r="A117" s="5">
        <v>40807</v>
      </c>
      <c r="B117" s="6" t="s">
        <v>37</v>
      </c>
      <c r="C117" s="6" t="s">
        <v>38</v>
      </c>
      <c r="D117" s="6" t="s">
        <v>39</v>
      </c>
      <c r="E117" s="7">
        <v>90</v>
      </c>
      <c r="F117" s="8" t="s">
        <v>13</v>
      </c>
      <c r="G117" s="8" t="s">
        <v>40</v>
      </c>
      <c r="H117" s="8" t="s">
        <v>41</v>
      </c>
      <c r="I117" s="9">
        <v>40807</v>
      </c>
    </row>
    <row r="118" spans="1:9" ht="15" customHeight="1">
      <c r="A118" s="5">
        <v>40810</v>
      </c>
      <c r="B118" s="6" t="s">
        <v>95</v>
      </c>
      <c r="C118" s="6" t="s">
        <v>114</v>
      </c>
      <c r="D118" s="6" t="s">
        <v>97</v>
      </c>
      <c r="E118" s="7">
        <v>4242</v>
      </c>
      <c r="F118" s="8" t="s">
        <v>13</v>
      </c>
      <c r="G118" s="8" t="s">
        <v>14</v>
      </c>
      <c r="H118" s="8" t="s">
        <v>98</v>
      </c>
      <c r="I118" s="9">
        <v>40840</v>
      </c>
    </row>
    <row r="119" spans="1:9" ht="15" customHeight="1">
      <c r="A119" s="5">
        <v>40812</v>
      </c>
      <c r="B119" s="6" t="s">
        <v>46</v>
      </c>
      <c r="C119" s="6" t="s">
        <v>51</v>
      </c>
      <c r="D119" s="6" t="s">
        <v>52</v>
      </c>
      <c r="E119" s="7">
        <v>20000</v>
      </c>
      <c r="F119" s="8" t="s">
        <v>49</v>
      </c>
      <c r="G119" s="8" t="s">
        <v>32</v>
      </c>
      <c r="H119" s="8" t="s">
        <v>53</v>
      </c>
      <c r="I119" s="9">
        <v>40812</v>
      </c>
    </row>
    <row r="120" spans="1:9" ht="15" customHeight="1">
      <c r="A120" s="5">
        <v>40812</v>
      </c>
      <c r="B120" s="6" t="s">
        <v>54</v>
      </c>
      <c r="C120" s="6" t="s">
        <v>25</v>
      </c>
      <c r="D120" s="6" t="s">
        <v>55</v>
      </c>
      <c r="E120" s="7">
        <v>220</v>
      </c>
      <c r="F120" s="8" t="s">
        <v>49</v>
      </c>
      <c r="G120" s="8" t="s">
        <v>14</v>
      </c>
      <c r="H120" s="8" t="s">
        <v>56</v>
      </c>
      <c r="I120" s="9">
        <v>40812</v>
      </c>
    </row>
    <row r="121" spans="1:9" ht="15" customHeight="1">
      <c r="A121" s="5">
        <v>40812</v>
      </c>
      <c r="B121" s="6" t="s">
        <v>54</v>
      </c>
      <c r="C121" s="6" t="s">
        <v>25</v>
      </c>
      <c r="D121" s="6" t="s">
        <v>57</v>
      </c>
      <c r="E121" s="7">
        <v>100</v>
      </c>
      <c r="F121" s="8" t="s">
        <v>49</v>
      </c>
      <c r="G121" s="8" t="s">
        <v>14</v>
      </c>
      <c r="H121" s="8" t="s">
        <v>58</v>
      </c>
      <c r="I121" s="9">
        <v>40812</v>
      </c>
    </row>
    <row r="122" spans="1:9" ht="15" customHeight="1">
      <c r="A122" s="5">
        <v>40812</v>
      </c>
      <c r="B122" s="6" t="s">
        <v>59</v>
      </c>
      <c r="C122" s="6" t="s">
        <v>25</v>
      </c>
      <c r="D122" s="6" t="s">
        <v>60</v>
      </c>
      <c r="E122" s="7">
        <v>6400</v>
      </c>
      <c r="F122" s="8" t="s">
        <v>13</v>
      </c>
      <c r="G122" s="8" t="s">
        <v>14</v>
      </c>
      <c r="H122" s="8" t="s">
        <v>61</v>
      </c>
      <c r="I122" s="9">
        <v>40812</v>
      </c>
    </row>
    <row r="123" spans="1:9" ht="15" customHeight="1">
      <c r="A123" s="5">
        <v>40816</v>
      </c>
      <c r="B123" s="6" t="s">
        <v>46</v>
      </c>
      <c r="C123" s="6" t="s">
        <v>29</v>
      </c>
      <c r="D123" s="6" t="s">
        <v>62</v>
      </c>
      <c r="E123" s="7">
        <v>100</v>
      </c>
      <c r="F123" s="8" t="s">
        <v>49</v>
      </c>
      <c r="G123" s="8" t="s">
        <v>14</v>
      </c>
      <c r="H123" s="8" t="s">
        <v>50</v>
      </c>
      <c r="I123" s="9">
        <v>40816</v>
      </c>
    </row>
    <row r="124" spans="1:9" ht="15" customHeight="1">
      <c r="A124" s="5">
        <v>40816</v>
      </c>
      <c r="B124" s="6" t="s">
        <v>46</v>
      </c>
      <c r="C124" s="6" t="s">
        <v>29</v>
      </c>
      <c r="D124" s="6" t="s">
        <v>62</v>
      </c>
      <c r="E124" s="7">
        <v>-100</v>
      </c>
      <c r="F124" s="8" t="s">
        <v>49</v>
      </c>
      <c r="G124" s="8" t="s">
        <v>40</v>
      </c>
      <c r="H124" s="8" t="s">
        <v>50</v>
      </c>
      <c r="I124" s="9">
        <v>40816</v>
      </c>
    </row>
    <row r="125" spans="1:9" ht="15" customHeight="1">
      <c r="A125" s="5">
        <v>40817</v>
      </c>
      <c r="B125" s="6" t="s">
        <v>16</v>
      </c>
      <c r="C125" s="6" t="s">
        <v>115</v>
      </c>
      <c r="D125" s="6" t="s">
        <v>18</v>
      </c>
      <c r="E125" s="7">
        <v>179</v>
      </c>
      <c r="F125" s="8" t="s">
        <v>13</v>
      </c>
      <c r="G125" s="8" t="s">
        <v>14</v>
      </c>
      <c r="H125" s="8" t="s">
        <v>19</v>
      </c>
      <c r="I125" s="9">
        <v>40847</v>
      </c>
    </row>
    <row r="126" spans="1:9" ht="15" customHeight="1">
      <c r="A126" s="5">
        <v>40820</v>
      </c>
      <c r="B126" s="6" t="s">
        <v>71</v>
      </c>
      <c r="C126" s="6" t="s">
        <v>116</v>
      </c>
      <c r="D126" s="6" t="s">
        <v>73</v>
      </c>
      <c r="E126" s="7">
        <v>62</v>
      </c>
      <c r="F126" s="8" t="s">
        <v>13</v>
      </c>
      <c r="G126" s="8" t="s">
        <v>40</v>
      </c>
      <c r="H126" s="8" t="s">
        <v>74</v>
      </c>
      <c r="I126" s="9">
        <v>40850</v>
      </c>
    </row>
    <row r="127" spans="1:9" ht="15" customHeight="1">
      <c r="A127" s="5">
        <v>40820</v>
      </c>
      <c r="B127" s="6" t="s">
        <v>86</v>
      </c>
      <c r="C127" s="6" t="s">
        <v>117</v>
      </c>
      <c r="D127" s="6" t="s">
        <v>88</v>
      </c>
      <c r="E127" s="7">
        <v>1887</v>
      </c>
      <c r="F127" s="8" t="s">
        <v>13</v>
      </c>
      <c r="G127" s="8" t="s">
        <v>14</v>
      </c>
      <c r="H127" s="8" t="s">
        <v>45</v>
      </c>
      <c r="I127" s="9">
        <v>40820</v>
      </c>
    </row>
    <row r="128" spans="1:9" ht="15" customHeight="1">
      <c r="A128" s="5">
        <v>40821</v>
      </c>
      <c r="B128" s="6" t="s">
        <v>24</v>
      </c>
      <c r="C128" s="6" t="s">
        <v>25</v>
      </c>
      <c r="D128" s="6" t="s">
        <v>26</v>
      </c>
      <c r="E128" s="7">
        <v>340</v>
      </c>
      <c r="F128" s="8" t="s">
        <v>13</v>
      </c>
      <c r="G128" s="8" t="s">
        <v>14</v>
      </c>
      <c r="H128" s="8" t="s">
        <v>27</v>
      </c>
      <c r="I128" s="9">
        <v>40821</v>
      </c>
    </row>
    <row r="129" spans="1:9" ht="15" customHeight="1">
      <c r="A129" s="5">
        <v>40831</v>
      </c>
      <c r="B129" s="6" t="s">
        <v>28</v>
      </c>
      <c r="C129" s="6" t="s">
        <v>29</v>
      </c>
      <c r="D129" s="6" t="s">
        <v>30</v>
      </c>
      <c r="E129" s="7">
        <v>80</v>
      </c>
      <c r="F129" s="8" t="s">
        <v>13</v>
      </c>
      <c r="G129" s="8" t="s">
        <v>14</v>
      </c>
      <c r="H129" s="8" t="s">
        <v>31</v>
      </c>
      <c r="I129" s="9">
        <v>40831</v>
      </c>
    </row>
    <row r="130" spans="1:9" ht="15" customHeight="1">
      <c r="A130" s="5">
        <v>40831</v>
      </c>
      <c r="B130" s="6" t="s">
        <v>28</v>
      </c>
      <c r="C130" s="6" t="s">
        <v>29</v>
      </c>
      <c r="D130" s="6" t="s">
        <v>30</v>
      </c>
      <c r="E130" s="7">
        <v>35</v>
      </c>
      <c r="F130" s="8" t="s">
        <v>13</v>
      </c>
      <c r="G130" s="8" t="s">
        <v>32</v>
      </c>
      <c r="H130" s="8" t="s">
        <v>31</v>
      </c>
      <c r="I130" s="9">
        <v>40831</v>
      </c>
    </row>
    <row r="131" spans="1:9" ht="15" customHeight="1">
      <c r="A131" s="5">
        <v>40831</v>
      </c>
      <c r="B131" s="6" t="s">
        <v>33</v>
      </c>
      <c r="C131" s="6" t="s">
        <v>34</v>
      </c>
      <c r="D131" s="6" t="s">
        <v>35</v>
      </c>
      <c r="E131" s="7">
        <v>1000</v>
      </c>
      <c r="F131" s="8" t="s">
        <v>13</v>
      </c>
      <c r="G131" s="8" t="s">
        <v>14</v>
      </c>
      <c r="H131" s="8" t="s">
        <v>36</v>
      </c>
      <c r="I131" s="9">
        <v>40849</v>
      </c>
    </row>
    <row r="132" spans="1:9" ht="15" customHeight="1">
      <c r="A132" s="5">
        <v>40836</v>
      </c>
      <c r="B132" s="6" t="s">
        <v>46</v>
      </c>
      <c r="C132" s="6" t="s">
        <v>47</v>
      </c>
      <c r="D132" s="6" t="s">
        <v>48</v>
      </c>
      <c r="E132" s="7">
        <v>-20000</v>
      </c>
      <c r="F132" s="8" t="s">
        <v>49</v>
      </c>
      <c r="G132" s="8" t="s">
        <v>32</v>
      </c>
      <c r="H132" s="8" t="s">
        <v>50</v>
      </c>
      <c r="I132" s="9">
        <v>40836</v>
      </c>
    </row>
    <row r="133" spans="1:9" ht="15" customHeight="1">
      <c r="A133" s="5">
        <v>40836</v>
      </c>
      <c r="B133" s="6" t="s">
        <v>46</v>
      </c>
      <c r="C133" s="6" t="s">
        <v>47</v>
      </c>
      <c r="D133" s="6" t="s">
        <v>48</v>
      </c>
      <c r="E133" s="7">
        <v>20000</v>
      </c>
      <c r="F133" s="8" t="s">
        <v>49</v>
      </c>
      <c r="G133" s="8" t="s">
        <v>14</v>
      </c>
      <c r="H133" s="8" t="s">
        <v>50</v>
      </c>
      <c r="I133" s="9">
        <v>40836</v>
      </c>
    </row>
    <row r="134" spans="1:9" ht="15" customHeight="1">
      <c r="A134" s="5">
        <v>40838</v>
      </c>
      <c r="B134" s="6" t="s">
        <v>82</v>
      </c>
      <c r="C134" s="6" t="s">
        <v>34</v>
      </c>
      <c r="D134" s="6" t="s">
        <v>83</v>
      </c>
      <c r="E134" s="7">
        <v>289</v>
      </c>
      <c r="F134" s="8" t="s">
        <v>13</v>
      </c>
      <c r="G134" s="8" t="s">
        <v>14</v>
      </c>
      <c r="H134" s="8" t="s">
        <v>84</v>
      </c>
      <c r="I134" s="9">
        <v>40868</v>
      </c>
    </row>
    <row r="135" spans="1:9" ht="15" customHeight="1">
      <c r="A135" s="5">
        <v>40841</v>
      </c>
      <c r="B135" s="6" t="s">
        <v>64</v>
      </c>
      <c r="C135" s="6" t="s">
        <v>65</v>
      </c>
      <c r="D135" s="6" t="s">
        <v>66</v>
      </c>
      <c r="E135" s="7">
        <v>3300</v>
      </c>
      <c r="F135" s="8" t="s">
        <v>49</v>
      </c>
      <c r="G135" s="8" t="s">
        <v>14</v>
      </c>
      <c r="H135" s="8" t="s">
        <v>67</v>
      </c>
      <c r="I135" s="9">
        <v>40841</v>
      </c>
    </row>
    <row r="136" spans="1:9" ht="15" customHeight="1">
      <c r="A136" s="5">
        <v>40842</v>
      </c>
      <c r="B136" s="6" t="s">
        <v>46</v>
      </c>
      <c r="C136" s="6" t="s">
        <v>51</v>
      </c>
      <c r="D136" s="6" t="s">
        <v>52</v>
      </c>
      <c r="E136" s="7">
        <v>20000</v>
      </c>
      <c r="F136" s="8" t="s">
        <v>49</v>
      </c>
      <c r="G136" s="8" t="s">
        <v>32</v>
      </c>
      <c r="H136" s="8" t="s">
        <v>53</v>
      </c>
      <c r="I136" s="9">
        <v>40842</v>
      </c>
    </row>
    <row r="137" spans="1:9" ht="15" customHeight="1">
      <c r="A137" s="5">
        <v>40842</v>
      </c>
      <c r="B137" s="6" t="s">
        <v>54</v>
      </c>
      <c r="C137" s="6" t="s">
        <v>25</v>
      </c>
      <c r="D137" s="6" t="s">
        <v>55</v>
      </c>
      <c r="E137" s="7">
        <v>220</v>
      </c>
      <c r="F137" s="8" t="s">
        <v>49</v>
      </c>
      <c r="G137" s="8" t="s">
        <v>14</v>
      </c>
      <c r="H137" s="8" t="s">
        <v>56</v>
      </c>
      <c r="I137" s="9">
        <v>40842</v>
      </c>
    </row>
    <row r="138" spans="1:9" ht="15" customHeight="1">
      <c r="A138" s="5">
        <v>40842</v>
      </c>
      <c r="B138" s="6" t="s">
        <v>54</v>
      </c>
      <c r="C138" s="6" t="s">
        <v>25</v>
      </c>
      <c r="D138" s="6" t="s">
        <v>57</v>
      </c>
      <c r="E138" s="7">
        <v>100</v>
      </c>
      <c r="F138" s="8" t="s">
        <v>49</v>
      </c>
      <c r="G138" s="8" t="s">
        <v>14</v>
      </c>
      <c r="H138" s="8" t="s">
        <v>58</v>
      </c>
      <c r="I138" s="9">
        <v>40842</v>
      </c>
    </row>
    <row r="139" spans="1:9" ht="15" customHeight="1">
      <c r="A139" s="5">
        <v>40842</v>
      </c>
      <c r="B139" s="6" t="s">
        <v>59</v>
      </c>
      <c r="C139" s="6" t="s">
        <v>25</v>
      </c>
      <c r="D139" s="6" t="s">
        <v>60</v>
      </c>
      <c r="E139" s="7">
        <v>6400</v>
      </c>
      <c r="F139" s="8" t="s">
        <v>13</v>
      </c>
      <c r="G139" s="8" t="s">
        <v>14</v>
      </c>
      <c r="H139" s="8" t="s">
        <v>61</v>
      </c>
      <c r="I139" s="9">
        <v>40842</v>
      </c>
    </row>
    <row r="140" spans="1:9" ht="15" customHeight="1">
      <c r="A140" s="5">
        <v>40844</v>
      </c>
      <c r="B140" s="6" t="s">
        <v>37</v>
      </c>
      <c r="C140" s="6" t="s">
        <v>38</v>
      </c>
      <c r="D140" s="6" t="s">
        <v>39</v>
      </c>
      <c r="E140" s="7">
        <v>218</v>
      </c>
      <c r="F140" s="8" t="s">
        <v>13</v>
      </c>
      <c r="G140" s="8" t="s">
        <v>40</v>
      </c>
      <c r="H140" s="8" t="s">
        <v>41</v>
      </c>
      <c r="I140" s="9">
        <v>40844</v>
      </c>
    </row>
    <row r="141" spans="1:9" ht="15" customHeight="1">
      <c r="A141" s="5">
        <v>40847</v>
      </c>
      <c r="B141" s="6" t="s">
        <v>46</v>
      </c>
      <c r="C141" s="6" t="s">
        <v>29</v>
      </c>
      <c r="D141" s="6" t="s">
        <v>62</v>
      </c>
      <c r="E141" s="7">
        <v>200</v>
      </c>
      <c r="F141" s="8" t="s">
        <v>49</v>
      </c>
      <c r="G141" s="8" t="s">
        <v>14</v>
      </c>
      <c r="H141" s="8" t="s">
        <v>50</v>
      </c>
      <c r="I141" s="9">
        <v>40847</v>
      </c>
    </row>
    <row r="142" spans="1:9" ht="15" customHeight="1">
      <c r="A142" s="5">
        <v>40847</v>
      </c>
      <c r="B142" s="6" t="s">
        <v>46</v>
      </c>
      <c r="C142" s="6" t="s">
        <v>29</v>
      </c>
      <c r="D142" s="6" t="s">
        <v>62</v>
      </c>
      <c r="E142" s="7">
        <v>-200</v>
      </c>
      <c r="F142" s="8" t="s">
        <v>49</v>
      </c>
      <c r="G142" s="8" t="s">
        <v>40</v>
      </c>
      <c r="H142" s="8" t="s">
        <v>50</v>
      </c>
      <c r="I142" s="9">
        <v>40847</v>
      </c>
    </row>
    <row r="143" spans="1:9" ht="15" customHeight="1">
      <c r="A143" s="5">
        <v>40848</v>
      </c>
      <c r="B143" s="6" t="s">
        <v>16</v>
      </c>
      <c r="C143" s="6" t="s">
        <v>118</v>
      </c>
      <c r="D143" s="6" t="s">
        <v>18</v>
      </c>
      <c r="E143" s="7">
        <v>179</v>
      </c>
      <c r="F143" s="8" t="s">
        <v>13</v>
      </c>
      <c r="G143" s="8" t="s">
        <v>14</v>
      </c>
      <c r="H143" s="8" t="s">
        <v>19</v>
      </c>
      <c r="I143" s="9">
        <v>40878</v>
      </c>
    </row>
    <row r="144" spans="1:9" ht="15" customHeight="1">
      <c r="A144" s="5">
        <v>40852</v>
      </c>
      <c r="B144" s="6" t="s">
        <v>24</v>
      </c>
      <c r="C144" s="6" t="s">
        <v>25</v>
      </c>
      <c r="D144" s="6" t="s">
        <v>26</v>
      </c>
      <c r="E144" s="7">
        <v>340</v>
      </c>
      <c r="F144" s="8" t="s">
        <v>13</v>
      </c>
      <c r="G144" s="8" t="s">
        <v>14</v>
      </c>
      <c r="H144" s="8" t="s">
        <v>27</v>
      </c>
      <c r="I144" s="9">
        <v>40852</v>
      </c>
    </row>
    <row r="145" spans="1:9" ht="15" customHeight="1">
      <c r="A145" s="5">
        <v>40852</v>
      </c>
      <c r="B145" s="6" t="s">
        <v>95</v>
      </c>
      <c r="C145" s="6" t="s">
        <v>119</v>
      </c>
      <c r="D145" s="6" t="s">
        <v>97</v>
      </c>
      <c r="E145" s="7">
        <v>982</v>
      </c>
      <c r="F145" s="8" t="s">
        <v>13</v>
      </c>
      <c r="G145" s="8" t="s">
        <v>14</v>
      </c>
      <c r="H145" s="8" t="s">
        <v>98</v>
      </c>
      <c r="I145" s="9">
        <v>40882</v>
      </c>
    </row>
    <row r="146" spans="1:9" ht="15" customHeight="1">
      <c r="A146" s="5">
        <v>40862</v>
      </c>
      <c r="B146" s="6" t="s">
        <v>28</v>
      </c>
      <c r="C146" s="6" t="s">
        <v>29</v>
      </c>
      <c r="D146" s="6" t="s">
        <v>30</v>
      </c>
      <c r="E146" s="7">
        <v>80</v>
      </c>
      <c r="F146" s="8" t="s">
        <v>13</v>
      </c>
      <c r="G146" s="8" t="s">
        <v>14</v>
      </c>
      <c r="H146" s="8" t="s">
        <v>31</v>
      </c>
      <c r="I146" s="9">
        <v>40862</v>
      </c>
    </row>
    <row r="147" spans="1:9" ht="15" customHeight="1">
      <c r="A147" s="5">
        <v>40862</v>
      </c>
      <c r="B147" s="6" t="s">
        <v>28</v>
      </c>
      <c r="C147" s="6" t="s">
        <v>29</v>
      </c>
      <c r="D147" s="6" t="s">
        <v>30</v>
      </c>
      <c r="E147" s="7">
        <v>35</v>
      </c>
      <c r="F147" s="8" t="s">
        <v>13</v>
      </c>
      <c r="G147" s="8" t="s">
        <v>32</v>
      </c>
      <c r="H147" s="8" t="s">
        <v>31</v>
      </c>
      <c r="I147" s="9">
        <v>40862</v>
      </c>
    </row>
    <row r="148" spans="1:9" ht="15" customHeight="1">
      <c r="A148" s="5">
        <v>40862</v>
      </c>
      <c r="B148" s="6" t="s">
        <v>33</v>
      </c>
      <c r="C148" s="6" t="s">
        <v>34</v>
      </c>
      <c r="D148" s="6" t="s">
        <v>35</v>
      </c>
      <c r="E148" s="7">
        <v>1000</v>
      </c>
      <c r="F148" s="8" t="s">
        <v>13</v>
      </c>
      <c r="G148" s="8" t="s">
        <v>14</v>
      </c>
      <c r="H148" s="8" t="s">
        <v>36</v>
      </c>
      <c r="I148" s="9">
        <v>40880</v>
      </c>
    </row>
    <row r="149" spans="1:9" ht="15" customHeight="1">
      <c r="A149" s="5">
        <v>40866</v>
      </c>
      <c r="B149" s="6" t="s">
        <v>37</v>
      </c>
      <c r="C149" s="6" t="s">
        <v>38</v>
      </c>
      <c r="D149" s="6" t="s">
        <v>39</v>
      </c>
      <c r="E149" s="7">
        <v>102</v>
      </c>
      <c r="F149" s="8" t="s">
        <v>13</v>
      </c>
      <c r="G149" s="8" t="s">
        <v>40</v>
      </c>
      <c r="H149" s="8" t="s">
        <v>41</v>
      </c>
      <c r="I149" s="9">
        <v>40866</v>
      </c>
    </row>
    <row r="150" spans="1:9" ht="15" customHeight="1">
      <c r="A150" s="5">
        <v>40867</v>
      </c>
      <c r="B150" s="6" t="s">
        <v>46</v>
      </c>
      <c r="C150" s="6" t="s">
        <v>47</v>
      </c>
      <c r="D150" s="6" t="s">
        <v>48</v>
      </c>
      <c r="E150" s="7">
        <v>-20000</v>
      </c>
      <c r="F150" s="8" t="s">
        <v>49</v>
      </c>
      <c r="G150" s="8" t="s">
        <v>32</v>
      </c>
      <c r="H150" s="8" t="s">
        <v>50</v>
      </c>
      <c r="I150" s="9">
        <v>40867</v>
      </c>
    </row>
    <row r="151" spans="1:9" ht="15" customHeight="1">
      <c r="A151" s="5">
        <v>40867</v>
      </c>
      <c r="B151" s="6" t="s">
        <v>46</v>
      </c>
      <c r="C151" s="6" t="s">
        <v>47</v>
      </c>
      <c r="D151" s="6" t="s">
        <v>48</v>
      </c>
      <c r="E151" s="7">
        <v>20000</v>
      </c>
      <c r="F151" s="8" t="s">
        <v>49</v>
      </c>
      <c r="G151" s="8" t="s">
        <v>14</v>
      </c>
      <c r="H151" s="8" t="s">
        <v>50</v>
      </c>
      <c r="I151" s="9">
        <v>40867</v>
      </c>
    </row>
    <row r="152" spans="1:9" ht="15" customHeight="1">
      <c r="A152" s="5">
        <v>40873</v>
      </c>
      <c r="B152" s="6" t="s">
        <v>46</v>
      </c>
      <c r="C152" s="6" t="s">
        <v>51</v>
      </c>
      <c r="D152" s="6" t="s">
        <v>52</v>
      </c>
      <c r="E152" s="7">
        <v>20000</v>
      </c>
      <c r="F152" s="8" t="s">
        <v>49</v>
      </c>
      <c r="G152" s="8" t="s">
        <v>32</v>
      </c>
      <c r="H152" s="8" t="s">
        <v>53</v>
      </c>
      <c r="I152" s="9">
        <v>40873</v>
      </c>
    </row>
    <row r="153" spans="1:9" ht="15" customHeight="1">
      <c r="A153" s="5">
        <v>40873</v>
      </c>
      <c r="B153" s="6" t="s">
        <v>54</v>
      </c>
      <c r="C153" s="6" t="s">
        <v>25</v>
      </c>
      <c r="D153" s="6" t="s">
        <v>55</v>
      </c>
      <c r="E153" s="7">
        <v>220</v>
      </c>
      <c r="F153" s="8" t="s">
        <v>49</v>
      </c>
      <c r="G153" s="8" t="s">
        <v>14</v>
      </c>
      <c r="H153" s="8" t="s">
        <v>56</v>
      </c>
      <c r="I153" s="9">
        <v>40873</v>
      </c>
    </row>
    <row r="154" spans="1:9" ht="15" customHeight="1">
      <c r="A154" s="5">
        <v>40873</v>
      </c>
      <c r="B154" s="6" t="s">
        <v>54</v>
      </c>
      <c r="C154" s="6" t="s">
        <v>25</v>
      </c>
      <c r="D154" s="6" t="s">
        <v>57</v>
      </c>
      <c r="E154" s="7">
        <v>100</v>
      </c>
      <c r="F154" s="8" t="s">
        <v>49</v>
      </c>
      <c r="G154" s="8" t="s">
        <v>14</v>
      </c>
      <c r="H154" s="8" t="s">
        <v>58</v>
      </c>
      <c r="I154" s="9">
        <v>40873</v>
      </c>
    </row>
    <row r="155" spans="1:9" ht="15" customHeight="1">
      <c r="A155" s="5">
        <v>40873</v>
      </c>
      <c r="B155" s="6" t="s">
        <v>59</v>
      </c>
      <c r="C155" s="6" t="s">
        <v>25</v>
      </c>
      <c r="D155" s="6" t="s">
        <v>60</v>
      </c>
      <c r="E155" s="7">
        <v>6400</v>
      </c>
      <c r="F155" s="8" t="s">
        <v>13</v>
      </c>
      <c r="G155" s="8" t="s">
        <v>14</v>
      </c>
      <c r="H155" s="8" t="s">
        <v>61</v>
      </c>
      <c r="I155" s="9">
        <v>40873</v>
      </c>
    </row>
    <row r="156" spans="1:9" ht="15" customHeight="1">
      <c r="A156" s="5">
        <v>40877</v>
      </c>
      <c r="B156" s="6" t="s">
        <v>46</v>
      </c>
      <c r="C156" s="6" t="s">
        <v>29</v>
      </c>
      <c r="D156" s="6" t="s">
        <v>62</v>
      </c>
      <c r="E156" s="7">
        <v>170</v>
      </c>
      <c r="F156" s="8" t="s">
        <v>49</v>
      </c>
      <c r="G156" s="8" t="s">
        <v>14</v>
      </c>
      <c r="H156" s="8" t="s">
        <v>50</v>
      </c>
      <c r="I156" s="9">
        <v>40877</v>
      </c>
    </row>
    <row r="157" spans="1:9" ht="15" customHeight="1">
      <c r="A157" s="5">
        <v>40877</v>
      </c>
      <c r="B157" s="6" t="s">
        <v>46</v>
      </c>
      <c r="C157" s="6" t="s">
        <v>29</v>
      </c>
      <c r="D157" s="6" t="s">
        <v>62</v>
      </c>
      <c r="E157" s="7">
        <v>-170</v>
      </c>
      <c r="F157" s="8" t="s">
        <v>49</v>
      </c>
      <c r="G157" s="8" t="s">
        <v>40</v>
      </c>
      <c r="H157" s="8" t="s">
        <v>50</v>
      </c>
      <c r="I157" s="9">
        <v>40877</v>
      </c>
    </row>
    <row r="158" spans="1:9" ht="15" customHeight="1">
      <c r="A158" s="5">
        <v>40878</v>
      </c>
      <c r="B158" s="6" t="s">
        <v>16</v>
      </c>
      <c r="C158" s="6" t="s">
        <v>120</v>
      </c>
      <c r="D158" s="6" t="s">
        <v>18</v>
      </c>
      <c r="E158" s="7">
        <v>179</v>
      </c>
      <c r="F158" s="8" t="s">
        <v>13</v>
      </c>
      <c r="G158" s="8" t="s">
        <v>14</v>
      </c>
      <c r="H158" s="8" t="s">
        <v>19</v>
      </c>
      <c r="I158" s="9">
        <v>40908</v>
      </c>
    </row>
    <row r="159" spans="1:9" ht="15" customHeight="1">
      <c r="A159" s="5">
        <v>40882</v>
      </c>
      <c r="B159" s="6" t="s">
        <v>24</v>
      </c>
      <c r="C159" s="6" t="s">
        <v>25</v>
      </c>
      <c r="D159" s="6" t="s">
        <v>26</v>
      </c>
      <c r="E159" s="7">
        <v>340</v>
      </c>
      <c r="F159" s="8" t="s">
        <v>13</v>
      </c>
      <c r="G159" s="8" t="s">
        <v>14</v>
      </c>
      <c r="H159" s="8" t="s">
        <v>27</v>
      </c>
      <c r="I159" s="9">
        <v>40882</v>
      </c>
    </row>
    <row r="160" spans="1:9" ht="15" customHeight="1">
      <c r="A160" s="5">
        <v>40883</v>
      </c>
      <c r="B160" s="6" t="s">
        <v>37</v>
      </c>
      <c r="C160" s="6" t="s">
        <v>38</v>
      </c>
      <c r="D160" s="6" t="s">
        <v>39</v>
      </c>
      <c r="E160" s="7">
        <v>96</v>
      </c>
      <c r="F160" s="8" t="s">
        <v>13</v>
      </c>
      <c r="G160" s="8" t="s">
        <v>40</v>
      </c>
      <c r="H160" s="8" t="s">
        <v>41</v>
      </c>
      <c r="I160" s="9">
        <v>40883</v>
      </c>
    </row>
    <row r="161" spans="1:9" ht="15" customHeight="1">
      <c r="A161" s="5">
        <v>40892</v>
      </c>
      <c r="B161" s="6" t="s">
        <v>28</v>
      </c>
      <c r="C161" s="6" t="s">
        <v>29</v>
      </c>
      <c r="D161" s="6" t="s">
        <v>30</v>
      </c>
      <c r="E161" s="7">
        <v>80</v>
      </c>
      <c r="F161" s="8" t="s">
        <v>13</v>
      </c>
      <c r="G161" s="8" t="s">
        <v>14</v>
      </c>
      <c r="H161" s="8" t="s">
        <v>31</v>
      </c>
      <c r="I161" s="9">
        <v>40892</v>
      </c>
    </row>
    <row r="162" spans="1:9" ht="15" customHeight="1">
      <c r="A162" s="5">
        <v>40892</v>
      </c>
      <c r="B162" s="6" t="s">
        <v>28</v>
      </c>
      <c r="C162" s="6" t="s">
        <v>29</v>
      </c>
      <c r="D162" s="6" t="s">
        <v>30</v>
      </c>
      <c r="E162" s="7">
        <v>35</v>
      </c>
      <c r="F162" s="8" t="s">
        <v>13</v>
      </c>
      <c r="G162" s="8" t="s">
        <v>32</v>
      </c>
      <c r="H162" s="8" t="s">
        <v>31</v>
      </c>
      <c r="I162" s="9">
        <v>40892</v>
      </c>
    </row>
    <row r="163" spans="1:9" ht="15" customHeight="1">
      <c r="A163" s="5">
        <v>40892</v>
      </c>
      <c r="B163" s="6" t="s">
        <v>33</v>
      </c>
      <c r="C163" s="6" t="s">
        <v>34</v>
      </c>
      <c r="D163" s="6" t="s">
        <v>35</v>
      </c>
      <c r="E163" s="7">
        <v>1000</v>
      </c>
      <c r="F163" s="8" t="s">
        <v>13</v>
      </c>
      <c r="G163" s="8" t="s">
        <v>14</v>
      </c>
      <c r="H163" s="8" t="s">
        <v>36</v>
      </c>
      <c r="I163" s="9">
        <v>40910</v>
      </c>
    </row>
    <row r="164" spans="1:9" ht="15" customHeight="1">
      <c r="A164" s="5">
        <v>40894</v>
      </c>
      <c r="B164" s="6" t="s">
        <v>20</v>
      </c>
      <c r="C164" s="6" t="s">
        <v>121</v>
      </c>
      <c r="D164" s="6" t="s">
        <v>22</v>
      </c>
      <c r="E164" s="7">
        <v>120</v>
      </c>
      <c r="F164" s="8" t="s">
        <v>13</v>
      </c>
      <c r="G164" s="8" t="s">
        <v>14</v>
      </c>
      <c r="H164" s="8" t="s">
        <v>23</v>
      </c>
      <c r="I164" s="9">
        <v>40924</v>
      </c>
    </row>
    <row r="165" spans="1:9" ht="15" customHeight="1">
      <c r="A165" s="5">
        <v>40894</v>
      </c>
      <c r="B165" s="6" t="s">
        <v>82</v>
      </c>
      <c r="C165" s="6" t="s">
        <v>34</v>
      </c>
      <c r="D165" s="6" t="s">
        <v>83</v>
      </c>
      <c r="E165" s="7">
        <v>310</v>
      </c>
      <c r="F165" s="8" t="s">
        <v>13</v>
      </c>
      <c r="G165" s="8" t="s">
        <v>14</v>
      </c>
      <c r="H165" s="8" t="s">
        <v>84</v>
      </c>
      <c r="I165" s="9">
        <v>40924</v>
      </c>
    </row>
    <row r="166" spans="1:9" ht="15" customHeight="1">
      <c r="A166" s="5">
        <v>40894</v>
      </c>
      <c r="B166" s="6" t="s">
        <v>95</v>
      </c>
      <c r="C166" s="6" t="s">
        <v>122</v>
      </c>
      <c r="D166" s="6" t="s">
        <v>97</v>
      </c>
      <c r="E166" s="7">
        <v>962</v>
      </c>
      <c r="F166" s="8" t="s">
        <v>13</v>
      </c>
      <c r="G166" s="8" t="s">
        <v>14</v>
      </c>
      <c r="H166" s="8" t="s">
        <v>98</v>
      </c>
      <c r="I166" s="9">
        <v>40924</v>
      </c>
    </row>
    <row r="167" spans="1:9" ht="15" customHeight="1">
      <c r="A167" s="5">
        <v>40897</v>
      </c>
      <c r="B167" s="6" t="s">
        <v>46</v>
      </c>
      <c r="C167" s="6" t="s">
        <v>47</v>
      </c>
      <c r="D167" s="6" t="s">
        <v>48</v>
      </c>
      <c r="E167" s="7">
        <v>-20000</v>
      </c>
      <c r="F167" s="8" t="s">
        <v>49</v>
      </c>
      <c r="G167" s="8" t="s">
        <v>32</v>
      </c>
      <c r="H167" s="8" t="s">
        <v>50</v>
      </c>
      <c r="I167" s="9">
        <v>40897</v>
      </c>
    </row>
    <row r="168" spans="1:9" ht="15" customHeight="1">
      <c r="A168" s="5">
        <v>40897</v>
      </c>
      <c r="B168" s="6" t="s">
        <v>46</v>
      </c>
      <c r="C168" s="6" t="s">
        <v>47</v>
      </c>
      <c r="D168" s="6" t="s">
        <v>48</v>
      </c>
      <c r="E168" s="7">
        <v>20000</v>
      </c>
      <c r="F168" s="8" t="s">
        <v>49</v>
      </c>
      <c r="G168" s="8" t="s">
        <v>14</v>
      </c>
      <c r="H168" s="8" t="s">
        <v>50</v>
      </c>
      <c r="I168" s="9">
        <v>40897</v>
      </c>
    </row>
    <row r="169" spans="1:9" ht="15" customHeight="1">
      <c r="A169" s="5">
        <v>40899</v>
      </c>
      <c r="B169" s="6" t="s">
        <v>71</v>
      </c>
      <c r="C169" s="6" t="s">
        <v>123</v>
      </c>
      <c r="D169" s="6" t="s">
        <v>73</v>
      </c>
      <c r="E169" s="7">
        <v>61</v>
      </c>
      <c r="F169" s="8" t="s">
        <v>13</v>
      </c>
      <c r="G169" s="8" t="s">
        <v>40</v>
      </c>
      <c r="H169" s="8" t="s">
        <v>74</v>
      </c>
      <c r="I169" s="9">
        <v>40929</v>
      </c>
    </row>
    <row r="170" spans="1:9" ht="15" customHeight="1">
      <c r="A170" s="5">
        <v>40902</v>
      </c>
      <c r="B170" s="6" t="s">
        <v>64</v>
      </c>
      <c r="C170" s="6" t="s">
        <v>65</v>
      </c>
      <c r="D170" s="6" t="s">
        <v>66</v>
      </c>
      <c r="E170" s="7">
        <v>8400</v>
      </c>
      <c r="F170" s="8" t="s">
        <v>49</v>
      </c>
      <c r="G170" s="8" t="s">
        <v>14</v>
      </c>
      <c r="H170" s="8" t="s">
        <v>67</v>
      </c>
      <c r="I170" s="9">
        <v>40902</v>
      </c>
    </row>
    <row r="171" spans="1:9" ht="15" customHeight="1">
      <c r="A171" s="5">
        <v>40903</v>
      </c>
      <c r="B171" s="6" t="s">
        <v>46</v>
      </c>
      <c r="C171" s="6" t="s">
        <v>51</v>
      </c>
      <c r="D171" s="6" t="s">
        <v>52</v>
      </c>
      <c r="E171" s="7">
        <v>20000</v>
      </c>
      <c r="F171" s="8" t="s">
        <v>49</v>
      </c>
      <c r="G171" s="8" t="s">
        <v>32</v>
      </c>
      <c r="H171" s="8" t="s">
        <v>53</v>
      </c>
      <c r="I171" s="9">
        <v>40903</v>
      </c>
    </row>
    <row r="172" spans="1:9" ht="15" customHeight="1">
      <c r="A172" s="5">
        <v>40903</v>
      </c>
      <c r="B172" s="6" t="s">
        <v>54</v>
      </c>
      <c r="C172" s="6" t="s">
        <v>25</v>
      </c>
      <c r="D172" s="6" t="s">
        <v>55</v>
      </c>
      <c r="E172" s="7">
        <v>220</v>
      </c>
      <c r="F172" s="8" t="s">
        <v>49</v>
      </c>
      <c r="G172" s="8" t="s">
        <v>14</v>
      </c>
      <c r="H172" s="8" t="s">
        <v>56</v>
      </c>
      <c r="I172" s="9">
        <v>40903</v>
      </c>
    </row>
    <row r="173" spans="1:9" ht="15" customHeight="1">
      <c r="A173" s="5">
        <v>40903</v>
      </c>
      <c r="B173" s="6" t="s">
        <v>54</v>
      </c>
      <c r="C173" s="6" t="s">
        <v>25</v>
      </c>
      <c r="D173" s="6" t="s">
        <v>57</v>
      </c>
      <c r="E173" s="7">
        <v>100</v>
      </c>
      <c r="F173" s="8" t="s">
        <v>49</v>
      </c>
      <c r="G173" s="8" t="s">
        <v>14</v>
      </c>
      <c r="H173" s="8" t="s">
        <v>58</v>
      </c>
      <c r="I173" s="9">
        <v>40903</v>
      </c>
    </row>
    <row r="174" spans="1:9" ht="15" customHeight="1">
      <c r="A174" s="5">
        <v>40903</v>
      </c>
      <c r="B174" s="6" t="s">
        <v>59</v>
      </c>
      <c r="C174" s="6" t="s">
        <v>25</v>
      </c>
      <c r="D174" s="6" t="s">
        <v>60</v>
      </c>
      <c r="E174" s="7">
        <v>6400</v>
      </c>
      <c r="F174" s="8" t="s">
        <v>13</v>
      </c>
      <c r="G174" s="8" t="s">
        <v>14</v>
      </c>
      <c r="H174" s="8" t="s">
        <v>61</v>
      </c>
      <c r="I174" s="9">
        <v>40903</v>
      </c>
    </row>
    <row r="175" spans="1:9" ht="15" customHeight="1">
      <c r="A175" s="5">
        <v>40908</v>
      </c>
      <c r="B175" s="6" t="s">
        <v>46</v>
      </c>
      <c r="C175" s="6" t="s">
        <v>29</v>
      </c>
      <c r="D175" s="6" t="s">
        <v>62</v>
      </c>
      <c r="E175" s="7">
        <v>100</v>
      </c>
      <c r="F175" s="8" t="s">
        <v>49</v>
      </c>
      <c r="G175" s="8" t="s">
        <v>14</v>
      </c>
      <c r="H175" s="8" t="s">
        <v>50</v>
      </c>
      <c r="I175" s="9">
        <v>40908</v>
      </c>
    </row>
    <row r="176" spans="1:9" ht="15" customHeight="1">
      <c r="A176" s="5">
        <v>40908</v>
      </c>
      <c r="B176" s="6" t="s">
        <v>46</v>
      </c>
      <c r="C176" s="6" t="s">
        <v>29</v>
      </c>
      <c r="D176" s="6" t="s">
        <v>62</v>
      </c>
      <c r="E176" s="7">
        <v>-100</v>
      </c>
      <c r="F176" s="8" t="s">
        <v>49</v>
      </c>
      <c r="G176" s="8" t="s">
        <v>40</v>
      </c>
      <c r="H176" s="8" t="s">
        <v>50</v>
      </c>
      <c r="I176" s="9">
        <v>40908</v>
      </c>
    </row>
    <row r="177" spans="1:9" ht="15" customHeight="1">
      <c r="A177" s="5">
        <v>40909</v>
      </c>
      <c r="B177" s="6" t="s">
        <v>16</v>
      </c>
      <c r="C177" s="6" t="s">
        <v>124</v>
      </c>
      <c r="D177" s="6" t="s">
        <v>18</v>
      </c>
      <c r="E177" s="7">
        <v>179</v>
      </c>
      <c r="F177" s="8" t="s">
        <v>13</v>
      </c>
      <c r="G177" s="8" t="s">
        <v>14</v>
      </c>
      <c r="H177" s="8" t="s">
        <v>19</v>
      </c>
      <c r="I177" s="9">
        <v>40939</v>
      </c>
    </row>
    <row r="178" spans="1:9" ht="15" customHeight="1">
      <c r="A178" s="5">
        <v>40913</v>
      </c>
      <c r="B178" s="6" t="s">
        <v>24</v>
      </c>
      <c r="C178" s="6" t="s">
        <v>25</v>
      </c>
      <c r="D178" s="6" t="s">
        <v>26</v>
      </c>
      <c r="E178" s="7">
        <v>340</v>
      </c>
      <c r="F178" s="8" t="s">
        <v>13</v>
      </c>
      <c r="G178" s="8" t="s">
        <v>14</v>
      </c>
      <c r="H178" s="8" t="s">
        <v>27</v>
      </c>
      <c r="I178" s="9">
        <v>40913</v>
      </c>
    </row>
    <row r="179" spans="1:9" ht="15" customHeight="1">
      <c r="A179" s="5">
        <v>40923</v>
      </c>
      <c r="B179" s="6" t="s">
        <v>28</v>
      </c>
      <c r="C179" s="6" t="s">
        <v>29</v>
      </c>
      <c r="D179" s="6" t="s">
        <v>30</v>
      </c>
      <c r="E179" s="7">
        <v>80</v>
      </c>
      <c r="F179" s="8" t="s">
        <v>13</v>
      </c>
      <c r="G179" s="8" t="s">
        <v>14</v>
      </c>
      <c r="H179" s="8" t="s">
        <v>31</v>
      </c>
      <c r="I179" s="9">
        <v>40923</v>
      </c>
    </row>
    <row r="180" spans="1:9" ht="15" customHeight="1">
      <c r="A180" s="5">
        <v>40923</v>
      </c>
      <c r="B180" s="6" t="s">
        <v>28</v>
      </c>
      <c r="C180" s="6" t="s">
        <v>29</v>
      </c>
      <c r="D180" s="6" t="s">
        <v>30</v>
      </c>
      <c r="E180" s="7">
        <v>35</v>
      </c>
      <c r="F180" s="8" t="s">
        <v>13</v>
      </c>
      <c r="G180" s="8" t="s">
        <v>32</v>
      </c>
      <c r="H180" s="8" t="s">
        <v>31</v>
      </c>
      <c r="I180" s="9">
        <v>40923</v>
      </c>
    </row>
    <row r="181" spans="1:9" ht="15" customHeight="1">
      <c r="A181" s="5">
        <v>40923</v>
      </c>
      <c r="B181" s="6" t="s">
        <v>33</v>
      </c>
      <c r="C181" s="6" t="s">
        <v>34</v>
      </c>
      <c r="D181" s="6" t="s">
        <v>35</v>
      </c>
      <c r="E181" s="7">
        <v>1000</v>
      </c>
      <c r="F181" s="8" t="s">
        <v>13</v>
      </c>
      <c r="G181" s="8" t="s">
        <v>14</v>
      </c>
      <c r="H181" s="8" t="s">
        <v>36</v>
      </c>
      <c r="I181" s="9">
        <v>40941</v>
      </c>
    </row>
    <row r="182" spans="1:9" ht="15" customHeight="1">
      <c r="A182" s="5">
        <v>40924</v>
      </c>
      <c r="B182" s="6" t="s">
        <v>37</v>
      </c>
      <c r="C182" s="6" t="s">
        <v>38</v>
      </c>
      <c r="D182" s="6" t="s">
        <v>39</v>
      </c>
      <c r="E182" s="7">
        <v>105</v>
      </c>
      <c r="F182" s="8" t="s">
        <v>13</v>
      </c>
      <c r="G182" s="8" t="s">
        <v>40</v>
      </c>
      <c r="H182" s="8" t="s">
        <v>41</v>
      </c>
      <c r="I182" s="9">
        <v>40924</v>
      </c>
    </row>
    <row r="183" spans="1:9" ht="15" customHeight="1">
      <c r="A183" s="5">
        <v>40928</v>
      </c>
      <c r="B183" s="6" t="s">
        <v>46</v>
      </c>
      <c r="C183" s="6" t="s">
        <v>47</v>
      </c>
      <c r="D183" s="6" t="s">
        <v>48</v>
      </c>
      <c r="E183" s="7">
        <v>-20000</v>
      </c>
      <c r="F183" s="8" t="s">
        <v>49</v>
      </c>
      <c r="G183" s="8" t="s">
        <v>32</v>
      </c>
      <c r="H183" s="8" t="s">
        <v>50</v>
      </c>
      <c r="I183" s="9">
        <v>40928</v>
      </c>
    </row>
    <row r="184" spans="1:9" ht="15" customHeight="1">
      <c r="A184" s="5">
        <v>40928</v>
      </c>
      <c r="B184" s="6" t="s">
        <v>46</v>
      </c>
      <c r="C184" s="6" t="s">
        <v>47</v>
      </c>
      <c r="D184" s="6" t="s">
        <v>48</v>
      </c>
      <c r="E184" s="7">
        <v>20000</v>
      </c>
      <c r="F184" s="8" t="s">
        <v>49</v>
      </c>
      <c r="G184" s="8" t="s">
        <v>14</v>
      </c>
      <c r="H184" s="8" t="s">
        <v>50</v>
      </c>
      <c r="I184" s="9">
        <v>40928</v>
      </c>
    </row>
    <row r="185" spans="1:9" ht="15" customHeight="1">
      <c r="A185" s="5">
        <v>40934</v>
      </c>
      <c r="B185" s="6" t="s">
        <v>46</v>
      </c>
      <c r="C185" s="6" t="s">
        <v>51</v>
      </c>
      <c r="D185" s="6" t="s">
        <v>52</v>
      </c>
      <c r="E185" s="7">
        <v>20000</v>
      </c>
      <c r="F185" s="8" t="s">
        <v>49</v>
      </c>
      <c r="G185" s="8" t="s">
        <v>32</v>
      </c>
      <c r="H185" s="8" t="s">
        <v>53</v>
      </c>
      <c r="I185" s="9">
        <v>40934</v>
      </c>
    </row>
    <row r="186" spans="1:9" ht="15" customHeight="1">
      <c r="A186" s="5">
        <v>40934</v>
      </c>
      <c r="B186" s="6" t="s">
        <v>54</v>
      </c>
      <c r="C186" s="6" t="s">
        <v>25</v>
      </c>
      <c r="D186" s="6" t="s">
        <v>55</v>
      </c>
      <c r="E186" s="7">
        <v>220</v>
      </c>
      <c r="F186" s="8" t="s">
        <v>49</v>
      </c>
      <c r="G186" s="8" t="s">
        <v>14</v>
      </c>
      <c r="H186" s="8" t="s">
        <v>56</v>
      </c>
      <c r="I186" s="9">
        <v>40934</v>
      </c>
    </row>
    <row r="187" spans="1:9" ht="15" customHeight="1">
      <c r="A187" s="5">
        <v>40934</v>
      </c>
      <c r="B187" s="6" t="s">
        <v>54</v>
      </c>
      <c r="C187" s="6" t="s">
        <v>25</v>
      </c>
      <c r="D187" s="6" t="s">
        <v>57</v>
      </c>
      <c r="E187" s="7">
        <v>100</v>
      </c>
      <c r="F187" s="8" t="s">
        <v>49</v>
      </c>
      <c r="G187" s="8" t="s">
        <v>14</v>
      </c>
      <c r="H187" s="8" t="s">
        <v>58</v>
      </c>
      <c r="I187" s="9">
        <v>40934</v>
      </c>
    </row>
    <row r="188" spans="1:9" ht="15" customHeight="1">
      <c r="A188" s="5">
        <v>40934</v>
      </c>
      <c r="B188" s="6" t="s">
        <v>59</v>
      </c>
      <c r="C188" s="6" t="s">
        <v>25</v>
      </c>
      <c r="D188" s="6" t="s">
        <v>60</v>
      </c>
      <c r="E188" s="7">
        <v>6400</v>
      </c>
      <c r="F188" s="8" t="s">
        <v>13</v>
      </c>
      <c r="G188" s="8" t="s">
        <v>14</v>
      </c>
      <c r="H188" s="8" t="s">
        <v>61</v>
      </c>
      <c r="I188" s="9">
        <v>40934</v>
      </c>
    </row>
    <row r="189" spans="1:9" ht="15" customHeight="1">
      <c r="A189" s="5">
        <v>40934</v>
      </c>
      <c r="B189" s="6" t="s">
        <v>76</v>
      </c>
      <c r="C189" s="6" t="s">
        <v>34</v>
      </c>
      <c r="D189" s="6" t="s">
        <v>125</v>
      </c>
      <c r="E189" s="7">
        <v>389.25</v>
      </c>
      <c r="F189" s="8" t="s">
        <v>13</v>
      </c>
      <c r="G189" s="8" t="s">
        <v>14</v>
      </c>
      <c r="H189" s="8" t="s">
        <v>78</v>
      </c>
      <c r="I189" s="9">
        <v>40939</v>
      </c>
    </row>
    <row r="190" spans="1:9" ht="15" customHeight="1">
      <c r="A190" s="5">
        <v>40936</v>
      </c>
      <c r="B190" s="6" t="s">
        <v>95</v>
      </c>
      <c r="C190" s="6" t="s">
        <v>126</v>
      </c>
      <c r="D190" s="6" t="s">
        <v>97</v>
      </c>
      <c r="E190" s="7">
        <v>514</v>
      </c>
      <c r="F190" s="8" t="s">
        <v>13</v>
      </c>
      <c r="G190" s="8" t="s">
        <v>14</v>
      </c>
      <c r="H190" s="8" t="s">
        <v>98</v>
      </c>
      <c r="I190" s="9">
        <v>40966</v>
      </c>
    </row>
    <row r="191" spans="1:9" ht="15" customHeight="1">
      <c r="A191" s="5">
        <v>40939</v>
      </c>
      <c r="B191" s="6" t="s">
        <v>46</v>
      </c>
      <c r="C191" s="6" t="s">
        <v>29</v>
      </c>
      <c r="D191" s="6" t="s">
        <v>62</v>
      </c>
      <c r="E191" s="7">
        <v>170</v>
      </c>
      <c r="F191" s="8" t="s">
        <v>49</v>
      </c>
      <c r="G191" s="8" t="s">
        <v>14</v>
      </c>
      <c r="H191" s="8" t="s">
        <v>50</v>
      </c>
      <c r="I191" s="9">
        <v>40939</v>
      </c>
    </row>
    <row r="192" spans="1:9" ht="15" customHeight="1">
      <c r="A192" s="5">
        <v>40939</v>
      </c>
      <c r="B192" s="6" t="s">
        <v>46</v>
      </c>
      <c r="C192" s="6" t="s">
        <v>29</v>
      </c>
      <c r="D192" s="6" t="s">
        <v>62</v>
      </c>
      <c r="E192" s="7">
        <v>-170</v>
      </c>
      <c r="F192" s="8" t="s">
        <v>49</v>
      </c>
      <c r="G192" s="8" t="s">
        <v>40</v>
      </c>
      <c r="H192" s="8" t="s">
        <v>50</v>
      </c>
      <c r="I192" s="9">
        <v>40939</v>
      </c>
    </row>
    <row r="193" spans="1:9" ht="15" customHeight="1">
      <c r="A193" s="5">
        <v>40940</v>
      </c>
      <c r="B193" s="6" t="s">
        <v>16</v>
      </c>
      <c r="C193" s="6" t="s">
        <v>127</v>
      </c>
      <c r="D193" s="6" t="s">
        <v>18</v>
      </c>
      <c r="E193" s="7">
        <v>179</v>
      </c>
      <c r="F193" s="8" t="s">
        <v>13</v>
      </c>
      <c r="G193" s="8" t="s">
        <v>14</v>
      </c>
      <c r="H193" s="8" t="s">
        <v>19</v>
      </c>
      <c r="I193" s="9"/>
    </row>
    <row r="194" spans="1:9" ht="15" customHeight="1">
      <c r="A194" s="5">
        <v>40944</v>
      </c>
      <c r="B194" s="6" t="s">
        <v>24</v>
      </c>
      <c r="C194" s="6" t="s">
        <v>25</v>
      </c>
      <c r="D194" s="6" t="s">
        <v>26</v>
      </c>
      <c r="E194" s="7">
        <v>340</v>
      </c>
      <c r="F194" s="8" t="s">
        <v>13</v>
      </c>
      <c r="G194" s="8" t="s">
        <v>14</v>
      </c>
      <c r="H194" s="8" t="s">
        <v>27</v>
      </c>
      <c r="I194" s="9">
        <v>40944</v>
      </c>
    </row>
    <row r="195" spans="1:9" ht="15" customHeight="1">
      <c r="A195" s="5">
        <v>40950</v>
      </c>
      <c r="B195" s="6" t="s">
        <v>82</v>
      </c>
      <c r="C195" s="6" t="s">
        <v>34</v>
      </c>
      <c r="D195" s="6" t="s">
        <v>83</v>
      </c>
      <c r="E195" s="7">
        <v>289</v>
      </c>
      <c r="F195" s="8" t="s">
        <v>13</v>
      </c>
      <c r="G195" s="8" t="s">
        <v>14</v>
      </c>
      <c r="H195" s="8" t="s">
        <v>84</v>
      </c>
      <c r="I195" s="9"/>
    </row>
    <row r="196" spans="1:9" ht="15" customHeight="1">
      <c r="A196" s="5">
        <v>40954</v>
      </c>
      <c r="B196" s="6" t="s">
        <v>28</v>
      </c>
      <c r="C196" s="6" t="s">
        <v>29</v>
      </c>
      <c r="D196" s="6" t="s">
        <v>30</v>
      </c>
      <c r="E196" s="7">
        <v>80</v>
      </c>
      <c r="F196" s="8" t="s">
        <v>13</v>
      </c>
      <c r="G196" s="8" t="s">
        <v>14</v>
      </c>
      <c r="H196" s="8" t="s">
        <v>31</v>
      </c>
      <c r="I196" s="9">
        <v>40954</v>
      </c>
    </row>
    <row r="197" spans="1:9" ht="15" customHeight="1">
      <c r="A197" s="5">
        <v>40954</v>
      </c>
      <c r="B197" s="6" t="s">
        <v>28</v>
      </c>
      <c r="C197" s="6" t="s">
        <v>29</v>
      </c>
      <c r="D197" s="6" t="s">
        <v>30</v>
      </c>
      <c r="E197" s="7">
        <v>35</v>
      </c>
      <c r="F197" s="8" t="s">
        <v>13</v>
      </c>
      <c r="G197" s="8" t="s">
        <v>32</v>
      </c>
      <c r="H197" s="8" t="s">
        <v>31</v>
      </c>
      <c r="I197" s="9">
        <v>40954</v>
      </c>
    </row>
    <row r="198" spans="1:9" ht="15" customHeight="1">
      <c r="A198" s="5">
        <v>40954</v>
      </c>
      <c r="B198" s="6" t="s">
        <v>33</v>
      </c>
      <c r="C198" s="6" t="s">
        <v>34</v>
      </c>
      <c r="D198" s="6" t="s">
        <v>35</v>
      </c>
      <c r="E198" s="7">
        <v>1000</v>
      </c>
      <c r="F198" s="8" t="s">
        <v>13</v>
      </c>
      <c r="G198" s="8" t="s">
        <v>14</v>
      </c>
      <c r="H198" s="8" t="s">
        <v>36</v>
      </c>
      <c r="I198" s="9"/>
    </row>
    <row r="199" spans="1:9" ht="15" customHeight="1">
      <c r="A199" s="5">
        <v>40959</v>
      </c>
      <c r="B199" s="6" t="s">
        <v>46</v>
      </c>
      <c r="C199" s="6" t="s">
        <v>47</v>
      </c>
      <c r="D199" s="6" t="s">
        <v>48</v>
      </c>
      <c r="E199" s="7">
        <v>-20000</v>
      </c>
      <c r="F199" s="8" t="s">
        <v>49</v>
      </c>
      <c r="G199" s="8" t="s">
        <v>32</v>
      </c>
      <c r="H199" s="8" t="s">
        <v>50</v>
      </c>
      <c r="I199" s="9">
        <v>40959</v>
      </c>
    </row>
    <row r="200" spans="1:9" ht="15" customHeight="1">
      <c r="A200" s="5">
        <v>40959</v>
      </c>
      <c r="B200" s="6" t="s">
        <v>46</v>
      </c>
      <c r="C200" s="6" t="s">
        <v>47</v>
      </c>
      <c r="D200" s="6" t="s">
        <v>48</v>
      </c>
      <c r="E200" s="7">
        <v>20000</v>
      </c>
      <c r="F200" s="8" t="s">
        <v>49</v>
      </c>
      <c r="G200" s="8" t="s">
        <v>14</v>
      </c>
      <c r="H200" s="8" t="s">
        <v>50</v>
      </c>
      <c r="I200" s="9">
        <v>40959</v>
      </c>
    </row>
    <row r="201" spans="1:9" ht="15" customHeight="1">
      <c r="A201" s="5">
        <v>40964</v>
      </c>
      <c r="B201" s="6" t="s">
        <v>64</v>
      </c>
      <c r="C201" s="6" t="s">
        <v>65</v>
      </c>
      <c r="D201" s="6" t="s">
        <v>66</v>
      </c>
      <c r="E201" s="7">
        <v>2200</v>
      </c>
      <c r="F201" s="8" t="s">
        <v>49</v>
      </c>
      <c r="G201" s="8" t="s">
        <v>14</v>
      </c>
      <c r="H201" s="8" t="s">
        <v>67</v>
      </c>
      <c r="I201" s="9">
        <v>40964</v>
      </c>
    </row>
    <row r="202" spans="1:9" ht="15" customHeight="1">
      <c r="A202" s="5">
        <v>40964</v>
      </c>
      <c r="B202" s="6" t="s">
        <v>37</v>
      </c>
      <c r="C202" s="6" t="s">
        <v>38</v>
      </c>
      <c r="D202" s="6" t="s">
        <v>39</v>
      </c>
      <c r="E202" s="7">
        <v>75</v>
      </c>
      <c r="F202" s="8" t="s">
        <v>13</v>
      </c>
      <c r="G202" s="8" t="s">
        <v>40</v>
      </c>
      <c r="H202" s="8" t="s">
        <v>41</v>
      </c>
      <c r="I202" s="9">
        <v>40964</v>
      </c>
    </row>
    <row r="203" spans="1:9" ht="15" customHeight="1">
      <c r="A203" s="5">
        <v>40965</v>
      </c>
      <c r="B203" s="6" t="s">
        <v>128</v>
      </c>
      <c r="C203" s="6" t="s">
        <v>34</v>
      </c>
      <c r="D203" s="6" t="s">
        <v>129</v>
      </c>
      <c r="E203" s="7">
        <v>10000</v>
      </c>
      <c r="F203" s="8" t="s">
        <v>13</v>
      </c>
      <c r="G203" s="8" t="s">
        <v>14</v>
      </c>
      <c r="H203" s="8" t="s">
        <v>70</v>
      </c>
      <c r="I203" s="9"/>
    </row>
    <row r="204" spans="1:9" ht="15" customHeight="1">
      <c r="A204" s="5">
        <v>40965</v>
      </c>
      <c r="B204" s="6" t="s">
        <v>46</v>
      </c>
      <c r="C204" s="6" t="s">
        <v>51</v>
      </c>
      <c r="D204" s="6" t="s">
        <v>52</v>
      </c>
      <c r="E204" s="7">
        <v>20000</v>
      </c>
      <c r="F204" s="8" t="s">
        <v>49</v>
      </c>
      <c r="G204" s="8" t="s">
        <v>32</v>
      </c>
      <c r="H204" s="8" t="s">
        <v>53</v>
      </c>
      <c r="I204" s="9">
        <v>40965</v>
      </c>
    </row>
    <row r="205" spans="1:9" ht="15" customHeight="1">
      <c r="A205" s="5">
        <v>40965</v>
      </c>
      <c r="B205" s="6" t="s">
        <v>54</v>
      </c>
      <c r="C205" s="6" t="s">
        <v>25</v>
      </c>
      <c r="D205" s="6" t="s">
        <v>55</v>
      </c>
      <c r="E205" s="7">
        <v>220</v>
      </c>
      <c r="F205" s="8" t="s">
        <v>49</v>
      </c>
      <c r="G205" s="8" t="s">
        <v>14</v>
      </c>
      <c r="H205" s="8" t="s">
        <v>56</v>
      </c>
      <c r="I205" s="9">
        <v>40965</v>
      </c>
    </row>
    <row r="206" spans="1:9" ht="15" customHeight="1">
      <c r="A206" s="5">
        <v>40965</v>
      </c>
      <c r="B206" s="6" t="s">
        <v>54</v>
      </c>
      <c r="C206" s="6" t="s">
        <v>25</v>
      </c>
      <c r="D206" s="6" t="s">
        <v>57</v>
      </c>
      <c r="E206" s="7">
        <v>100</v>
      </c>
      <c r="F206" s="8" t="s">
        <v>49</v>
      </c>
      <c r="G206" s="8" t="s">
        <v>14</v>
      </c>
      <c r="H206" s="8" t="s">
        <v>58</v>
      </c>
      <c r="I206" s="9">
        <v>40965</v>
      </c>
    </row>
    <row r="207" spans="1:9" ht="15" customHeight="1">
      <c r="A207" s="5">
        <v>40965</v>
      </c>
      <c r="B207" s="6" t="s">
        <v>59</v>
      </c>
      <c r="C207" s="6" t="s">
        <v>25</v>
      </c>
      <c r="D207" s="6" t="s">
        <v>60</v>
      </c>
      <c r="E207" s="7">
        <v>6400</v>
      </c>
      <c r="F207" s="8" t="s">
        <v>13</v>
      </c>
      <c r="G207" s="8" t="s">
        <v>14</v>
      </c>
      <c r="H207" s="8" t="s">
        <v>61</v>
      </c>
      <c r="I207" s="9">
        <v>40965</v>
      </c>
    </row>
    <row r="208" spans="1:9" ht="15" customHeight="1">
      <c r="A208" s="5">
        <v>40968</v>
      </c>
      <c r="B208" s="6" t="s">
        <v>46</v>
      </c>
      <c r="C208" s="6" t="s">
        <v>29</v>
      </c>
      <c r="D208" s="6" t="s">
        <v>62</v>
      </c>
      <c r="E208" s="7">
        <v>70</v>
      </c>
      <c r="F208" s="8" t="s">
        <v>49</v>
      </c>
      <c r="G208" s="8" t="s">
        <v>14</v>
      </c>
      <c r="H208" s="8" t="s">
        <v>50</v>
      </c>
      <c r="I208" s="9">
        <v>40968</v>
      </c>
    </row>
    <row r="209" spans="1:9" ht="15" customHeight="1">
      <c r="A209" s="5">
        <v>40968</v>
      </c>
      <c r="B209" s="6" t="s">
        <v>46</v>
      </c>
      <c r="C209" s="6" t="s">
        <v>29</v>
      </c>
      <c r="D209" s="6" t="s">
        <v>62</v>
      </c>
      <c r="E209" s="7">
        <v>-70</v>
      </c>
      <c r="F209" s="8" t="s">
        <v>49</v>
      </c>
      <c r="G209" s="8" t="s">
        <v>40</v>
      </c>
      <c r="H209" s="8" t="s">
        <v>50</v>
      </c>
      <c r="I209" s="9">
        <v>40968</v>
      </c>
    </row>
    <row r="210" spans="1:9" ht="15" customHeight="1">
      <c r="A210" s="5">
        <v>40968</v>
      </c>
      <c r="B210" s="6" t="s">
        <v>64</v>
      </c>
      <c r="C210" s="6" t="s">
        <v>65</v>
      </c>
      <c r="D210" s="6" t="s">
        <v>104</v>
      </c>
      <c r="E210" s="7">
        <v>3700</v>
      </c>
      <c r="F210" s="8" t="s">
        <v>49</v>
      </c>
      <c r="G210" s="8" t="s">
        <v>14</v>
      </c>
      <c r="H210" s="8" t="s">
        <v>105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8F9-9176-4E74-B9F1-6F309718E8CC}">
  <dimension ref="A1:E21"/>
  <sheetViews>
    <sheetView workbookViewId="0">
      <selection activeCell="A13" sqref="A13"/>
    </sheetView>
  </sheetViews>
  <sheetFormatPr defaultColWidth="0" defaultRowHeight="14.4" zeroHeight="1"/>
  <cols>
    <col min="1" max="1" width="19.88671875" bestFit="1" customWidth="1"/>
    <col min="2" max="2" width="36.5546875" bestFit="1" customWidth="1"/>
    <col min="3" max="4" width="9.109375" customWidth="1"/>
    <col min="5" max="5" width="13" bestFit="1" customWidth="1"/>
  </cols>
  <sheetData>
    <row r="1" spans="1:5" ht="18">
      <c r="A1" s="28" t="s">
        <v>154</v>
      </c>
    </row>
    <row r="2" spans="1:5"/>
    <row r="3" spans="1:5" ht="15.6">
      <c r="B3" s="27" t="s">
        <v>153</v>
      </c>
      <c r="C3" s="27" t="s">
        <v>152</v>
      </c>
      <c r="D3" s="27" t="s">
        <v>151</v>
      </c>
      <c r="E3" s="27" t="s">
        <v>150</v>
      </c>
    </row>
    <row r="4" spans="1:5">
      <c r="B4" s="26" t="s">
        <v>149</v>
      </c>
      <c r="C4" s="25">
        <v>12</v>
      </c>
      <c r="D4" s="25">
        <v>85</v>
      </c>
      <c r="E4" s="24" t="s">
        <v>138</v>
      </c>
    </row>
    <row r="5" spans="1:5">
      <c r="B5" s="26" t="s">
        <v>148</v>
      </c>
      <c r="C5" s="25">
        <v>11</v>
      </c>
      <c r="D5" s="25">
        <v>72</v>
      </c>
      <c r="E5" s="24" t="s">
        <v>138</v>
      </c>
    </row>
    <row r="6" spans="1:5">
      <c r="B6" s="26" t="s">
        <v>147</v>
      </c>
      <c r="C6" s="25">
        <v>13</v>
      </c>
      <c r="D6" s="25">
        <v>60</v>
      </c>
      <c r="E6" s="24" t="s">
        <v>138</v>
      </c>
    </row>
    <row r="7" spans="1:5">
      <c r="B7" s="26" t="s">
        <v>146</v>
      </c>
      <c r="C7" s="25">
        <v>12</v>
      </c>
      <c r="D7" s="25">
        <v>95</v>
      </c>
      <c r="E7" s="24" t="s">
        <v>138</v>
      </c>
    </row>
    <row r="8" spans="1:5">
      <c r="B8" s="26" t="s">
        <v>145</v>
      </c>
      <c r="C8" s="25">
        <v>14</v>
      </c>
      <c r="D8" s="25">
        <v>88</v>
      </c>
      <c r="E8" s="24" t="s">
        <v>138</v>
      </c>
    </row>
    <row r="9" spans="1:5">
      <c r="B9" s="26" t="s">
        <v>144</v>
      </c>
      <c r="C9" s="25">
        <v>12</v>
      </c>
      <c r="D9" s="25">
        <v>99</v>
      </c>
      <c r="E9" s="24" t="s">
        <v>138</v>
      </c>
    </row>
    <row r="10" spans="1:5">
      <c r="B10" s="26" t="s">
        <v>143</v>
      </c>
      <c r="C10" s="25">
        <v>11</v>
      </c>
      <c r="D10" s="25">
        <v>75</v>
      </c>
      <c r="E10" s="24" t="s">
        <v>138</v>
      </c>
    </row>
    <row r="11" spans="1:5">
      <c r="B11" s="26" t="s">
        <v>142</v>
      </c>
      <c r="C11" s="25">
        <v>13</v>
      </c>
      <c r="D11" s="25">
        <v>100</v>
      </c>
      <c r="E11" s="24" t="s">
        <v>138</v>
      </c>
    </row>
    <row r="12" spans="1:5">
      <c r="B12" s="26" t="s">
        <v>141</v>
      </c>
      <c r="C12" s="25">
        <v>13</v>
      </c>
      <c r="D12" s="25">
        <v>75</v>
      </c>
      <c r="E12" s="24" t="s">
        <v>138</v>
      </c>
    </row>
    <row r="13" spans="1:5">
      <c r="B13" s="26" t="s">
        <v>140</v>
      </c>
      <c r="C13" s="25">
        <v>15</v>
      </c>
      <c r="D13" s="25">
        <v>85</v>
      </c>
      <c r="E13" s="24" t="s">
        <v>138</v>
      </c>
    </row>
    <row r="14" spans="1:5">
      <c r="B14" s="26" t="s">
        <v>139</v>
      </c>
      <c r="C14" s="25">
        <v>11</v>
      </c>
      <c r="D14" s="25">
        <v>85</v>
      </c>
      <c r="E14" s="24" t="s">
        <v>138</v>
      </c>
    </row>
    <row r="15" spans="1:5"/>
    <row r="16" spans="1:5">
      <c r="A16" s="46" t="s">
        <v>137</v>
      </c>
      <c r="B16" s="23"/>
      <c r="C16" s="44">
        <f>MIN(C4:C14)</f>
        <v>11</v>
      </c>
      <c r="D16" s="43">
        <f>MIN(D4:D14)</f>
        <v>60</v>
      </c>
    </row>
    <row r="17" spans="1:4">
      <c r="A17" s="46" t="s">
        <v>136</v>
      </c>
      <c r="C17" s="43">
        <f>MAX(C4:C14)</f>
        <v>15</v>
      </c>
      <c r="D17" s="43">
        <f>MAX(D4:D14)</f>
        <v>100</v>
      </c>
    </row>
    <row r="18" spans="1:4">
      <c r="A18" s="46" t="s">
        <v>135</v>
      </c>
      <c r="C18" s="43">
        <f>AVERAGE(C4:C14)</f>
        <v>12.454545454545455</v>
      </c>
      <c r="D18" s="43">
        <f>AVERAGE(D4:D14)</f>
        <v>83.545454545454547</v>
      </c>
    </row>
    <row r="19" spans="1:4">
      <c r="A19" s="46" t="s">
        <v>134</v>
      </c>
      <c r="C19" s="43">
        <f>MODE(C4:C14)</f>
        <v>12</v>
      </c>
      <c r="D19" s="43">
        <f>MODE(D4:D14)</f>
        <v>85</v>
      </c>
    </row>
    <row r="20" spans="1:4">
      <c r="A20" s="46" t="s">
        <v>133</v>
      </c>
      <c r="C20" s="44">
        <f>MEDIAN(C4:C14)</f>
        <v>12</v>
      </c>
      <c r="D20" s="43">
        <f>MEDIAN(D4:D14)</f>
        <v>85</v>
      </c>
    </row>
    <row r="21" spans="1:4">
      <c r="A21" s="46" t="s">
        <v>132</v>
      </c>
      <c r="B21" s="45">
        <f>COUNTA(B4:B14)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6C9D-42C5-4D06-A759-09F33F0FB383}">
  <dimension ref="A1:L9"/>
  <sheetViews>
    <sheetView tabSelected="1" workbookViewId="0">
      <selection activeCell="N8" sqref="N8"/>
    </sheetView>
  </sheetViews>
  <sheetFormatPr defaultRowHeight="14.4"/>
  <cols>
    <col min="1" max="1" width="19" bestFit="1" customWidth="1"/>
    <col min="2" max="2" width="10.109375" bestFit="1" customWidth="1"/>
    <col min="3" max="3" width="12.44140625" bestFit="1" customWidth="1"/>
    <col min="4" max="4" width="8.21875" bestFit="1" customWidth="1"/>
    <col min="5" max="5" width="12.33203125" bestFit="1" customWidth="1"/>
    <col min="6" max="6" width="19.109375" bestFit="1" customWidth="1"/>
    <col min="7" max="7" width="17.77734375" bestFit="1" customWidth="1"/>
    <col min="10" max="10" width="12.33203125" bestFit="1" customWidth="1"/>
    <col min="11" max="11" width="10.109375" bestFit="1" customWidth="1"/>
    <col min="12" max="12" width="17.88671875" bestFit="1" customWidth="1"/>
  </cols>
  <sheetData>
    <row r="1" spans="1:12" ht="17.399999999999999">
      <c r="A1" s="41" t="s">
        <v>167</v>
      </c>
    </row>
    <row r="3" spans="1:12" ht="15.6">
      <c r="A3" s="40" t="s">
        <v>162</v>
      </c>
      <c r="B3" s="39" t="s">
        <v>161</v>
      </c>
      <c r="C3" s="39" t="s">
        <v>166</v>
      </c>
      <c r="D3" s="39" t="s">
        <v>165</v>
      </c>
      <c r="E3" s="39" t="s">
        <v>164</v>
      </c>
      <c r="F3" s="39" t="s">
        <v>163</v>
      </c>
      <c r="G3" s="39" t="s">
        <v>160</v>
      </c>
      <c r="J3" s="38" t="s">
        <v>162</v>
      </c>
      <c r="K3" s="37" t="s">
        <v>161</v>
      </c>
      <c r="L3" s="42" t="s">
        <v>160</v>
      </c>
    </row>
    <row r="4" spans="1:12">
      <c r="A4" s="36" t="s">
        <v>159</v>
      </c>
      <c r="B4" s="47">
        <v>2000</v>
      </c>
      <c r="C4" s="31">
        <v>0.21</v>
      </c>
      <c r="D4" s="30">
        <v>3</v>
      </c>
      <c r="E4" s="47">
        <f>B4*C4</f>
        <v>420</v>
      </c>
      <c r="F4" s="47">
        <f>SUM(B4,E4)</f>
        <v>2420</v>
      </c>
      <c r="G4" s="47">
        <f>F4/D4</f>
        <v>806.66666666666663</v>
      </c>
      <c r="J4" s="36" t="s">
        <v>159</v>
      </c>
      <c r="K4" s="48">
        <v>2000</v>
      </c>
      <c r="L4" s="48">
        <v>806.66666669999995</v>
      </c>
    </row>
    <row r="5" spans="1:12">
      <c r="A5" s="35" t="s">
        <v>158</v>
      </c>
      <c r="B5" s="47">
        <v>450</v>
      </c>
      <c r="C5" s="31">
        <v>0.25</v>
      </c>
      <c r="D5" s="30">
        <v>3</v>
      </c>
      <c r="E5" s="47">
        <f>B5*C5</f>
        <v>112.5</v>
      </c>
      <c r="F5" s="47">
        <f>SUM(B5,E5)</f>
        <v>562.5</v>
      </c>
      <c r="G5" s="47">
        <f>F5/D5</f>
        <v>187.5</v>
      </c>
      <c r="J5" s="35" t="s">
        <v>158</v>
      </c>
      <c r="K5" s="48">
        <v>450</v>
      </c>
      <c r="L5" s="48">
        <v>187.5</v>
      </c>
    </row>
    <row r="6" spans="1:12">
      <c r="A6" s="34" t="s">
        <v>157</v>
      </c>
      <c r="B6" s="47">
        <v>975</v>
      </c>
      <c r="C6" s="31">
        <v>0.27</v>
      </c>
      <c r="D6" s="30">
        <v>3</v>
      </c>
      <c r="E6" s="47">
        <f>B6*C6</f>
        <v>263.25</v>
      </c>
      <c r="F6" s="47">
        <f>SUM(B6,E6)</f>
        <v>1238.25</v>
      </c>
      <c r="G6" s="47">
        <f>F6/D6</f>
        <v>412.75</v>
      </c>
      <c r="J6" s="34" t="s">
        <v>157</v>
      </c>
      <c r="K6" s="48">
        <v>975</v>
      </c>
      <c r="L6" s="48">
        <v>412.75</v>
      </c>
    </row>
    <row r="7" spans="1:12">
      <c r="A7" s="33" t="s">
        <v>156</v>
      </c>
      <c r="B7" s="47">
        <v>1500</v>
      </c>
      <c r="C7" s="31">
        <v>0.15</v>
      </c>
      <c r="D7" s="30">
        <v>3</v>
      </c>
      <c r="E7" s="47">
        <f>B7*C7</f>
        <v>225</v>
      </c>
      <c r="F7" s="47">
        <f>SUM(B7,E7)</f>
        <v>1725</v>
      </c>
      <c r="G7" s="47">
        <f>F7/D7</f>
        <v>575</v>
      </c>
      <c r="J7" s="33" t="s">
        <v>156</v>
      </c>
      <c r="K7" s="48">
        <v>1500</v>
      </c>
      <c r="L7" s="48">
        <v>575</v>
      </c>
    </row>
    <row r="8" spans="1:12">
      <c r="A8" s="32" t="s">
        <v>155</v>
      </c>
      <c r="B8" s="47">
        <v>780</v>
      </c>
      <c r="C8" s="31">
        <v>0.25</v>
      </c>
      <c r="D8" s="30">
        <v>3</v>
      </c>
      <c r="E8" s="47">
        <f>B8*C8</f>
        <v>195</v>
      </c>
      <c r="F8" s="47">
        <f>SUM(B8,E8)</f>
        <v>975</v>
      </c>
      <c r="G8" s="47">
        <f>F8/D8</f>
        <v>325</v>
      </c>
      <c r="J8" s="32" t="s">
        <v>155</v>
      </c>
      <c r="K8" s="48">
        <v>780</v>
      </c>
      <c r="L8" s="48">
        <v>325</v>
      </c>
    </row>
    <row r="9" spans="1:12">
      <c r="A9" s="29"/>
    </row>
  </sheetData>
  <pageMargins left="0.25" right="0.25" top="0.75" bottom="0.75" header="0.3" footer="0.3"/>
  <pageSetup fitToWidth="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E624-C251-4DCE-96C0-50FB86F9FC51}">
  <dimension ref="A1:H19"/>
  <sheetViews>
    <sheetView zoomScale="115" zoomScaleNormal="115" workbookViewId="0">
      <selection activeCell="A2" sqref="A2"/>
    </sheetView>
  </sheetViews>
  <sheetFormatPr defaultRowHeight="14.4"/>
  <cols>
    <col min="1" max="5" width="16.77734375" customWidth="1"/>
    <col min="8" max="8" width="8.44140625" customWidth="1"/>
    <col min="9" max="9" width="13.44140625" bestFit="1" customWidth="1"/>
    <col min="10" max="10" width="11.33203125" bestFit="1" customWidth="1"/>
    <col min="11" max="11" width="8.5546875" bestFit="1" customWidth="1"/>
    <col min="12" max="12" width="11.5546875" bestFit="1" customWidth="1"/>
  </cols>
  <sheetData>
    <row r="1" spans="1:5" ht="28.8">
      <c r="A1" s="21" t="s">
        <v>130</v>
      </c>
      <c r="B1" s="21" t="s">
        <v>7</v>
      </c>
    </row>
    <row r="2" spans="1:5">
      <c r="A2" s="50" t="s">
        <v>9</v>
      </c>
      <c r="B2" s="20" t="s">
        <v>14</v>
      </c>
      <c r="C2" s="20" t="s">
        <v>32</v>
      </c>
      <c r="D2" s="20" t="s">
        <v>40</v>
      </c>
      <c r="E2" s="20" t="s">
        <v>131</v>
      </c>
    </row>
    <row r="3" spans="1:5">
      <c r="A3" s="19">
        <v>40910</v>
      </c>
      <c r="B3" s="49">
        <v>1000</v>
      </c>
      <c r="C3" s="49"/>
      <c r="D3" s="49"/>
      <c r="E3" s="49">
        <v>1000</v>
      </c>
    </row>
    <row r="4" spans="1:5">
      <c r="A4" s="19">
        <v>40913</v>
      </c>
      <c r="B4" s="49">
        <v>340</v>
      </c>
      <c r="C4" s="49"/>
      <c r="D4" s="49"/>
      <c r="E4" s="49">
        <v>340</v>
      </c>
    </row>
    <row r="5" spans="1:5">
      <c r="A5" s="19">
        <v>40923</v>
      </c>
      <c r="B5" s="49">
        <v>80</v>
      </c>
      <c r="C5" s="49">
        <v>35</v>
      </c>
      <c r="D5" s="49"/>
      <c r="E5" s="49">
        <v>115</v>
      </c>
    </row>
    <row r="6" spans="1:5">
      <c r="A6" s="19">
        <v>40924</v>
      </c>
      <c r="B6" s="49">
        <v>1392</v>
      </c>
      <c r="C6" s="49"/>
      <c r="D6" s="49">
        <v>105</v>
      </c>
      <c r="E6" s="49">
        <v>1497</v>
      </c>
    </row>
    <row r="7" spans="1:5">
      <c r="A7" s="19">
        <v>40928</v>
      </c>
      <c r="B7" s="49">
        <v>20000</v>
      </c>
      <c r="C7" s="49">
        <v>-20000</v>
      </c>
      <c r="D7" s="49"/>
      <c r="E7" s="49">
        <v>0</v>
      </c>
    </row>
    <row r="8" spans="1:5">
      <c r="A8" s="19">
        <v>40929</v>
      </c>
      <c r="B8" s="49"/>
      <c r="C8" s="49"/>
      <c r="D8" s="49">
        <v>61</v>
      </c>
      <c r="E8" s="49">
        <v>61</v>
      </c>
    </row>
    <row r="9" spans="1:5">
      <c r="A9" s="19">
        <v>40934</v>
      </c>
      <c r="B9" s="49">
        <v>6720</v>
      </c>
      <c r="C9" s="49">
        <v>20000</v>
      </c>
      <c r="D9" s="49"/>
      <c r="E9" s="49">
        <v>26720</v>
      </c>
    </row>
    <row r="10" spans="1:5">
      <c r="A10" s="19">
        <v>40939</v>
      </c>
      <c r="B10" s="49">
        <v>738.25</v>
      </c>
      <c r="C10" s="49"/>
      <c r="D10" s="49">
        <v>-170</v>
      </c>
      <c r="E10" s="49">
        <v>568.25</v>
      </c>
    </row>
    <row r="11" spans="1:5">
      <c r="A11" s="19">
        <v>40941</v>
      </c>
      <c r="B11" s="49">
        <v>1000</v>
      </c>
      <c r="C11" s="49"/>
      <c r="D11" s="49"/>
      <c r="E11" s="49">
        <v>1000</v>
      </c>
    </row>
    <row r="12" spans="1:5">
      <c r="A12" s="19">
        <v>40944</v>
      </c>
      <c r="B12" s="49">
        <v>340</v>
      </c>
      <c r="C12" s="49"/>
      <c r="D12" s="49"/>
      <c r="E12" s="49">
        <v>340</v>
      </c>
    </row>
    <row r="13" spans="1:5">
      <c r="A13" s="19">
        <v>40954</v>
      </c>
      <c r="B13" s="49">
        <v>80</v>
      </c>
      <c r="C13" s="49">
        <v>35</v>
      </c>
      <c r="D13" s="49"/>
      <c r="E13" s="49">
        <v>115</v>
      </c>
    </row>
    <row r="14" spans="1:5">
      <c r="A14" s="19">
        <v>40959</v>
      </c>
      <c r="B14" s="49">
        <v>20000</v>
      </c>
      <c r="C14" s="49">
        <v>-20000</v>
      </c>
      <c r="D14" s="49"/>
      <c r="E14" s="49">
        <v>0</v>
      </c>
    </row>
    <row r="15" spans="1:5">
      <c r="A15" s="19">
        <v>40964</v>
      </c>
      <c r="B15" s="49">
        <v>2200</v>
      </c>
      <c r="C15" s="49"/>
      <c r="D15" s="49">
        <v>75</v>
      </c>
      <c r="E15" s="49">
        <v>2275</v>
      </c>
    </row>
    <row r="16" spans="1:5">
      <c r="A16" s="19">
        <v>40965</v>
      </c>
      <c r="B16" s="49">
        <v>6720</v>
      </c>
      <c r="C16" s="49">
        <v>20000</v>
      </c>
      <c r="D16" s="49"/>
      <c r="E16" s="49">
        <v>26720</v>
      </c>
    </row>
    <row r="17" spans="1:8">
      <c r="A17" s="19">
        <v>40966</v>
      </c>
      <c r="B17" s="49">
        <v>514</v>
      </c>
      <c r="C17" s="49"/>
      <c r="D17" s="49"/>
      <c r="E17" s="49">
        <v>514</v>
      </c>
    </row>
    <row r="18" spans="1:8">
      <c r="A18" s="19">
        <v>40968</v>
      </c>
      <c r="B18" s="49">
        <v>3770</v>
      </c>
      <c r="C18" s="49"/>
      <c r="D18" s="49">
        <v>-70</v>
      </c>
      <c r="E18" s="49">
        <v>3700</v>
      </c>
    </row>
    <row r="19" spans="1:8">
      <c r="A19" s="18" t="s">
        <v>131</v>
      </c>
      <c r="B19" s="49">
        <v>64894.25</v>
      </c>
      <c r="C19" s="49">
        <v>70</v>
      </c>
      <c r="D19" s="49">
        <v>1</v>
      </c>
      <c r="E19" s="49">
        <v>64965.25</v>
      </c>
      <c r="H19" s="2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Roster</vt:lpstr>
      <vt:lpstr>Credit Card Debt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Anissea</dc:creator>
  <cp:keywords/>
  <dc:description/>
  <cp:lastModifiedBy>Anissea Reed</cp:lastModifiedBy>
  <cp:revision/>
  <dcterms:created xsi:type="dcterms:W3CDTF">2023-04-22T13:58:31Z</dcterms:created>
  <dcterms:modified xsi:type="dcterms:W3CDTF">2025-08-16T15:09:30Z</dcterms:modified>
  <cp:category/>
  <cp:contentStatus/>
</cp:coreProperties>
</file>