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hidePivotFieldList="1" defaultThemeVersion="124226"/>
  <bookViews>
    <workbookView xWindow="240" yWindow="15" windowWidth="16095" windowHeight="9660" activeTab="1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calcChain.xml><?xml version="1.0" encoding="utf-8"?>
<calcChain xmlns="http://schemas.openxmlformats.org/spreadsheetml/2006/main">
  <c r="F12" i="1" l="1"/>
  <c r="F11" i="1"/>
  <c r="F3" i="1"/>
  <c r="F4" i="1"/>
  <c r="F5" i="1"/>
  <c r="F6" i="1"/>
  <c r="F7" i="1"/>
  <c r="F8" i="1"/>
  <c r="F9" i="1"/>
  <c r="F10" i="1"/>
  <c r="F2" i="1"/>
  <c r="E12" i="1"/>
  <c r="E11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<sst xmlns="http://schemas.openxmlformats.org/spreadsheetml/2006/main" count="22" uniqueCount="22">
  <si>
    <t>ts_testings</t>
  </si>
  <si>
    <t>ramalan_sarima</t>
  </si>
  <si>
    <t>ramalan_intervensi5</t>
  </si>
  <si>
    <t>Time</t>
  </si>
  <si>
    <t>Row Labels</t>
  </si>
  <si>
    <t>Grand Total</t>
  </si>
  <si>
    <t>Sep 2020</t>
  </si>
  <si>
    <t>Okt 2020</t>
  </si>
  <si>
    <t>Nov 2020</t>
  </si>
  <si>
    <t>Des 2020</t>
  </si>
  <si>
    <t>Jan 2021</t>
  </si>
  <si>
    <t>Feb 2021</t>
  </si>
  <si>
    <t>Mar 2021</t>
  </si>
  <si>
    <t>Apr 2021</t>
  </si>
  <si>
    <t>Mei 2021</t>
  </si>
  <si>
    <t>Aktual</t>
  </si>
  <si>
    <t>Seasonal ARIMA</t>
  </si>
  <si>
    <t>Intervensi</t>
  </si>
  <si>
    <t>N</t>
  </si>
  <si>
    <t>MAPE</t>
  </si>
  <si>
    <t>y-yr SARIMA</t>
  </si>
  <si>
    <t>Y-YR intervensi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</si>
</sst>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2">
    <dxf>
      <numFmt numFmtId="164" formatCode="[$-421]dd\ mmmm\ yyyy;@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[dataGabungan.xlsx]Sheet2!PivotTable1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873600758837383"/>
          <c:y val="9.4353298716917347E-2"/>
          <c:w val="0.82114763375317301"/>
          <c:h val="0.68482322062683343"/>
        </c:manualLayout>
      </c:layout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Aktual</c:v>
                </c:pt>
              </c:strCache>
            </c:strRef>
          </c:tx>
          <c:marker>
            <c:symbol val="none"/>
          </c:marker>
          <c:cat>
            <c:strRef>
              <c:f>Sheet2!$A$4:$A$13</c:f>
              <c:strCache>
                <c:ptCount val="9"/>
                <c:pt idx="0">
                  <c:v>Sep 2020</c:v>
                </c:pt>
                <c:pt idx="1">
                  <c:v>Okt 2020</c:v>
                </c:pt>
                <c:pt idx="2">
                  <c:v>Nov 2020</c:v>
                </c:pt>
                <c:pt idx="3">
                  <c:v>Des 2020</c:v>
                </c:pt>
                <c:pt idx="4">
                  <c:v>Jan 2021</c:v>
                </c:pt>
                <c:pt idx="5">
                  <c:v>Feb 2021</c:v>
                </c:pt>
                <c:pt idx="6">
                  <c:v>Mar 2021</c:v>
                </c:pt>
                <c:pt idx="7">
                  <c:v>Apr 2021</c:v>
                </c:pt>
                <c:pt idx="8">
                  <c:v>Mei 2021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0">
                  <c:v>499930</c:v>
                </c:pt>
                <c:pt idx="1">
                  <c:v>600861</c:v>
                </c:pt>
                <c:pt idx="2">
                  <c:v>828148</c:v>
                </c:pt>
                <c:pt idx="3">
                  <c:v>928922</c:v>
                </c:pt>
                <c:pt idx="4">
                  <c:v>507262</c:v>
                </c:pt>
                <c:pt idx="5">
                  <c:v>482132</c:v>
                </c:pt>
                <c:pt idx="6">
                  <c:v>672107</c:v>
                </c:pt>
                <c:pt idx="7">
                  <c:v>703135</c:v>
                </c:pt>
                <c:pt idx="8">
                  <c:v>598615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Seasonal ARIMA</c:v>
                </c:pt>
              </c:strCache>
            </c:strRef>
          </c:tx>
          <c:marker>
            <c:symbol val="none"/>
          </c:marker>
          <c:cat>
            <c:strRef>
              <c:f>Sheet2!$A$4:$A$13</c:f>
              <c:strCache>
                <c:ptCount val="9"/>
                <c:pt idx="0">
                  <c:v>Sep 2020</c:v>
                </c:pt>
                <c:pt idx="1">
                  <c:v>Okt 2020</c:v>
                </c:pt>
                <c:pt idx="2">
                  <c:v>Nov 2020</c:v>
                </c:pt>
                <c:pt idx="3">
                  <c:v>Des 2020</c:v>
                </c:pt>
                <c:pt idx="4">
                  <c:v>Jan 2021</c:v>
                </c:pt>
                <c:pt idx="5">
                  <c:v>Feb 2021</c:v>
                </c:pt>
                <c:pt idx="6">
                  <c:v>Mar 2021</c:v>
                </c:pt>
                <c:pt idx="7">
                  <c:v>Apr 2021</c:v>
                </c:pt>
                <c:pt idx="8">
                  <c:v>Mei 2021</c:v>
                </c:pt>
              </c:strCache>
            </c:strRef>
          </c:cat>
          <c:val>
            <c:numRef>
              <c:f>Sheet2!$C$4:$C$13</c:f>
              <c:numCache>
                <c:formatCode>0</c:formatCode>
                <c:ptCount val="9"/>
                <c:pt idx="0">
                  <c:v>516260.05556815019</c:v>
                </c:pt>
                <c:pt idx="1">
                  <c:v>591149.47069719667</c:v>
                </c:pt>
                <c:pt idx="2">
                  <c:v>619021.23586188885</c:v>
                </c:pt>
                <c:pt idx="3">
                  <c:v>682130.64332198829</c:v>
                </c:pt>
                <c:pt idx="4">
                  <c:v>495702.28541689267</c:v>
                </c:pt>
                <c:pt idx="5">
                  <c:v>462063.99585685477</c:v>
                </c:pt>
                <c:pt idx="6">
                  <c:v>226678.28856267501</c:v>
                </c:pt>
                <c:pt idx="7">
                  <c:v>-479399.2807400343</c:v>
                </c:pt>
                <c:pt idx="8">
                  <c:v>-592503.67993482947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Intervensi</c:v>
                </c:pt>
              </c:strCache>
            </c:strRef>
          </c:tx>
          <c:marker>
            <c:symbol val="none"/>
          </c:marker>
          <c:cat>
            <c:strRef>
              <c:f>Sheet2!$A$4:$A$13</c:f>
              <c:strCache>
                <c:ptCount val="9"/>
                <c:pt idx="0">
                  <c:v>Sep 2020</c:v>
                </c:pt>
                <c:pt idx="1">
                  <c:v>Okt 2020</c:v>
                </c:pt>
                <c:pt idx="2">
                  <c:v>Nov 2020</c:v>
                </c:pt>
                <c:pt idx="3">
                  <c:v>Des 2020</c:v>
                </c:pt>
                <c:pt idx="4">
                  <c:v>Jan 2021</c:v>
                </c:pt>
                <c:pt idx="5">
                  <c:v>Feb 2021</c:v>
                </c:pt>
                <c:pt idx="6">
                  <c:v>Mar 2021</c:v>
                </c:pt>
                <c:pt idx="7">
                  <c:v>Apr 2021</c:v>
                </c:pt>
                <c:pt idx="8">
                  <c:v>Mei 2021</c:v>
                </c:pt>
              </c:strCache>
            </c:strRef>
          </c:cat>
          <c:val>
            <c:numRef>
              <c:f>Sheet2!$D$4:$D$13</c:f>
              <c:numCache>
                <c:formatCode>General</c:formatCode>
                <c:ptCount val="9"/>
                <c:pt idx="0">
                  <c:v>676359</c:v>
                </c:pt>
                <c:pt idx="1">
                  <c:v>845796</c:v>
                </c:pt>
                <c:pt idx="2">
                  <c:v>926327</c:v>
                </c:pt>
                <c:pt idx="3">
                  <c:v>1021022</c:v>
                </c:pt>
                <c:pt idx="4">
                  <c:v>843333</c:v>
                </c:pt>
                <c:pt idx="5">
                  <c:v>817524</c:v>
                </c:pt>
                <c:pt idx="6">
                  <c:v>1080281</c:v>
                </c:pt>
                <c:pt idx="7">
                  <c:v>631340</c:v>
                </c:pt>
                <c:pt idx="8">
                  <c:v>674632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6384"/>
        <c:axId val="208822656"/>
      </c:lineChart>
      <c:dateAx>
        <c:axId val="20881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Waktu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noFill/>
          <a:ln cap="sq">
            <a:solidFill>
              <a:schemeClr val="tx1">
                <a:alpha val="31000"/>
              </a:schemeClr>
            </a:solidFill>
            <a:bevel/>
          </a:ln>
        </c:spPr>
        <c:txPr>
          <a:bodyPr/>
          <a:lstStyle/>
          <a:p>
            <a:pPr>
              <a:defRPr sz="16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208822656"/>
        <c:crossesAt val="-1000000"/>
        <c:auto val="0"/>
        <c:lblOffset val="100"/>
        <c:baseTimeUnit val="days"/>
        <c:minorUnit val="1"/>
      </c:dateAx>
      <c:valAx>
        <c:axId val="2088226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Jumlah Peneumpang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spPr>
          <a:noFill/>
          <a:ln w="0"/>
        </c:spPr>
        <c:crossAx val="2088163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806343312776958"/>
          <c:y val="0.92929072568500459"/>
          <c:w val="0.6225066141033303"/>
          <c:h val="6.929397379945929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152400</xdr:rowOff>
    </xdr:from>
    <xdr:to>
      <xdr:col>18</xdr:col>
      <xdr:colOff>257175</xdr:colOff>
      <xdr:row>28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482.576354976853" createdVersion="4" refreshedVersion="4" minRefreshableVersion="3" recordCount="10">
  <cacheSource type="worksheet">
    <worksheetSource ref="A1:D1048576" sheet="Sheet1"/>
  </cacheSource>
  <cacheFields count="4">
    <cacheField name="Time" numFmtId="0">
      <sharedItems containsNonDate="0" containsDate="1" containsString="0" containsBlank="1" minDate="2020-09-01T00:00:00" maxDate="2021-05-02T00:00:00" count="10"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m/>
      </sharedItems>
    </cacheField>
    <cacheField name="ts_testings" numFmtId="0">
      <sharedItems containsString="0" containsBlank="1" containsNumber="1" containsInteger="1" minValue="482132" maxValue="928922" count="10">
        <n v="499930"/>
        <n v="600861"/>
        <n v="828148"/>
        <n v="928922"/>
        <n v="507262"/>
        <n v="482132"/>
        <n v="672107"/>
        <n v="703135"/>
        <n v="598615"/>
        <m/>
      </sharedItems>
    </cacheField>
    <cacheField name="ramalan_sarima" numFmtId="0">
      <sharedItems containsString="0" containsBlank="1" containsNumber="1" minValue="-592503.67993482947" maxValue="682130.64332198829"/>
    </cacheField>
    <cacheField name="ramalan_intervensi5" numFmtId="0">
      <sharedItems containsString="0" containsBlank="1" containsNumber="1" containsInteger="1" minValue="631340" maxValue="10802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n v="516260.05556815019"/>
    <n v="676359"/>
  </r>
  <r>
    <x v="1"/>
    <x v="1"/>
    <n v="591149.47069719667"/>
    <n v="845796"/>
  </r>
  <r>
    <x v="2"/>
    <x v="2"/>
    <n v="619021.23586188885"/>
    <n v="926327"/>
  </r>
  <r>
    <x v="3"/>
    <x v="3"/>
    <n v="682130.64332198829"/>
    <n v="1021022"/>
  </r>
  <r>
    <x v="4"/>
    <x v="4"/>
    <n v="495702.28541689267"/>
    <n v="843333"/>
  </r>
  <r>
    <x v="5"/>
    <x v="5"/>
    <n v="462063.99585685477"/>
    <n v="817524"/>
  </r>
  <r>
    <x v="6"/>
    <x v="6"/>
    <n v="226678.28856267501"/>
    <n v="1080281"/>
  </r>
  <r>
    <x v="7"/>
    <x v="7"/>
    <n v="-479399.2807400343"/>
    <n v="631340"/>
  </r>
  <r>
    <x v="8"/>
    <x v="8"/>
    <n v="-592503.67993482947"/>
    <n v="674632"/>
  </r>
  <r>
    <x v="9"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3:D13" firstHeaderRow="0" firstDataRow="1" firstDataCol="1"/>
  <pivotFields count="4">
    <pivotField axis="axisRow" showAll="0">
      <items count="11">
        <item n="Sep 2020" x="0"/>
        <item n="Okt 2020" x="1"/>
        <item n="Nov 2020" x="2"/>
        <item n="Des 2020" x="3"/>
        <item n="Jan 2021" x="4"/>
        <item n="Feb 2021" x="5"/>
        <item n="Mar 2021" x="6"/>
        <item n="Apr 2021" x="7"/>
        <item n="Mei 2021" x="8"/>
        <item h="1" x="9"/>
        <item t="default"/>
      </items>
    </pivotField>
    <pivotField dataField="1" showAll="0">
      <items count="11">
        <item x="5"/>
        <item x="0"/>
        <item x="4"/>
        <item x="8"/>
        <item x="1"/>
        <item x="6"/>
        <item x="7"/>
        <item x="2"/>
        <item x="3"/>
        <item x="9"/>
        <item t="default"/>
      </items>
    </pivotField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ktual" fld="1" subtotal="product" baseField="0" baseItem="0"/>
    <dataField name="Seasonal ARIMA" fld="2" subtotal="product" baseField="0" baseItem="0"/>
    <dataField name="Intervensi" fld="3" subtotal="product" baseField="0" baseItem="0"/>
  </dataFields>
  <formats count="2">
    <format dxfId="1">
      <pivotArea collapsedLevelsAreSubtotals="1" fieldPosition="0">
        <references count="2">
          <reference field="4294967294" count="1" selected="0">
            <x v="1"/>
          </reference>
          <reference field="0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opLeftCell="A10" workbookViewId="0">
      <selection activeCell="J30" sqref="J30"/>
    </sheetView>
  </sheetViews>
  <sheetFormatPr defaultRowHeight="15" x14ac:dyDescent="0.25"/>
  <cols>
    <col min="1" max="1" width="13.140625" customWidth="1"/>
    <col min="2" max="2" width="11" customWidth="1"/>
    <col min="3" max="3" width="15.5703125" customWidth="1"/>
    <col min="4" max="4" width="12" customWidth="1"/>
    <col min="5" max="10" width="7" customWidth="1"/>
    <col min="11" max="11" width="7.28515625" customWidth="1"/>
    <col min="12" max="12" width="11.28515625" bestFit="1" customWidth="1"/>
  </cols>
  <sheetData>
    <row r="3" spans="1:4" x14ac:dyDescent="0.25">
      <c r="A3" s="2" t="s">
        <v>4</v>
      </c>
      <c r="B3" t="s">
        <v>15</v>
      </c>
      <c r="C3" t="s">
        <v>16</v>
      </c>
      <c r="D3" t="s">
        <v>17</v>
      </c>
    </row>
    <row r="4" spans="1:4" x14ac:dyDescent="0.25">
      <c r="A4" s="8" t="s">
        <v>6</v>
      </c>
      <c r="B4" s="4">
        <v>499930</v>
      </c>
      <c r="C4" s="5">
        <v>516260.05556815019</v>
      </c>
      <c r="D4" s="4">
        <v>676359</v>
      </c>
    </row>
    <row r="5" spans="1:4" x14ac:dyDescent="0.25">
      <c r="A5" s="8" t="s">
        <v>7</v>
      </c>
      <c r="B5" s="4">
        <v>600861</v>
      </c>
      <c r="C5" s="5">
        <v>591149.47069719667</v>
      </c>
      <c r="D5" s="4">
        <v>845796</v>
      </c>
    </row>
    <row r="6" spans="1:4" x14ac:dyDescent="0.25">
      <c r="A6" s="8" t="s">
        <v>8</v>
      </c>
      <c r="B6" s="4">
        <v>828148</v>
      </c>
      <c r="C6" s="5">
        <v>619021.23586188885</v>
      </c>
      <c r="D6" s="4">
        <v>926327</v>
      </c>
    </row>
    <row r="7" spans="1:4" x14ac:dyDescent="0.25">
      <c r="A7" s="8" t="s">
        <v>9</v>
      </c>
      <c r="B7" s="4">
        <v>928922</v>
      </c>
      <c r="C7" s="5">
        <v>682130.64332198829</v>
      </c>
      <c r="D7" s="4">
        <v>1021022</v>
      </c>
    </row>
    <row r="8" spans="1:4" x14ac:dyDescent="0.25">
      <c r="A8" s="8" t="s">
        <v>10</v>
      </c>
      <c r="B8" s="4">
        <v>507262</v>
      </c>
      <c r="C8" s="5">
        <v>495702.28541689267</v>
      </c>
      <c r="D8" s="4">
        <v>843333</v>
      </c>
    </row>
    <row r="9" spans="1:4" x14ac:dyDescent="0.25">
      <c r="A9" s="8" t="s">
        <v>11</v>
      </c>
      <c r="B9" s="4">
        <v>482132</v>
      </c>
      <c r="C9" s="5">
        <v>462063.99585685477</v>
      </c>
      <c r="D9" s="4">
        <v>817524</v>
      </c>
    </row>
    <row r="10" spans="1:4" x14ac:dyDescent="0.25">
      <c r="A10" s="8" t="s">
        <v>12</v>
      </c>
      <c r="B10" s="4">
        <v>672107</v>
      </c>
      <c r="C10" s="5">
        <v>226678.28856267501</v>
      </c>
      <c r="D10" s="4">
        <v>1080281</v>
      </c>
    </row>
    <row r="11" spans="1:4" x14ac:dyDescent="0.25">
      <c r="A11" s="8" t="s">
        <v>13</v>
      </c>
      <c r="B11" s="4">
        <v>703135</v>
      </c>
      <c r="C11" s="5">
        <v>-479399.2807400343</v>
      </c>
      <c r="D11" s="4">
        <v>631340</v>
      </c>
    </row>
    <row r="12" spans="1:4" x14ac:dyDescent="0.25">
      <c r="A12" s="8" t="s">
        <v>14</v>
      </c>
      <c r="B12" s="4">
        <v>598615</v>
      </c>
      <c r="C12" s="5">
        <v>-592503.67993482947</v>
      </c>
      <c r="D12" s="4">
        <v>674632</v>
      </c>
    </row>
    <row r="13" spans="1:4" x14ac:dyDescent="0.25">
      <c r="A13" s="3" t="s">
        <v>5</v>
      </c>
      <c r="B13" s="4">
        <v>1.59879741781655E+52</v>
      </c>
      <c r="C13" s="4">
        <v>1.9004670421658561E+51</v>
      </c>
      <c r="D13" s="4">
        <v>1.7163620758016027E+53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5" sqref="F15"/>
    </sheetView>
  </sheetViews>
  <sheetFormatPr defaultRowHeight="15" x14ac:dyDescent="0.25"/>
  <cols>
    <col min="1" max="1" width="24.7109375" style="6" bestFit="1" customWidth="1"/>
    <col min="2" max="2" width="10.5703125" bestFit="1" customWidth="1"/>
    <col min="3" max="3" width="15.140625" bestFit="1" customWidth="1"/>
    <col min="4" max="4" width="19.42578125" bestFit="1" customWidth="1"/>
    <col min="5" max="5" width="12.7109375" bestFit="1" customWidth="1"/>
    <col min="6" max="6" width="14.7109375" bestFit="1" customWidth="1"/>
  </cols>
  <sheetData>
    <row r="1" spans="1:6" s="1" customFormat="1" x14ac:dyDescent="0.25">
      <c r="A1" s="7" t="s">
        <v>3</v>
      </c>
      <c r="B1" s="1" t="s">
        <v>0</v>
      </c>
      <c r="C1" s="1" t="s">
        <v>1</v>
      </c>
      <c r="D1" s="1" t="s">
        <v>2</v>
      </c>
      <c r="E1" s="1" t="s">
        <v>20</v>
      </c>
      <c r="F1" s="1" t="s">
        <v>21</v>
      </c>
    </row>
    <row r="2" spans="1:6" x14ac:dyDescent="0.25">
      <c r="A2" s="6">
        <v>44075</v>
      </c>
      <c r="B2">
        <v>499930</v>
      </c>
      <c r="C2" s="5">
        <v>516260.05556815019</v>
      </c>
      <c r="D2">
        <v>676359</v>
      </c>
      <c r="E2">
        <f>(B2-C2)/B2</f>
        <v>-3.2664684192087262E-2</v>
      </c>
      <c r="F2">
        <f>(B2-D2)/B2</f>
        <v>-0.3529074070369852</v>
      </c>
    </row>
    <row r="3" spans="1:6" x14ac:dyDescent="0.25">
      <c r="A3" s="6">
        <v>44105</v>
      </c>
      <c r="B3">
        <v>600861</v>
      </c>
      <c r="C3" s="5">
        <v>591149.47069719667</v>
      </c>
      <c r="D3">
        <v>845796</v>
      </c>
      <c r="E3">
        <f t="shared" ref="E3:E10" si="0">(B3-C3)/B3</f>
        <v>1.6162688713035684E-2</v>
      </c>
      <c r="F3">
        <f t="shared" ref="F3:F10" si="1">(B3-D3)/B3</f>
        <v>-0.40764003654755426</v>
      </c>
    </row>
    <row r="4" spans="1:6" x14ac:dyDescent="0.25">
      <c r="A4" s="6">
        <v>44136</v>
      </c>
      <c r="B4">
        <v>828148</v>
      </c>
      <c r="C4" s="5">
        <v>619021.23586188885</v>
      </c>
      <c r="D4">
        <v>926327</v>
      </c>
      <c r="E4">
        <f t="shared" si="0"/>
        <v>0.25252341868616618</v>
      </c>
      <c r="F4">
        <f t="shared" si="1"/>
        <v>-0.11855248095751</v>
      </c>
    </row>
    <row r="5" spans="1:6" x14ac:dyDescent="0.25">
      <c r="A5" s="6">
        <v>44166</v>
      </c>
      <c r="B5">
        <v>928922</v>
      </c>
      <c r="C5" s="5">
        <v>682130.64332198829</v>
      </c>
      <c r="D5">
        <v>1021022</v>
      </c>
      <c r="E5">
        <f t="shared" si="0"/>
        <v>0.26567500465917665</v>
      </c>
      <c r="F5">
        <f t="shared" si="1"/>
        <v>-9.9147183509487341E-2</v>
      </c>
    </row>
    <row r="6" spans="1:6" x14ac:dyDescent="0.25">
      <c r="A6" s="6">
        <v>44197</v>
      </c>
      <c r="B6">
        <v>507262</v>
      </c>
      <c r="C6" s="5">
        <v>495702.28541689267</v>
      </c>
      <c r="D6">
        <v>843333</v>
      </c>
      <c r="E6">
        <f t="shared" si="0"/>
        <v>2.2788449722445852E-2</v>
      </c>
      <c r="F6">
        <f t="shared" si="1"/>
        <v>-0.66251956582594396</v>
      </c>
    </row>
    <row r="7" spans="1:6" x14ac:dyDescent="0.25">
      <c r="A7" s="6">
        <v>44228</v>
      </c>
      <c r="B7">
        <v>482132</v>
      </c>
      <c r="C7" s="5">
        <v>462063.99585685477</v>
      </c>
      <c r="D7">
        <v>817524</v>
      </c>
      <c r="E7">
        <f t="shared" si="0"/>
        <v>4.1623464410462753E-2</v>
      </c>
      <c r="F7">
        <f t="shared" si="1"/>
        <v>-0.6956435167132653</v>
      </c>
    </row>
    <row r="8" spans="1:6" x14ac:dyDescent="0.25">
      <c r="A8" s="6">
        <v>44256</v>
      </c>
      <c r="B8">
        <v>672107</v>
      </c>
      <c r="C8" s="5">
        <v>226678.28856267501</v>
      </c>
      <c r="D8">
        <v>1080281</v>
      </c>
      <c r="E8">
        <f t="shared" si="0"/>
        <v>0.6627348196601508</v>
      </c>
      <c r="F8">
        <f t="shared" si="1"/>
        <v>-0.60730508683885154</v>
      </c>
    </row>
    <row r="9" spans="1:6" x14ac:dyDescent="0.25">
      <c r="A9" s="6">
        <v>44287</v>
      </c>
      <c r="B9">
        <v>703135</v>
      </c>
      <c r="C9" s="5">
        <v>-479399.2807400343</v>
      </c>
      <c r="D9">
        <v>631340</v>
      </c>
      <c r="E9">
        <f t="shared" si="0"/>
        <v>1.6818026136375437</v>
      </c>
      <c r="F9">
        <f t="shared" si="1"/>
        <v>0.10210699225611014</v>
      </c>
    </row>
    <row r="10" spans="1:6" x14ac:dyDescent="0.25">
      <c r="A10" s="6">
        <v>44317</v>
      </c>
      <c r="B10">
        <v>598615</v>
      </c>
      <c r="C10" s="5">
        <v>-592503.67993482947</v>
      </c>
      <c r="D10">
        <v>674632</v>
      </c>
      <c r="E10">
        <f t="shared" si="0"/>
        <v>1.9897909005534935</v>
      </c>
      <c r="F10">
        <f t="shared" si="1"/>
        <v>-0.12698813093557629</v>
      </c>
    </row>
    <row r="11" spans="1:6" x14ac:dyDescent="0.25">
      <c r="B11" t="s">
        <v>18</v>
      </c>
      <c r="C11" s="5">
        <v>9</v>
      </c>
      <c r="E11">
        <f>SUM(E2:E10)/C11</f>
        <v>0.54449296398337643</v>
      </c>
      <c r="F11">
        <f>SUM(F2:F10)/C11</f>
        <v>-0.32984404623434038</v>
      </c>
    </row>
    <row r="12" spans="1:6" x14ac:dyDescent="0.25">
      <c r="D12" t="s">
        <v>19</v>
      </c>
      <c r="E12">
        <f>E11*100</f>
        <v>54.449296398337644</v>
      </c>
      <c r="F12">
        <f>F11*100</f>
        <v>-32.984404623434038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2021-10-13T06:45:43Z</dcterms:created>
  <dcterms:modified xsi:type="dcterms:W3CDTF">2021-10-14T06:33:56Z</dcterms:modified>
</cp:coreProperties>
</file>