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Analyst Course Material\Citi\Task-4\"/>
    </mc:Choice>
  </mc:AlternateContent>
  <xr:revisionPtr revIDLastSave="0" documentId="13_ncr:1_{5D940321-184F-4FDD-9DF6-6B9629081E13}" xr6:coauthVersionLast="47" xr6:coauthVersionMax="47" xr10:uidLastSave="{00000000-0000-0000-0000-000000000000}"/>
  <bookViews>
    <workbookView xWindow="-120" yWindow="-120" windowWidth="29040" windowHeight="15720" activeTab="6" xr2:uid="{49E1FB98-80B6-4590-B56D-D7378F033E4E}"/>
  </bookViews>
  <sheets>
    <sheet name="Data" sheetId="1" r:id="rId1"/>
    <sheet name="Entity-1" sheetId="2" r:id="rId2"/>
    <sheet name="Entity-2" sheetId="3" r:id="rId3"/>
    <sheet name="Entity-3" sheetId="5" r:id="rId4"/>
    <sheet name="Sheet1" sheetId="6" r:id="rId5"/>
    <sheet name="Sheet2" sheetId="7" r:id="rId6"/>
    <sheet name="Sheet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D3" i="3"/>
  <c r="E3" i="3"/>
  <c r="J3" i="3"/>
  <c r="D4" i="3"/>
  <c r="E4" i="3"/>
  <c r="F4" i="3"/>
  <c r="G4" i="3"/>
  <c r="H4" i="3"/>
  <c r="I4" i="3"/>
  <c r="J4" i="3"/>
  <c r="D5" i="3"/>
  <c r="I5" i="3" s="1"/>
  <c r="E5" i="3"/>
  <c r="F5" i="3"/>
  <c r="G5" i="3"/>
  <c r="H5" i="3"/>
  <c r="D6" i="3"/>
  <c r="E6" i="3"/>
  <c r="F6" i="3"/>
  <c r="G6" i="3"/>
  <c r="H6" i="3"/>
  <c r="I6" i="3"/>
  <c r="J6" i="3"/>
  <c r="D7" i="3"/>
  <c r="I7" i="3" s="1"/>
  <c r="E7" i="3"/>
  <c r="F7" i="3"/>
  <c r="G7" i="3"/>
  <c r="H7" i="3"/>
  <c r="D8" i="3"/>
  <c r="I8" i="3" s="1"/>
  <c r="E8" i="3"/>
  <c r="F8" i="3"/>
  <c r="G8" i="3"/>
  <c r="H8" i="3"/>
  <c r="D9" i="3"/>
  <c r="I9" i="3" s="1"/>
  <c r="E9" i="3"/>
  <c r="F9" i="3"/>
  <c r="G9" i="3"/>
  <c r="H9" i="3"/>
  <c r="D10" i="3"/>
  <c r="I10" i="3" s="1"/>
  <c r="E10" i="3"/>
  <c r="F10" i="3"/>
  <c r="G10" i="3"/>
  <c r="H10" i="3"/>
  <c r="D11" i="3"/>
  <c r="I11" i="3" s="1"/>
  <c r="E11" i="3"/>
  <c r="F11" i="3"/>
  <c r="G11" i="3"/>
  <c r="H11" i="3"/>
  <c r="D12" i="3"/>
  <c r="I12" i="3" s="1"/>
  <c r="E12" i="3"/>
  <c r="F12" i="3"/>
  <c r="G12" i="3"/>
  <c r="H12" i="3"/>
  <c r="D13" i="3"/>
  <c r="J13" i="3" s="1"/>
  <c r="E13" i="3"/>
  <c r="F13" i="3"/>
  <c r="G13" i="3"/>
  <c r="H13" i="3"/>
  <c r="D14" i="3"/>
  <c r="I14" i="3" s="1"/>
  <c r="E14" i="3"/>
  <c r="F14" i="3"/>
  <c r="G14" i="3"/>
  <c r="H14" i="3"/>
  <c r="D15" i="3"/>
  <c r="I15" i="3" s="1"/>
  <c r="E15" i="3"/>
  <c r="F15" i="3"/>
  <c r="G15" i="3"/>
  <c r="H15" i="3"/>
  <c r="D16" i="3"/>
  <c r="I16" i="3" s="1"/>
  <c r="E16" i="3"/>
  <c r="F16" i="3"/>
  <c r="G16" i="3"/>
  <c r="H16" i="3"/>
  <c r="D17" i="3"/>
  <c r="I17" i="3" s="1"/>
  <c r="E17" i="3"/>
  <c r="F17" i="3"/>
  <c r="G17" i="3"/>
  <c r="H17" i="3"/>
  <c r="D18" i="3"/>
  <c r="I18" i="3" s="1"/>
  <c r="E18" i="3"/>
  <c r="F18" i="3"/>
  <c r="G18" i="3"/>
  <c r="H18" i="3"/>
  <c r="D19" i="3"/>
  <c r="I19" i="3" s="1"/>
  <c r="E19" i="3"/>
  <c r="F19" i="3"/>
  <c r="G19" i="3"/>
  <c r="H19" i="3"/>
  <c r="D20" i="3"/>
  <c r="I20" i="3" s="1"/>
  <c r="E20" i="3"/>
  <c r="F20" i="3"/>
  <c r="G20" i="3"/>
  <c r="H20" i="3"/>
  <c r="D21" i="3"/>
  <c r="I21" i="3" s="1"/>
  <c r="E21" i="3"/>
  <c r="F21" i="3"/>
  <c r="G21" i="3"/>
  <c r="H21" i="3"/>
  <c r="D22" i="3"/>
  <c r="I22" i="3" s="1"/>
  <c r="E22" i="3"/>
  <c r="F22" i="3"/>
  <c r="G22" i="3"/>
  <c r="H22" i="3"/>
  <c r="D23" i="3"/>
  <c r="I23" i="3" s="1"/>
  <c r="E23" i="3"/>
  <c r="F23" i="3"/>
  <c r="G23" i="3"/>
  <c r="H23" i="3"/>
  <c r="D24" i="3"/>
  <c r="I24" i="3" s="1"/>
  <c r="E24" i="3"/>
  <c r="F24" i="3"/>
  <c r="G24" i="3"/>
  <c r="H24" i="3"/>
  <c r="D25" i="3"/>
  <c r="J25" i="3" s="1"/>
  <c r="E25" i="3"/>
  <c r="F25" i="3"/>
  <c r="G25" i="3"/>
  <c r="H25" i="3"/>
  <c r="D26" i="3"/>
  <c r="J26" i="3" s="1"/>
  <c r="E26" i="3"/>
  <c r="F26" i="3"/>
  <c r="G26" i="3"/>
  <c r="H26" i="3"/>
  <c r="D27" i="3"/>
  <c r="I27" i="3" s="1"/>
  <c r="E27" i="3"/>
  <c r="F27" i="3"/>
  <c r="G27" i="3"/>
  <c r="H27" i="3"/>
  <c r="D28" i="3"/>
  <c r="I28" i="3" s="1"/>
  <c r="E28" i="3"/>
  <c r="F28" i="3"/>
  <c r="G28" i="3"/>
  <c r="H28" i="3"/>
  <c r="D29" i="3"/>
  <c r="I29" i="3" s="1"/>
  <c r="E29" i="3"/>
  <c r="F29" i="3"/>
  <c r="G29" i="3"/>
  <c r="H29" i="3"/>
  <c r="D30" i="3"/>
  <c r="I30" i="3" s="1"/>
  <c r="E30" i="3"/>
  <c r="F30" i="3"/>
  <c r="G30" i="3"/>
  <c r="H30" i="3"/>
  <c r="D31" i="3"/>
  <c r="I31" i="3" s="1"/>
  <c r="E31" i="3"/>
  <c r="F31" i="3"/>
  <c r="G31" i="3"/>
  <c r="H31" i="3"/>
  <c r="D32" i="3"/>
  <c r="I32" i="3" s="1"/>
  <c r="E32" i="3"/>
  <c r="F32" i="3"/>
  <c r="G32" i="3"/>
  <c r="H32" i="3"/>
  <c r="D33" i="3"/>
  <c r="J33" i="3" s="1"/>
  <c r="E33" i="3"/>
  <c r="F33" i="3"/>
  <c r="G33" i="3"/>
  <c r="H33" i="3"/>
  <c r="D34" i="3"/>
  <c r="I34" i="3" s="1"/>
  <c r="E34" i="3"/>
  <c r="F34" i="3"/>
  <c r="G34" i="3"/>
  <c r="H34" i="3"/>
  <c r="D35" i="3"/>
  <c r="J35" i="3" s="1"/>
  <c r="E35" i="3"/>
  <c r="F35" i="3"/>
  <c r="G35" i="3"/>
  <c r="H35" i="3"/>
  <c r="D36" i="3"/>
  <c r="I36" i="3" s="1"/>
  <c r="E36" i="3"/>
  <c r="F36" i="3"/>
  <c r="G36" i="3"/>
  <c r="H36" i="3"/>
  <c r="D37" i="3"/>
  <c r="J37" i="3" s="1"/>
  <c r="E37" i="3"/>
  <c r="F37" i="3"/>
  <c r="G37" i="3"/>
  <c r="H37" i="3"/>
  <c r="D38" i="3"/>
  <c r="E38" i="3"/>
  <c r="F38" i="3"/>
  <c r="G38" i="3"/>
  <c r="H38" i="3"/>
  <c r="I38" i="3"/>
  <c r="J38" i="3"/>
  <c r="D39" i="3"/>
  <c r="I39" i="3" s="1"/>
  <c r="E39" i="3"/>
  <c r="F39" i="3"/>
  <c r="G39" i="3"/>
  <c r="H39" i="3"/>
  <c r="D40" i="3"/>
  <c r="E40" i="3"/>
  <c r="F40" i="3"/>
  <c r="G40" i="3"/>
  <c r="H40" i="3"/>
  <c r="I40" i="3"/>
  <c r="J40" i="3"/>
  <c r="D41" i="3"/>
  <c r="I41" i="3" s="1"/>
  <c r="E41" i="3"/>
  <c r="F41" i="3"/>
  <c r="G41" i="3"/>
  <c r="H41" i="3"/>
  <c r="D42" i="3"/>
  <c r="E42" i="3"/>
  <c r="F42" i="3"/>
  <c r="G42" i="3"/>
  <c r="H42" i="3"/>
  <c r="I42" i="3"/>
  <c r="J42" i="3"/>
  <c r="D43" i="3"/>
  <c r="I43" i="3" s="1"/>
  <c r="E43" i="3"/>
  <c r="F43" i="3"/>
  <c r="G43" i="3"/>
  <c r="H43" i="3"/>
  <c r="D44" i="3"/>
  <c r="I44" i="3" s="1"/>
  <c r="E44" i="3"/>
  <c r="F44" i="3"/>
  <c r="G44" i="3"/>
  <c r="H44" i="3"/>
  <c r="H44" i="5"/>
  <c r="G44" i="5"/>
  <c r="F44" i="5"/>
  <c r="E44" i="5"/>
  <c r="D44" i="5"/>
  <c r="J44" i="5" s="1"/>
  <c r="J43" i="5"/>
  <c r="I43" i="5"/>
  <c r="H43" i="5"/>
  <c r="G43" i="5"/>
  <c r="F43" i="5"/>
  <c r="E43" i="5"/>
  <c r="D43" i="5"/>
  <c r="H42" i="5"/>
  <c r="G42" i="5"/>
  <c r="F42" i="5"/>
  <c r="E42" i="5"/>
  <c r="D42" i="5"/>
  <c r="J42" i="5" s="1"/>
  <c r="J41" i="5"/>
  <c r="I41" i="5"/>
  <c r="H41" i="5"/>
  <c r="G41" i="5"/>
  <c r="F41" i="5"/>
  <c r="E41" i="5"/>
  <c r="D41" i="5"/>
  <c r="H40" i="5"/>
  <c r="G40" i="5"/>
  <c r="F40" i="5"/>
  <c r="E40" i="5"/>
  <c r="D40" i="5"/>
  <c r="J40" i="5" s="1"/>
  <c r="J39" i="5"/>
  <c r="H39" i="5"/>
  <c r="G39" i="5"/>
  <c r="F39" i="5"/>
  <c r="E39" i="5"/>
  <c r="D39" i="5"/>
  <c r="H38" i="5"/>
  <c r="G38" i="5"/>
  <c r="F38" i="5"/>
  <c r="E38" i="5"/>
  <c r="D38" i="5"/>
  <c r="J38" i="5" s="1"/>
  <c r="H37" i="5"/>
  <c r="G37" i="5"/>
  <c r="F37" i="5"/>
  <c r="E37" i="5"/>
  <c r="D37" i="5"/>
  <c r="J37" i="5" s="1"/>
  <c r="H36" i="5"/>
  <c r="G36" i="5"/>
  <c r="F36" i="5"/>
  <c r="E36" i="5"/>
  <c r="D36" i="5"/>
  <c r="J36" i="5" s="1"/>
  <c r="H35" i="5"/>
  <c r="G35" i="5"/>
  <c r="F35" i="5"/>
  <c r="E35" i="5"/>
  <c r="D35" i="5"/>
  <c r="J35" i="5" s="1"/>
  <c r="H34" i="5"/>
  <c r="G34" i="5"/>
  <c r="F34" i="5"/>
  <c r="E34" i="5"/>
  <c r="D34" i="5"/>
  <c r="J34" i="5" s="1"/>
  <c r="H33" i="5"/>
  <c r="G33" i="5"/>
  <c r="F33" i="5"/>
  <c r="E33" i="5"/>
  <c r="D33" i="5"/>
  <c r="J33" i="5" s="1"/>
  <c r="H32" i="5"/>
  <c r="G32" i="5"/>
  <c r="F32" i="5"/>
  <c r="E32" i="5"/>
  <c r="D32" i="5"/>
  <c r="J32" i="5" s="1"/>
  <c r="H31" i="5"/>
  <c r="G31" i="5"/>
  <c r="F31" i="5"/>
  <c r="E31" i="5"/>
  <c r="D31" i="5"/>
  <c r="J31" i="5" s="1"/>
  <c r="H30" i="5"/>
  <c r="G30" i="5"/>
  <c r="F30" i="5"/>
  <c r="E30" i="5"/>
  <c r="D30" i="5"/>
  <c r="J30" i="5" s="1"/>
  <c r="H29" i="5"/>
  <c r="G29" i="5"/>
  <c r="F29" i="5"/>
  <c r="E29" i="5"/>
  <c r="D29" i="5"/>
  <c r="J29" i="5" s="1"/>
  <c r="H28" i="5"/>
  <c r="G28" i="5"/>
  <c r="F28" i="5"/>
  <c r="E28" i="5"/>
  <c r="D28" i="5"/>
  <c r="J28" i="5" s="1"/>
  <c r="H27" i="5"/>
  <c r="G27" i="5"/>
  <c r="F27" i="5"/>
  <c r="E27" i="5"/>
  <c r="D27" i="5"/>
  <c r="J27" i="5" s="1"/>
  <c r="H26" i="5"/>
  <c r="G26" i="5"/>
  <c r="F26" i="5"/>
  <c r="E26" i="5"/>
  <c r="D26" i="5"/>
  <c r="J26" i="5" s="1"/>
  <c r="H25" i="5"/>
  <c r="G25" i="5"/>
  <c r="F25" i="5"/>
  <c r="E25" i="5"/>
  <c r="D25" i="5"/>
  <c r="J25" i="5" s="1"/>
  <c r="H24" i="5"/>
  <c r="G24" i="5"/>
  <c r="F24" i="5"/>
  <c r="E24" i="5"/>
  <c r="D24" i="5"/>
  <c r="J24" i="5" s="1"/>
  <c r="H23" i="5"/>
  <c r="G23" i="5"/>
  <c r="F23" i="5"/>
  <c r="E23" i="5"/>
  <c r="D23" i="5"/>
  <c r="J23" i="5" s="1"/>
  <c r="H22" i="5"/>
  <c r="G22" i="5"/>
  <c r="F22" i="5"/>
  <c r="E22" i="5"/>
  <c r="D22" i="5"/>
  <c r="J22" i="5" s="1"/>
  <c r="H21" i="5"/>
  <c r="G21" i="5"/>
  <c r="F21" i="5"/>
  <c r="E21" i="5"/>
  <c r="D21" i="5"/>
  <c r="J21" i="5" s="1"/>
  <c r="H20" i="5"/>
  <c r="G20" i="5"/>
  <c r="F20" i="5"/>
  <c r="E20" i="5"/>
  <c r="D20" i="5"/>
  <c r="J20" i="5" s="1"/>
  <c r="H19" i="5"/>
  <c r="G19" i="5"/>
  <c r="F19" i="5"/>
  <c r="E19" i="5"/>
  <c r="D19" i="5"/>
  <c r="J19" i="5" s="1"/>
  <c r="H18" i="5"/>
  <c r="G18" i="5"/>
  <c r="F18" i="5"/>
  <c r="E18" i="5"/>
  <c r="D18" i="5"/>
  <c r="J18" i="5" s="1"/>
  <c r="H17" i="5"/>
  <c r="G17" i="5"/>
  <c r="F17" i="5"/>
  <c r="E17" i="5"/>
  <c r="D17" i="5"/>
  <c r="J17" i="5" s="1"/>
  <c r="H16" i="5"/>
  <c r="G16" i="5"/>
  <c r="F16" i="5"/>
  <c r="E16" i="5"/>
  <c r="D16" i="5"/>
  <c r="J16" i="5" s="1"/>
  <c r="H15" i="5"/>
  <c r="G15" i="5"/>
  <c r="F15" i="5"/>
  <c r="E15" i="5"/>
  <c r="D15" i="5"/>
  <c r="I15" i="5" s="1"/>
  <c r="H14" i="5"/>
  <c r="G14" i="5"/>
  <c r="F14" i="5"/>
  <c r="E14" i="5"/>
  <c r="D14" i="5"/>
  <c r="J14" i="5" s="1"/>
  <c r="H13" i="5"/>
  <c r="G13" i="5"/>
  <c r="F13" i="5"/>
  <c r="E13" i="5"/>
  <c r="D13" i="5"/>
  <c r="J13" i="5" s="1"/>
  <c r="H12" i="5"/>
  <c r="G12" i="5"/>
  <c r="F12" i="5"/>
  <c r="E12" i="5"/>
  <c r="D12" i="5"/>
  <c r="J12" i="5" s="1"/>
  <c r="H11" i="5"/>
  <c r="G11" i="5"/>
  <c r="F11" i="5"/>
  <c r="E11" i="5"/>
  <c r="D11" i="5"/>
  <c r="J11" i="5" s="1"/>
  <c r="H10" i="5"/>
  <c r="G10" i="5"/>
  <c r="F10" i="5"/>
  <c r="E10" i="5"/>
  <c r="D10" i="5"/>
  <c r="J10" i="5" s="1"/>
  <c r="H9" i="5"/>
  <c r="G9" i="5"/>
  <c r="F9" i="5"/>
  <c r="E9" i="5"/>
  <c r="D9" i="5"/>
  <c r="H8" i="5"/>
  <c r="G8" i="5"/>
  <c r="F8" i="5"/>
  <c r="E8" i="5"/>
  <c r="D8" i="5"/>
  <c r="J8" i="5" s="1"/>
  <c r="H7" i="5"/>
  <c r="G7" i="5"/>
  <c r="F7" i="5"/>
  <c r="E7" i="5"/>
  <c r="D7" i="5"/>
  <c r="J7" i="5" s="1"/>
  <c r="H6" i="5"/>
  <c r="G6" i="5"/>
  <c r="F6" i="5"/>
  <c r="E6" i="5"/>
  <c r="D6" i="5"/>
  <c r="J6" i="5" s="1"/>
  <c r="H5" i="5"/>
  <c r="G5" i="5"/>
  <c r="F5" i="5"/>
  <c r="E5" i="5"/>
  <c r="D5" i="5"/>
  <c r="J5" i="5" s="1"/>
  <c r="H4" i="5"/>
  <c r="G4" i="5"/>
  <c r="F4" i="5"/>
  <c r="E4" i="5"/>
  <c r="D4" i="5"/>
  <c r="J4" i="5" s="1"/>
  <c r="E3" i="5"/>
  <c r="D3" i="5"/>
  <c r="J3" i="5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I9" i="5" l="1"/>
  <c r="I29" i="5"/>
  <c r="I31" i="5"/>
  <c r="I17" i="5"/>
  <c r="I19" i="5"/>
  <c r="I5" i="5"/>
  <c r="I7" i="5"/>
  <c r="J15" i="5"/>
  <c r="I34" i="5"/>
  <c r="I36" i="5"/>
  <c r="I38" i="5"/>
  <c r="I22" i="5"/>
  <c r="I24" i="5"/>
  <c r="I26" i="5"/>
  <c r="I10" i="5"/>
  <c r="I12" i="5"/>
  <c r="I14" i="5"/>
  <c r="I39" i="5"/>
  <c r="I27" i="5"/>
  <c r="J30" i="3"/>
  <c r="J28" i="3"/>
  <c r="I26" i="3"/>
  <c r="J31" i="3"/>
  <c r="I37" i="3"/>
  <c r="I35" i="3"/>
  <c r="I33" i="3"/>
  <c r="J18" i="3"/>
  <c r="J16" i="3"/>
  <c r="J14" i="3"/>
  <c r="J23" i="3"/>
  <c r="J21" i="3"/>
  <c r="J19" i="3"/>
  <c r="I25" i="3"/>
  <c r="J11" i="3"/>
  <c r="J9" i="3"/>
  <c r="J7" i="3"/>
  <c r="I13" i="3"/>
  <c r="J36" i="3"/>
  <c r="J24" i="3"/>
  <c r="J12" i="3"/>
  <c r="J41" i="3"/>
  <c r="J29" i="3"/>
  <c r="J17" i="3"/>
  <c r="J5" i="3"/>
  <c r="J34" i="3"/>
  <c r="J22" i="3"/>
  <c r="J10" i="3"/>
  <c r="J39" i="3"/>
  <c r="J27" i="3"/>
  <c r="J15" i="3"/>
  <c r="J44" i="3"/>
  <c r="J32" i="3"/>
  <c r="J20" i="3"/>
  <c r="J8" i="3"/>
  <c r="I21" i="5"/>
  <c r="I33" i="5"/>
  <c r="I4" i="5"/>
  <c r="J9" i="5"/>
  <c r="I16" i="5"/>
  <c r="I28" i="5"/>
  <c r="I40" i="5"/>
  <c r="I11" i="5"/>
  <c r="I23" i="5"/>
  <c r="I35" i="5"/>
  <c r="I6" i="5"/>
  <c r="I18" i="5"/>
  <c r="I30" i="5"/>
  <c r="I42" i="5"/>
  <c r="I13" i="5"/>
  <c r="I25" i="5"/>
  <c r="I37" i="5"/>
  <c r="I8" i="5"/>
  <c r="I20" i="5"/>
  <c r="I32" i="5"/>
  <c r="I44" i="5"/>
</calcChain>
</file>

<file path=xl/sharedStrings.xml><?xml version="1.0" encoding="utf-8"?>
<sst xmlns="http://schemas.openxmlformats.org/spreadsheetml/2006/main" count="272" uniqueCount="27">
  <si>
    <t>Early Warning Trigger</t>
  </si>
  <si>
    <t>Management Action</t>
  </si>
  <si>
    <t>Surplus drops by more half LY</t>
  </si>
  <si>
    <t>Deposit drops by more than</t>
  </si>
  <si>
    <t>Loan increases by more than</t>
  </si>
  <si>
    <t>Surplus drops below</t>
  </si>
  <si>
    <t>Deposit 1</t>
  </si>
  <si>
    <t>Deposit 2</t>
  </si>
  <si>
    <t>Deposit 3</t>
  </si>
  <si>
    <t>Loan 1</t>
  </si>
  <si>
    <t>Loan 2</t>
  </si>
  <si>
    <t>Loan 3</t>
  </si>
  <si>
    <t>Loan increases by 50% of the LY</t>
  </si>
  <si>
    <t>DEPOSITS ($'m)</t>
  </si>
  <si>
    <t>LOANS ($'m)</t>
  </si>
  <si>
    <t>Date</t>
  </si>
  <si>
    <t>Early Warning Trigger (EWT)</t>
  </si>
  <si>
    <t>Deposit Drop</t>
  </si>
  <si>
    <t>Loan Increase</t>
  </si>
  <si>
    <t>Loan Exceeds</t>
  </si>
  <si>
    <t>Surplus Drop</t>
  </si>
  <si>
    <t>Surplus</t>
  </si>
  <si>
    <t>Stressed Surplus</t>
  </si>
  <si>
    <t>Management Action Trigger (MAT)</t>
  </si>
  <si>
    <t/>
  </si>
  <si>
    <t>EWT Triggered</t>
  </si>
  <si>
    <t>MAT Triggered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</si>
</sst>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1" applyNumberFormat="1" applyFont="1"/>
    <xf numFmtId="9" fontId="0" fillId="0" borderId="0" xfId="2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0AD0-6AE5-4043-8806-4D8047E6C1EB}">
  <dimension ref="A3:AW24"/>
  <sheetViews>
    <sheetView zoomScaleNormal="100" workbookViewId="0">
      <selection activeCell="A27" sqref="A27"/>
    </sheetView>
  </sheetViews>
  <sheetFormatPr defaultRowHeight="15" x14ac:dyDescent="0.25"/>
  <cols>
    <col min="1" max="1" width="39.28515625" bestFit="1" customWidth="1"/>
    <col min="2" max="2" width="14.140625" customWidth="1"/>
    <col min="3" max="7" width="14.42578125" bestFit="1" customWidth="1"/>
    <col min="8" max="8" width="14" bestFit="1" customWidth="1"/>
    <col min="9" max="9" width="13.5703125" bestFit="1" customWidth="1"/>
    <col min="10" max="15" width="14" bestFit="1" customWidth="1"/>
    <col min="16" max="16" width="14.42578125" bestFit="1" customWidth="1"/>
    <col min="17" max="17" width="14" bestFit="1" customWidth="1"/>
    <col min="18" max="22" width="14.42578125" bestFit="1" customWidth="1"/>
    <col min="23" max="23" width="14" bestFit="1" customWidth="1"/>
    <col min="24" max="24" width="14.42578125" bestFit="1" customWidth="1"/>
    <col min="25" max="30" width="14.85546875" bestFit="1" customWidth="1"/>
    <col min="31" max="31" width="14.42578125" bestFit="1" customWidth="1"/>
    <col min="32" max="32" width="14" bestFit="1" customWidth="1"/>
    <col min="33" max="38" width="14.42578125" bestFit="1" customWidth="1"/>
    <col min="39" max="43" width="14.85546875" bestFit="1" customWidth="1"/>
    <col min="44" max="44" width="12.42578125" bestFit="1" customWidth="1"/>
    <col min="45" max="45" width="10.7109375" bestFit="1" customWidth="1"/>
    <col min="49" max="49" width="10.7109375" bestFit="1" customWidth="1"/>
  </cols>
  <sheetData>
    <row r="3" spans="1:49" x14ac:dyDescent="0.25">
      <c r="A3" s="2" t="s">
        <v>13</v>
      </c>
      <c r="B3" s="5">
        <v>44926</v>
      </c>
      <c r="C3" s="5">
        <v>44929</v>
      </c>
      <c r="D3" s="5">
        <v>44930</v>
      </c>
      <c r="E3" s="5">
        <v>44931</v>
      </c>
      <c r="F3" s="5">
        <v>44932</v>
      </c>
      <c r="G3" s="5">
        <v>44935</v>
      </c>
      <c r="H3" s="5">
        <v>44936</v>
      </c>
      <c r="I3" s="5">
        <v>44937</v>
      </c>
      <c r="J3" s="5">
        <v>44938</v>
      </c>
      <c r="K3" s="5">
        <v>44939</v>
      </c>
      <c r="L3" s="5">
        <v>44942</v>
      </c>
      <c r="M3" s="5">
        <v>44943</v>
      </c>
      <c r="N3" s="5">
        <v>44944</v>
      </c>
      <c r="O3" s="5">
        <v>44945</v>
      </c>
      <c r="P3" s="5">
        <v>44946</v>
      </c>
      <c r="Q3" s="5">
        <v>44949</v>
      </c>
      <c r="R3" s="5">
        <v>44950</v>
      </c>
      <c r="S3" s="5">
        <v>44951</v>
      </c>
      <c r="T3" s="5">
        <v>44952</v>
      </c>
      <c r="U3" s="5">
        <v>44953</v>
      </c>
      <c r="V3" s="5">
        <v>44956</v>
      </c>
      <c r="W3" s="5">
        <v>44957</v>
      </c>
      <c r="X3" s="5">
        <v>44958</v>
      </c>
      <c r="Y3" s="5">
        <v>44959</v>
      </c>
      <c r="Z3" s="5">
        <v>44960</v>
      </c>
      <c r="AA3" s="5">
        <v>44963</v>
      </c>
      <c r="AB3" s="5">
        <v>44964</v>
      </c>
      <c r="AC3" s="5">
        <v>44965</v>
      </c>
      <c r="AD3" s="5">
        <v>44966</v>
      </c>
      <c r="AE3" s="5">
        <v>44967</v>
      </c>
      <c r="AF3" s="5">
        <v>44970</v>
      </c>
      <c r="AG3" s="5">
        <v>44971</v>
      </c>
      <c r="AH3" s="5">
        <v>44972</v>
      </c>
      <c r="AI3" s="5">
        <v>44973</v>
      </c>
      <c r="AJ3" s="5">
        <v>44974</v>
      </c>
      <c r="AK3" s="5">
        <v>44977</v>
      </c>
      <c r="AL3" s="5">
        <v>44978</v>
      </c>
      <c r="AM3" s="5">
        <v>44979</v>
      </c>
      <c r="AN3" s="5">
        <v>44980</v>
      </c>
      <c r="AO3" s="5">
        <v>44981</v>
      </c>
      <c r="AP3" s="5">
        <v>44984</v>
      </c>
      <c r="AQ3" s="5">
        <v>44985</v>
      </c>
      <c r="AR3" s="1"/>
      <c r="AS3" s="1"/>
      <c r="AT3" s="1"/>
      <c r="AU3" s="1"/>
      <c r="AV3" s="1"/>
      <c r="AW3" s="1"/>
    </row>
    <row r="4" spans="1:49" x14ac:dyDescent="0.25">
      <c r="A4" t="s">
        <v>6</v>
      </c>
      <c r="B4" s="3">
        <v>100</v>
      </c>
      <c r="C4" s="3">
        <v>101</v>
      </c>
      <c r="D4" s="3">
        <v>101</v>
      </c>
      <c r="E4" s="3">
        <v>106.05000000000001</v>
      </c>
      <c r="F4" s="3">
        <v>109.23150000000001</v>
      </c>
      <c r="G4" s="3">
        <v>107.04687000000001</v>
      </c>
      <c r="H4" s="3">
        <v>110.25827610000002</v>
      </c>
      <c r="I4" s="3">
        <v>111.36085886100003</v>
      </c>
      <c r="J4" s="3">
        <v>110.24725027239002</v>
      </c>
      <c r="K4" s="3">
        <v>109.14477776966612</v>
      </c>
      <c r="L4" s="3">
        <v>106.96188221427279</v>
      </c>
      <c r="M4" s="3">
        <v>103.7530257478446</v>
      </c>
      <c r="N4" s="3">
        <v>100.64043497540926</v>
      </c>
      <c r="O4" s="3">
        <v>99.634030625655171</v>
      </c>
      <c r="P4" s="3">
        <v>94.652329094372405</v>
      </c>
      <c r="Q4" s="3">
        <v>94.652329094372405</v>
      </c>
      <c r="R4" s="3">
        <v>95.598852385316135</v>
      </c>
      <c r="S4" s="3">
        <v>95.598852385316135</v>
      </c>
      <c r="T4" s="3">
        <v>96.5548409091693</v>
      </c>
      <c r="U4" s="3">
        <v>94.623744090985909</v>
      </c>
      <c r="V4" s="3">
        <v>97.462456413715486</v>
      </c>
      <c r="W4" s="3">
        <v>95.513207285441169</v>
      </c>
      <c r="X4" s="3">
        <v>92.647811066877935</v>
      </c>
      <c r="Y4" s="3">
        <v>88.015420513534039</v>
      </c>
      <c r="Z4" s="3">
        <v>92.416191539210743</v>
      </c>
      <c r="AA4" s="3">
        <v>93.340353454602848</v>
      </c>
      <c r="AB4" s="3">
        <v>93.340353454602848</v>
      </c>
      <c r="AC4" s="3">
        <v>92.406949920056817</v>
      </c>
      <c r="AD4" s="3">
        <v>92.406949920056817</v>
      </c>
      <c r="AE4" s="3">
        <v>93.331019419257387</v>
      </c>
      <c r="AF4" s="3">
        <v>94.264329613449959</v>
      </c>
      <c r="AG4" s="3">
        <v>92.379043021180962</v>
      </c>
      <c r="AH4" s="3">
        <v>90.531462160757343</v>
      </c>
      <c r="AI4" s="3">
        <v>90.531462160757343</v>
      </c>
      <c r="AJ4" s="3">
        <v>92.342091403972489</v>
      </c>
      <c r="AK4" s="3">
        <v>95.112354146091661</v>
      </c>
      <c r="AL4" s="3">
        <v>93.210107063169829</v>
      </c>
      <c r="AM4" s="3">
        <v>90.413803851274736</v>
      </c>
      <c r="AN4" s="3">
        <v>92.222079928300232</v>
      </c>
      <c r="AO4" s="3">
        <v>94.988742326149236</v>
      </c>
      <c r="AP4" s="3">
        <v>97.83840459593371</v>
      </c>
      <c r="AQ4" s="3">
        <v>92.946484366137014</v>
      </c>
    </row>
    <row r="5" spans="1:49" x14ac:dyDescent="0.25">
      <c r="A5" t="s">
        <v>7</v>
      </c>
      <c r="B5" s="3">
        <v>115</v>
      </c>
      <c r="C5" s="3">
        <v>113.85</v>
      </c>
      <c r="D5" s="3">
        <v>111.57299999999999</v>
      </c>
      <c r="E5" s="3">
        <v>117.15165</v>
      </c>
      <c r="F5" s="3">
        <v>114.808617</v>
      </c>
      <c r="G5" s="3">
        <v>115.95670317</v>
      </c>
      <c r="H5" s="3">
        <v>117.1162702017</v>
      </c>
      <c r="I5" s="3">
        <v>115.945107499683</v>
      </c>
      <c r="J5" s="3">
        <v>120.58291179967033</v>
      </c>
      <c r="K5" s="3">
        <v>116.96542444568021</v>
      </c>
      <c r="L5" s="3">
        <v>114.62611595676661</v>
      </c>
      <c r="M5" s="3">
        <v>115.77237711633428</v>
      </c>
      <c r="N5" s="3">
        <v>112.29920580284426</v>
      </c>
      <c r="O5" s="3">
        <v>110.05322168678737</v>
      </c>
      <c r="P5" s="3">
        <v>107.85215725305162</v>
      </c>
      <c r="Q5" s="3">
        <v>111.08772197064317</v>
      </c>
      <c r="R5" s="3">
        <v>106.64421309181745</v>
      </c>
      <c r="S5" s="3">
        <v>108.7770973536538</v>
      </c>
      <c r="T5" s="3">
        <v>108.7770973536538</v>
      </c>
      <c r="U5" s="3">
        <v>107.68932638011727</v>
      </c>
      <c r="V5" s="3">
        <v>110.92000617152078</v>
      </c>
      <c r="W5" s="3">
        <v>112.029206233236</v>
      </c>
      <c r="X5" s="3">
        <v>108.66833004623891</v>
      </c>
      <c r="Y5" s="3">
        <v>105.40828014485173</v>
      </c>
      <c r="Z5" s="3">
        <v>104.35419734340321</v>
      </c>
      <c r="AA5" s="3">
        <v>107.48482326370531</v>
      </c>
      <c r="AB5" s="3">
        <v>106.40997503106826</v>
      </c>
      <c r="AC5" s="3">
        <v>106.40997503106826</v>
      </c>
      <c r="AD5" s="3">
        <v>108.53817453168962</v>
      </c>
      <c r="AE5" s="3">
        <v>105.28202929573892</v>
      </c>
      <c r="AF5" s="3">
        <v>105.28202929573892</v>
      </c>
      <c r="AG5" s="3">
        <v>102.12356841686675</v>
      </c>
      <c r="AH5" s="3">
        <v>104.16603978520408</v>
      </c>
      <c r="AI5" s="3">
        <v>101.04105859164795</v>
      </c>
      <c r="AJ5" s="3">
        <v>101.04105859164795</v>
      </c>
      <c r="AK5" s="3">
        <v>104.07229034939739</v>
      </c>
      <c r="AL5" s="3">
        <v>104.07229034939739</v>
      </c>
      <c r="AM5" s="3">
        <v>107.19445905987932</v>
      </c>
      <c r="AN5" s="3">
        <v>107.19445905987932</v>
      </c>
      <c r="AO5" s="3">
        <v>105.05056987868173</v>
      </c>
      <c r="AP5" s="3">
        <v>102.94955848110808</v>
      </c>
      <c r="AQ5" s="3">
        <v>98.831576141863763</v>
      </c>
    </row>
    <row r="6" spans="1:49" x14ac:dyDescent="0.25">
      <c r="A6" t="s">
        <v>8</v>
      </c>
      <c r="B6" s="3">
        <v>250</v>
      </c>
      <c r="C6" s="3">
        <v>252.5</v>
      </c>
      <c r="D6" s="3">
        <v>244.92499999999998</v>
      </c>
      <c r="E6" s="3">
        <v>247.37424999999999</v>
      </c>
      <c r="F6" s="3">
        <v>252.32173499999999</v>
      </c>
      <c r="G6" s="3">
        <v>254.84495235</v>
      </c>
      <c r="H6" s="3">
        <v>247.19960377949999</v>
      </c>
      <c r="I6" s="3">
        <v>247.19960377949999</v>
      </c>
      <c r="J6" s="3">
        <v>247.19960377949999</v>
      </c>
      <c r="K6" s="3">
        <v>242.25561170390998</v>
      </c>
      <c r="L6" s="3">
        <v>249.52328005502727</v>
      </c>
      <c r="M6" s="3">
        <v>249.52328005502727</v>
      </c>
      <c r="N6" s="3">
        <v>249.52328005502727</v>
      </c>
      <c r="O6" s="3">
        <v>249.52328005502727</v>
      </c>
      <c r="P6" s="3">
        <v>239.54234885282617</v>
      </c>
      <c r="Q6" s="3">
        <v>246.72861931841095</v>
      </c>
      <c r="R6" s="3">
        <v>254.13047789796329</v>
      </c>
      <c r="S6" s="3">
        <v>256.67178267694294</v>
      </c>
      <c r="T6" s="3">
        <v>264.37193615725124</v>
      </c>
      <c r="U6" s="3">
        <v>261.72821679567875</v>
      </c>
      <c r="V6" s="3">
        <v>256.49365245976514</v>
      </c>
      <c r="W6" s="3">
        <v>251.36377941056983</v>
      </c>
      <c r="X6" s="3">
        <v>253.87741720467554</v>
      </c>
      <c r="Y6" s="3">
        <v>261.49373972081582</v>
      </c>
      <c r="Z6" s="3">
        <v>258.87880232360766</v>
      </c>
      <c r="AA6" s="3">
        <v>264.05637837007981</v>
      </c>
      <c r="AB6" s="3">
        <v>274.61863350488301</v>
      </c>
      <c r="AC6" s="3">
        <v>277.36481983993184</v>
      </c>
      <c r="AD6" s="3">
        <v>291.23306083192847</v>
      </c>
      <c r="AE6" s="3">
        <v>282.49606900697063</v>
      </c>
      <c r="AF6" s="3">
        <v>279.67110831690093</v>
      </c>
      <c r="AG6" s="3">
        <v>271.28097506739391</v>
      </c>
      <c r="AH6" s="3">
        <v>279.41940431941572</v>
      </c>
      <c r="AI6" s="3">
        <v>271.03682218983323</v>
      </c>
      <c r="AJ6" s="3">
        <v>276.4575586336299</v>
      </c>
      <c r="AK6" s="3">
        <v>273.69298304729358</v>
      </c>
      <c r="AL6" s="3">
        <v>281.90377253871242</v>
      </c>
      <c r="AM6" s="3">
        <v>290.3608857148738</v>
      </c>
      <c r="AN6" s="3">
        <v>287.45727685772505</v>
      </c>
      <c r="AO6" s="3">
        <v>290.3318496263023</v>
      </c>
      <c r="AP6" s="3">
        <v>299.04180511509139</v>
      </c>
      <c r="AQ6" s="3">
        <v>299.04180511509139</v>
      </c>
    </row>
    <row r="7" spans="1:49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9" x14ac:dyDescent="0.25">
      <c r="A8" s="2" t="s">
        <v>14</v>
      </c>
      <c r="B8" s="5">
        <f t="shared" ref="B8:AQ8" si="0">B3</f>
        <v>44926</v>
      </c>
      <c r="C8" s="5">
        <f t="shared" si="0"/>
        <v>44929</v>
      </c>
      <c r="D8" s="5">
        <f t="shared" si="0"/>
        <v>44930</v>
      </c>
      <c r="E8" s="5">
        <f t="shared" si="0"/>
        <v>44931</v>
      </c>
      <c r="F8" s="5">
        <f t="shared" si="0"/>
        <v>44932</v>
      </c>
      <c r="G8" s="5">
        <f t="shared" si="0"/>
        <v>44935</v>
      </c>
      <c r="H8" s="5">
        <f t="shared" si="0"/>
        <v>44936</v>
      </c>
      <c r="I8" s="5">
        <f t="shared" si="0"/>
        <v>44937</v>
      </c>
      <c r="J8" s="5">
        <f t="shared" si="0"/>
        <v>44938</v>
      </c>
      <c r="K8" s="5">
        <f t="shared" si="0"/>
        <v>44939</v>
      </c>
      <c r="L8" s="5">
        <f t="shared" si="0"/>
        <v>44942</v>
      </c>
      <c r="M8" s="5">
        <f t="shared" si="0"/>
        <v>44943</v>
      </c>
      <c r="N8" s="5">
        <f t="shared" si="0"/>
        <v>44944</v>
      </c>
      <c r="O8" s="5">
        <f t="shared" si="0"/>
        <v>44945</v>
      </c>
      <c r="P8" s="5">
        <f t="shared" si="0"/>
        <v>44946</v>
      </c>
      <c r="Q8" s="5">
        <f t="shared" si="0"/>
        <v>44949</v>
      </c>
      <c r="R8" s="5">
        <f t="shared" si="0"/>
        <v>44950</v>
      </c>
      <c r="S8" s="5">
        <f t="shared" si="0"/>
        <v>44951</v>
      </c>
      <c r="T8" s="5">
        <f t="shared" si="0"/>
        <v>44952</v>
      </c>
      <c r="U8" s="5">
        <f t="shared" si="0"/>
        <v>44953</v>
      </c>
      <c r="V8" s="5">
        <f t="shared" si="0"/>
        <v>44956</v>
      </c>
      <c r="W8" s="5">
        <f t="shared" si="0"/>
        <v>44957</v>
      </c>
      <c r="X8" s="5">
        <f t="shared" si="0"/>
        <v>44958</v>
      </c>
      <c r="Y8" s="5">
        <f t="shared" si="0"/>
        <v>44959</v>
      </c>
      <c r="Z8" s="5">
        <f t="shared" si="0"/>
        <v>44960</v>
      </c>
      <c r="AA8" s="5">
        <f t="shared" si="0"/>
        <v>44963</v>
      </c>
      <c r="AB8" s="5">
        <f t="shared" si="0"/>
        <v>44964</v>
      </c>
      <c r="AC8" s="5">
        <f t="shared" si="0"/>
        <v>44965</v>
      </c>
      <c r="AD8" s="5">
        <f t="shared" si="0"/>
        <v>44966</v>
      </c>
      <c r="AE8" s="5">
        <f t="shared" si="0"/>
        <v>44967</v>
      </c>
      <c r="AF8" s="5">
        <f t="shared" si="0"/>
        <v>44970</v>
      </c>
      <c r="AG8" s="5">
        <f t="shared" si="0"/>
        <v>44971</v>
      </c>
      <c r="AH8" s="5">
        <f t="shared" si="0"/>
        <v>44972</v>
      </c>
      <c r="AI8" s="5">
        <f t="shared" si="0"/>
        <v>44973</v>
      </c>
      <c r="AJ8" s="5">
        <f t="shared" si="0"/>
        <v>44974</v>
      </c>
      <c r="AK8" s="5">
        <f t="shared" si="0"/>
        <v>44977</v>
      </c>
      <c r="AL8" s="5">
        <f t="shared" si="0"/>
        <v>44978</v>
      </c>
      <c r="AM8" s="5">
        <f t="shared" si="0"/>
        <v>44979</v>
      </c>
      <c r="AN8" s="5">
        <f t="shared" si="0"/>
        <v>44980</v>
      </c>
      <c r="AO8" s="5">
        <f t="shared" si="0"/>
        <v>44981</v>
      </c>
      <c r="AP8" s="5">
        <f t="shared" si="0"/>
        <v>44984</v>
      </c>
      <c r="AQ8" s="5">
        <f t="shared" si="0"/>
        <v>44985</v>
      </c>
    </row>
    <row r="9" spans="1:49" x14ac:dyDescent="0.25">
      <c r="A9" t="s">
        <v>9</v>
      </c>
      <c r="B9">
        <v>70</v>
      </c>
      <c r="C9" s="3">
        <v>73.5</v>
      </c>
      <c r="D9" s="3">
        <v>69.825000000000003</v>
      </c>
      <c r="E9" s="3">
        <v>71.221500000000006</v>
      </c>
      <c r="F9" s="3">
        <v>75.494790000000009</v>
      </c>
      <c r="G9" s="3">
        <v>75.494790000000009</v>
      </c>
      <c r="H9" s="3">
        <v>77.004685800000004</v>
      </c>
      <c r="I9" s="3">
        <v>74.694545226000002</v>
      </c>
      <c r="J9" s="3">
        <v>72.453708869219994</v>
      </c>
      <c r="K9" s="3">
        <v>72.453708869219994</v>
      </c>
      <c r="L9" s="3">
        <v>72.453708869219994</v>
      </c>
      <c r="M9" s="3">
        <v>73.902783046604398</v>
      </c>
      <c r="N9" s="3">
        <v>71.68569955520627</v>
      </c>
      <c r="O9" s="3">
        <v>75.269984532966589</v>
      </c>
      <c r="P9" s="3">
        <v>73.011884996977585</v>
      </c>
      <c r="Q9" s="3">
        <v>73.011884996977585</v>
      </c>
      <c r="R9" s="3">
        <v>73.011884996977585</v>
      </c>
      <c r="S9" s="3">
        <v>75.20224154688691</v>
      </c>
      <c r="T9" s="3">
        <v>72.194151885011436</v>
      </c>
      <c r="U9" s="3">
        <v>74.359976441561784</v>
      </c>
      <c r="V9" s="3">
        <v>75.103576205977404</v>
      </c>
      <c r="W9" s="3">
        <v>75.854611968037176</v>
      </c>
      <c r="X9" s="3">
        <v>76.613158087717551</v>
      </c>
      <c r="Y9" s="3">
        <v>77.379289668594723</v>
      </c>
      <c r="Z9" s="3">
        <v>79.700668358652564</v>
      </c>
      <c r="AA9" s="3">
        <v>82.091688409412143</v>
      </c>
      <c r="AB9" s="3">
        <v>79.628937757129776</v>
      </c>
      <c r="AC9" s="3">
        <v>83.610384644986269</v>
      </c>
      <c r="AD9" s="3">
        <v>82.77428079853641</v>
      </c>
      <c r="AE9" s="3">
        <v>85.257509222492502</v>
      </c>
      <c r="AF9" s="3">
        <v>92.078109960291911</v>
      </c>
      <c r="AG9" s="3">
        <v>92.078109960291911</v>
      </c>
      <c r="AH9" s="3">
        <v>92.998891059894831</v>
      </c>
      <c r="AI9" s="3">
        <v>92.998891059894831</v>
      </c>
      <c r="AJ9" s="3">
        <v>96.718846702290634</v>
      </c>
      <c r="AK9" s="3">
        <v>96.718846702290634</v>
      </c>
      <c r="AL9" s="3">
        <v>96.718846702290634</v>
      </c>
      <c r="AM9" s="3">
        <v>101.55478903740517</v>
      </c>
      <c r="AN9" s="3">
        <v>104.60143270852733</v>
      </c>
      <c r="AO9" s="3">
        <v>104.60143270852733</v>
      </c>
      <c r="AP9" s="3">
        <v>108.78549001686842</v>
      </c>
      <c r="AQ9" s="3">
        <v>112.04905471737447</v>
      </c>
    </row>
    <row r="10" spans="1:49" x14ac:dyDescent="0.25">
      <c r="A10" t="s">
        <v>10</v>
      </c>
      <c r="B10">
        <v>50</v>
      </c>
      <c r="C10" s="3">
        <v>48</v>
      </c>
      <c r="D10" s="3">
        <v>49.44</v>
      </c>
      <c r="E10" s="3">
        <v>50.428799999999995</v>
      </c>
      <c r="F10" s="3">
        <v>49.924511999999993</v>
      </c>
      <c r="G10" s="3">
        <v>51.422247359999993</v>
      </c>
      <c r="H10" s="3">
        <v>52.964914780799994</v>
      </c>
      <c r="I10" s="3">
        <v>54.553862224223998</v>
      </c>
      <c r="J10" s="3">
        <v>55.099400846466239</v>
      </c>
      <c r="K10" s="3">
        <v>54.548406838001576</v>
      </c>
      <c r="L10" s="3">
        <v>55.093890906381588</v>
      </c>
      <c r="M10" s="3">
        <v>58.399524360764488</v>
      </c>
      <c r="N10" s="3">
        <v>58.399524360764488</v>
      </c>
      <c r="O10" s="3">
        <v>56.64753862994155</v>
      </c>
      <c r="P10" s="3">
        <v>54.381637084743886</v>
      </c>
      <c r="Q10" s="3">
        <v>55.469269826438762</v>
      </c>
      <c r="R10" s="3">
        <v>54.914577128174372</v>
      </c>
      <c r="S10" s="3">
        <v>54.914577128174372</v>
      </c>
      <c r="T10" s="3">
        <v>54.365431356892628</v>
      </c>
      <c r="U10" s="3">
        <v>54.909085670461558</v>
      </c>
      <c r="V10" s="3">
        <v>56.556358240575406</v>
      </c>
      <c r="W10" s="3">
        <v>55.990794658169655</v>
      </c>
      <c r="X10" s="3">
        <v>54.311070818424561</v>
      </c>
      <c r="Y10" s="3">
        <v>53.767960110240317</v>
      </c>
      <c r="Z10" s="3">
        <v>54.305639711342721</v>
      </c>
      <c r="AA10" s="3">
        <v>55.391752505569578</v>
      </c>
      <c r="AB10" s="3">
        <v>55.391752505569578</v>
      </c>
      <c r="AC10" s="3">
        <v>55.391752505569578</v>
      </c>
      <c r="AD10" s="3">
        <v>56.499587555680968</v>
      </c>
      <c r="AE10" s="3">
        <v>57.629579306794589</v>
      </c>
      <c r="AF10" s="3">
        <v>61.08735406520227</v>
      </c>
      <c r="AG10" s="3">
        <v>61.08735406520227</v>
      </c>
      <c r="AH10" s="3">
        <v>62.309101146506315</v>
      </c>
      <c r="AI10" s="3">
        <v>61.686010135041251</v>
      </c>
      <c r="AJ10" s="3">
        <v>66.62089094584455</v>
      </c>
      <c r="AK10" s="3">
        <v>64.622264217469208</v>
      </c>
      <c r="AL10" s="3">
        <v>68.49960007051736</v>
      </c>
      <c r="AM10" s="3">
        <v>68.49960007051736</v>
      </c>
      <c r="AN10" s="3">
        <v>69.184596071222529</v>
      </c>
      <c r="AO10" s="3">
        <v>69.876442031934758</v>
      </c>
      <c r="AP10" s="3">
        <v>69.177677611615408</v>
      </c>
      <c r="AQ10" s="3">
        <v>66.410570507150794</v>
      </c>
    </row>
    <row r="11" spans="1:49" x14ac:dyDescent="0.25">
      <c r="A11" t="s">
        <v>11</v>
      </c>
      <c r="B11">
        <v>10</v>
      </c>
      <c r="C11" s="3">
        <v>10.3</v>
      </c>
      <c r="D11" s="3">
        <v>9.9909999999999997</v>
      </c>
      <c r="E11" s="3">
        <v>9.9909999999999997</v>
      </c>
      <c r="F11" s="3">
        <v>9.8910900000000002</v>
      </c>
      <c r="G11" s="3">
        <v>9.5943573000000004</v>
      </c>
      <c r="H11" s="3">
        <v>9.5943573000000004</v>
      </c>
      <c r="I11" s="3">
        <v>9.8821880190000009</v>
      </c>
      <c r="J11" s="3">
        <v>9.9810098991900009</v>
      </c>
      <c r="K11" s="3">
        <v>9.9810098991900009</v>
      </c>
      <c r="L11" s="3">
        <v>9.9810098991900009</v>
      </c>
      <c r="M11" s="3">
        <v>9.9810098991900009</v>
      </c>
      <c r="N11" s="3">
        <v>10.1806300971738</v>
      </c>
      <c r="O11" s="3">
        <v>9.8752111942585863</v>
      </c>
      <c r="P11" s="3">
        <v>10.072715418143758</v>
      </c>
      <c r="Q11" s="3">
        <v>10.173442572325197</v>
      </c>
      <c r="R11" s="3">
        <v>10.478645849494953</v>
      </c>
      <c r="S11" s="3">
        <v>10.793005224979801</v>
      </c>
      <c r="T11" s="3">
        <v>10.793005224979801</v>
      </c>
      <c r="U11" s="3">
        <v>11.008865329479397</v>
      </c>
      <c r="V11" s="3">
        <v>11.559308595953366</v>
      </c>
      <c r="W11" s="3">
        <v>11.559308595953366</v>
      </c>
      <c r="X11" s="3">
        <v>11.096936252115231</v>
      </c>
      <c r="Y11" s="3">
        <v>11.98469115228445</v>
      </c>
      <c r="Z11" s="3">
        <v>11.98469115228445</v>
      </c>
      <c r="AA11" s="3">
        <v>12.344231886852983</v>
      </c>
      <c r="AB11" s="3">
        <v>12.344231886852983</v>
      </c>
      <c r="AC11" s="3">
        <v>12.714558843458573</v>
      </c>
      <c r="AD11" s="3">
        <v>12.333122078154815</v>
      </c>
      <c r="AE11" s="3">
        <v>11.963128415810171</v>
      </c>
      <c r="AF11" s="3">
        <v>11.963128415810171</v>
      </c>
      <c r="AG11" s="3">
        <v>12.680916120758782</v>
      </c>
      <c r="AH11" s="3">
        <v>12.680916120758782</v>
      </c>
      <c r="AI11" s="3">
        <v>13.188152765589134</v>
      </c>
      <c r="AJ11" s="3">
        <v>13.188152765589134</v>
      </c>
      <c r="AK11" s="3">
        <v>13.188152765589134</v>
      </c>
      <c r="AL11" s="3">
        <v>13.056271237933242</v>
      </c>
      <c r="AM11" s="3">
        <v>13.056271237933242</v>
      </c>
      <c r="AN11" s="3">
        <v>12.664583100795245</v>
      </c>
      <c r="AO11" s="3">
        <v>12.917874762811149</v>
      </c>
      <c r="AP11" s="3">
        <v>12.530338519926813</v>
      </c>
      <c r="AQ11" s="3">
        <v>12.78094529032535</v>
      </c>
    </row>
    <row r="12" spans="1:49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9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9" x14ac:dyDescent="0.25">
      <c r="A14" s="2" t="s">
        <v>0</v>
      </c>
      <c r="B14" s="3"/>
      <c r="C14" s="3"/>
      <c r="D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9" x14ac:dyDescent="0.25">
      <c r="A15" t="s">
        <v>3</v>
      </c>
      <c r="B15" s="4">
        <v>-0.03</v>
      </c>
      <c r="C15" s="3"/>
      <c r="D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9" x14ac:dyDescent="0.25">
      <c r="A16" t="s">
        <v>4</v>
      </c>
      <c r="B16" s="4">
        <v>0.05</v>
      </c>
      <c r="C16" s="3"/>
      <c r="D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5">
      <c r="A17" t="s">
        <v>12</v>
      </c>
      <c r="B17" s="4">
        <v>0.5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t="s">
        <v>2</v>
      </c>
      <c r="B18" s="4">
        <v>-0.5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2" t="s">
        <v>1</v>
      </c>
      <c r="B21" s="3"/>
    </row>
    <row r="22" spans="1:43" x14ac:dyDescent="0.25">
      <c r="A22" t="s">
        <v>5</v>
      </c>
      <c r="B22" s="3">
        <v>0</v>
      </c>
    </row>
    <row r="23" spans="1:43" x14ac:dyDescent="0.25">
      <c r="A23" s="3"/>
      <c r="B23" s="3"/>
    </row>
    <row r="24" spans="1:43" x14ac:dyDescent="0.25">
      <c r="A24" s="2"/>
    </row>
  </sheetData>
  <sortState xmlns:xlrd2="http://schemas.microsoft.com/office/spreadsheetml/2017/richdata2" ref="E32:E71">
    <sortCondition ref="E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8275-F0E0-41C0-A146-B55B1759719D}">
  <dimension ref="A1:J44"/>
  <sheetViews>
    <sheetView topLeftCell="A9" zoomScaleNormal="100" workbookViewId="0">
      <selection activeCell="A26" activeCellId="2" sqref="A7:J7 A16:J17 A26:J44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44926</v>
      </c>
      <c r="B3" s="7">
        <v>100</v>
      </c>
      <c r="C3" s="7">
        <v>70</v>
      </c>
      <c r="D3" s="7">
        <f>B3-C3</f>
        <v>30</v>
      </c>
      <c r="E3" s="7">
        <f>(0.9*B3)-(C3*1.2)</f>
        <v>6</v>
      </c>
      <c r="G3" s="8"/>
      <c r="H3" s="8"/>
      <c r="I3" s="8"/>
      <c r="J3" s="8" t="str">
        <f>IF(D3 &lt; 0, "MAT Triggered", "")</f>
        <v/>
      </c>
    </row>
    <row r="4" spans="1:10" x14ac:dyDescent="0.25">
      <c r="A4" s="5">
        <v>44929</v>
      </c>
      <c r="B4" s="7">
        <v>101</v>
      </c>
      <c r="C4" s="7">
        <v>73.5</v>
      </c>
      <c r="D4" s="7">
        <f t="shared" ref="D4:D44" si="0">B4-C4</f>
        <v>27.5</v>
      </c>
      <c r="E4" s="7">
        <f t="shared" ref="E4:E44" si="1">(0.9*B4)-(C4*1.2)</f>
        <v>2.7000000000000028</v>
      </c>
      <c r="F4" s="8" t="str">
        <f>IF((B4 - B3)/B3 &lt; -0.03, "EWT Triggered", "")</f>
        <v/>
      </c>
      <c r="G4" s="8" t="str">
        <f>IF((C4 - C3)/C3 &gt; 0.05, "EWT Triggered", "")</f>
        <v/>
      </c>
      <c r="H4" s="8" t="str">
        <f>IF(C4 &gt; 1.5 * $C$3, "EWT Triggered", "")</f>
        <v/>
      </c>
      <c r="I4" s="8" t="str">
        <f>IF(D4 &lt; 0.5 * $D$3, "EWT Triggered", "")</f>
        <v/>
      </c>
      <c r="J4" s="8" t="str">
        <f t="shared" ref="J4:J44" si="2">IF(D4 &lt; 0, "MAT Triggered", "")</f>
        <v/>
      </c>
    </row>
    <row r="5" spans="1:10" x14ac:dyDescent="0.25">
      <c r="A5" s="5">
        <v>44930</v>
      </c>
      <c r="B5" s="7">
        <v>101</v>
      </c>
      <c r="C5" s="7">
        <v>69.825000000000003</v>
      </c>
      <c r="D5" s="7">
        <f t="shared" si="0"/>
        <v>31.174999999999997</v>
      </c>
      <c r="E5" s="7">
        <f t="shared" si="1"/>
        <v>7.1099999999999994</v>
      </c>
      <c r="F5" s="8" t="str">
        <f t="shared" ref="F5:F44" si="3">IF((B5 - B4)/B4 &lt; -0.03, "EWT Triggered", "")</f>
        <v/>
      </c>
      <c r="G5" s="8" t="str">
        <f t="shared" ref="G5:G44" si="4">IF((C5 - C4)/C4 &gt; 0.05, "EWT Triggered", "")</f>
        <v/>
      </c>
      <c r="H5" s="8" t="str">
        <f t="shared" ref="H5:H44" si="5">IF(C5 &gt; 1.5 * $C$3, "EWT Triggered", "")</f>
        <v/>
      </c>
      <c r="I5" s="8" t="str">
        <f t="shared" ref="I5:I44" si="6">IF(D5 &lt; 0.5 * $D$3, "EWT Triggered", "")</f>
        <v/>
      </c>
      <c r="J5" s="8" t="str">
        <f t="shared" si="2"/>
        <v/>
      </c>
    </row>
    <row r="6" spans="1:10" x14ac:dyDescent="0.25">
      <c r="A6" s="5">
        <v>44931</v>
      </c>
      <c r="B6" s="7">
        <v>106.05000000000001</v>
      </c>
      <c r="C6" s="7">
        <v>71.221500000000006</v>
      </c>
      <c r="D6" s="7">
        <f t="shared" si="0"/>
        <v>34.828500000000005</v>
      </c>
      <c r="E6" s="7">
        <f t="shared" si="1"/>
        <v>9.9792000000000058</v>
      </c>
      <c r="F6" s="8" t="str">
        <f t="shared" si="3"/>
        <v/>
      </c>
      <c r="G6" s="8" t="str">
        <f t="shared" si="4"/>
        <v/>
      </c>
      <c r="H6" s="8" t="str">
        <f t="shared" si="5"/>
        <v/>
      </c>
      <c r="I6" s="8" t="str">
        <f t="shared" si="6"/>
        <v/>
      </c>
      <c r="J6" s="8" t="str">
        <f t="shared" si="2"/>
        <v/>
      </c>
    </row>
    <row r="7" spans="1:10" x14ac:dyDescent="0.25">
      <c r="A7" s="5">
        <v>44932</v>
      </c>
      <c r="B7" s="7">
        <v>109.23150000000001</v>
      </c>
      <c r="C7" s="7">
        <v>75.494790000000009</v>
      </c>
      <c r="D7" s="7">
        <f t="shared" si="0"/>
        <v>33.736710000000002</v>
      </c>
      <c r="E7" s="7">
        <f t="shared" si="1"/>
        <v>7.7146020000000135</v>
      </c>
      <c r="F7" s="8" t="str">
        <f t="shared" si="3"/>
        <v/>
      </c>
      <c r="G7" s="8" t="str">
        <f t="shared" si="4"/>
        <v>EWT Triggered</v>
      </c>
      <c r="H7" s="8" t="str">
        <f t="shared" si="5"/>
        <v/>
      </c>
      <c r="I7" s="8" t="str">
        <f t="shared" si="6"/>
        <v/>
      </c>
      <c r="J7" s="8" t="str">
        <f t="shared" si="2"/>
        <v/>
      </c>
    </row>
    <row r="8" spans="1:10" x14ac:dyDescent="0.25">
      <c r="A8" s="5">
        <v>44935</v>
      </c>
      <c r="B8" s="7">
        <v>107.04687000000001</v>
      </c>
      <c r="C8" s="7">
        <v>75.494790000000009</v>
      </c>
      <c r="D8" s="7">
        <f t="shared" si="0"/>
        <v>31.552080000000004</v>
      </c>
      <c r="E8" s="7">
        <f t="shared" si="1"/>
        <v>5.7484350000000148</v>
      </c>
      <c r="F8" s="8" t="str">
        <f t="shared" si="3"/>
        <v/>
      </c>
      <c r="G8" s="8" t="str">
        <f t="shared" si="4"/>
        <v/>
      </c>
      <c r="H8" s="8" t="str">
        <f t="shared" si="5"/>
        <v/>
      </c>
      <c r="I8" s="8" t="str">
        <f t="shared" si="6"/>
        <v/>
      </c>
      <c r="J8" s="8" t="str">
        <f t="shared" si="2"/>
        <v/>
      </c>
    </row>
    <row r="9" spans="1:10" x14ac:dyDescent="0.25">
      <c r="A9" s="5">
        <v>44936</v>
      </c>
      <c r="B9" s="7">
        <v>110.25827610000002</v>
      </c>
      <c r="C9" s="7">
        <v>77.004685800000004</v>
      </c>
      <c r="D9" s="7">
        <f t="shared" si="0"/>
        <v>33.253590300000013</v>
      </c>
      <c r="E9" s="7">
        <f t="shared" si="1"/>
        <v>6.826825530000022</v>
      </c>
      <c r="F9" s="8" t="str">
        <f t="shared" si="3"/>
        <v/>
      </c>
      <c r="G9" s="8" t="str">
        <f t="shared" si="4"/>
        <v/>
      </c>
      <c r="H9" s="8" t="str">
        <f t="shared" si="5"/>
        <v/>
      </c>
      <c r="I9" s="8" t="str">
        <f t="shared" si="6"/>
        <v/>
      </c>
      <c r="J9" s="8" t="str">
        <f t="shared" si="2"/>
        <v/>
      </c>
    </row>
    <row r="10" spans="1:10" x14ac:dyDescent="0.25">
      <c r="A10" s="5">
        <v>44937</v>
      </c>
      <c r="B10" s="7">
        <v>111.36085886100003</v>
      </c>
      <c r="C10" s="7">
        <v>74.694545226000002</v>
      </c>
      <c r="D10" s="7">
        <f t="shared" si="0"/>
        <v>36.666313635000023</v>
      </c>
      <c r="E10" s="7">
        <f t="shared" si="1"/>
        <v>10.591318703700026</v>
      </c>
      <c r="F10" s="8" t="str">
        <f t="shared" si="3"/>
        <v/>
      </c>
      <c r="G10" s="8" t="str">
        <f t="shared" si="4"/>
        <v/>
      </c>
      <c r="H10" s="8" t="str">
        <f t="shared" si="5"/>
        <v/>
      </c>
      <c r="I10" s="8" t="str">
        <f t="shared" si="6"/>
        <v/>
      </c>
      <c r="J10" s="8" t="str">
        <f t="shared" si="2"/>
        <v/>
      </c>
    </row>
    <row r="11" spans="1:10" x14ac:dyDescent="0.25">
      <c r="A11" s="5">
        <v>44938</v>
      </c>
      <c r="B11" s="7">
        <v>110.24725027239002</v>
      </c>
      <c r="C11" s="7">
        <v>72.453708869219994</v>
      </c>
      <c r="D11" s="7">
        <f t="shared" si="0"/>
        <v>37.793541403170025</v>
      </c>
      <c r="E11" s="7">
        <f t="shared" si="1"/>
        <v>12.278074602087031</v>
      </c>
      <c r="F11" s="8" t="str">
        <f t="shared" si="3"/>
        <v/>
      </c>
      <c r="G11" s="8" t="str">
        <f t="shared" si="4"/>
        <v/>
      </c>
      <c r="H11" s="8" t="str">
        <f t="shared" si="5"/>
        <v/>
      </c>
      <c r="I11" s="8" t="str">
        <f t="shared" si="6"/>
        <v/>
      </c>
      <c r="J11" s="8" t="str">
        <f t="shared" si="2"/>
        <v/>
      </c>
    </row>
    <row r="12" spans="1:10" x14ac:dyDescent="0.25">
      <c r="A12" s="5">
        <v>44939</v>
      </c>
      <c r="B12" s="7">
        <v>109.14477776966612</v>
      </c>
      <c r="C12" s="7">
        <v>72.453708869219994</v>
      </c>
      <c r="D12" s="7">
        <f t="shared" si="0"/>
        <v>36.691068900446126</v>
      </c>
      <c r="E12" s="7">
        <f t="shared" si="1"/>
        <v>11.285849349635527</v>
      </c>
      <c r="F12" s="8" t="str">
        <f t="shared" si="3"/>
        <v/>
      </c>
      <c r="G12" s="8" t="str">
        <f t="shared" si="4"/>
        <v/>
      </c>
      <c r="H12" s="8" t="str">
        <f t="shared" si="5"/>
        <v/>
      </c>
      <c r="I12" s="8" t="str">
        <f t="shared" si="6"/>
        <v/>
      </c>
      <c r="J12" s="8" t="str">
        <f t="shared" si="2"/>
        <v/>
      </c>
    </row>
    <row r="13" spans="1:10" x14ac:dyDescent="0.25">
      <c r="A13" s="5">
        <v>44942</v>
      </c>
      <c r="B13" s="7">
        <v>106.96188221427279</v>
      </c>
      <c r="C13" s="7">
        <v>72.453708869219994</v>
      </c>
      <c r="D13" s="7">
        <f t="shared" si="0"/>
        <v>34.508173345052796</v>
      </c>
      <c r="E13" s="7">
        <f t="shared" si="1"/>
        <v>9.3212433497815255</v>
      </c>
      <c r="F13" s="8" t="str">
        <f t="shared" si="3"/>
        <v/>
      </c>
      <c r="G13" s="8" t="str">
        <f t="shared" si="4"/>
        <v/>
      </c>
      <c r="H13" s="8" t="str">
        <f t="shared" si="5"/>
        <v/>
      </c>
      <c r="I13" s="8" t="str">
        <f t="shared" si="6"/>
        <v/>
      </c>
      <c r="J13" s="8" t="str">
        <f t="shared" si="2"/>
        <v/>
      </c>
    </row>
    <row r="14" spans="1:10" x14ac:dyDescent="0.25">
      <c r="A14" s="5">
        <v>44943</v>
      </c>
      <c r="B14" s="7">
        <v>103.7530257478446</v>
      </c>
      <c r="C14" s="7">
        <v>73.902783046604398</v>
      </c>
      <c r="D14" s="7">
        <f t="shared" si="0"/>
        <v>29.850242701240205</v>
      </c>
      <c r="E14" s="7">
        <f t="shared" si="1"/>
        <v>4.6943835171348667</v>
      </c>
      <c r="F14" s="8" t="str">
        <f t="shared" si="3"/>
        <v/>
      </c>
      <c r="G14" s="8" t="str">
        <f t="shared" si="4"/>
        <v/>
      </c>
      <c r="H14" s="8" t="str">
        <f t="shared" si="5"/>
        <v/>
      </c>
      <c r="I14" s="8" t="str">
        <f t="shared" si="6"/>
        <v/>
      </c>
      <c r="J14" s="8" t="str">
        <f t="shared" si="2"/>
        <v/>
      </c>
    </row>
    <row r="15" spans="1:10" x14ac:dyDescent="0.25">
      <c r="A15" s="5">
        <v>44944</v>
      </c>
      <c r="B15" s="7">
        <v>100.64043497540926</v>
      </c>
      <c r="C15" s="7">
        <v>71.68569955520627</v>
      </c>
      <c r="D15" s="7">
        <f t="shared" si="0"/>
        <v>28.954735420202994</v>
      </c>
      <c r="E15" s="7">
        <f t="shared" si="1"/>
        <v>4.5535520116208232</v>
      </c>
      <c r="F15" s="8" t="str">
        <f t="shared" si="3"/>
        <v/>
      </c>
      <c r="G15" s="8" t="str">
        <f t="shared" si="4"/>
        <v/>
      </c>
      <c r="H15" s="8" t="str">
        <f t="shared" si="5"/>
        <v/>
      </c>
      <c r="I15" s="8" t="str">
        <f t="shared" si="6"/>
        <v/>
      </c>
      <c r="J15" s="8" t="str">
        <f t="shared" si="2"/>
        <v/>
      </c>
    </row>
    <row r="16" spans="1:10" x14ac:dyDescent="0.25">
      <c r="A16" s="5">
        <v>44945</v>
      </c>
      <c r="B16" s="7">
        <v>99.634030625655171</v>
      </c>
      <c r="C16" s="7">
        <v>75.269984532966589</v>
      </c>
      <c r="D16" s="7">
        <f t="shared" si="0"/>
        <v>24.364046092688582</v>
      </c>
      <c r="E16" s="7">
        <f t="shared" si="1"/>
        <v>-0.65335387647024845</v>
      </c>
      <c r="F16" s="8" t="str">
        <f t="shared" si="3"/>
        <v/>
      </c>
      <c r="G16" s="8" t="str">
        <f t="shared" si="4"/>
        <v>EWT Triggered</v>
      </c>
      <c r="H16" s="8" t="str">
        <f t="shared" si="5"/>
        <v/>
      </c>
      <c r="I16" s="8" t="str">
        <f t="shared" si="6"/>
        <v/>
      </c>
      <c r="J16" s="8" t="str">
        <f t="shared" si="2"/>
        <v/>
      </c>
    </row>
    <row r="17" spans="1:10" x14ac:dyDescent="0.25">
      <c r="A17" s="5">
        <v>44946</v>
      </c>
      <c r="B17" s="7">
        <v>94.652329094372405</v>
      </c>
      <c r="C17" s="7">
        <v>73.011884996977585</v>
      </c>
      <c r="D17" s="7">
        <f t="shared" si="0"/>
        <v>21.64044409739482</v>
      </c>
      <c r="E17" s="7">
        <f t="shared" si="1"/>
        <v>-2.4271658114379306</v>
      </c>
      <c r="F17" s="8" t="str">
        <f t="shared" si="3"/>
        <v>EWT Triggered</v>
      </c>
      <c r="G17" s="8" t="str">
        <f t="shared" si="4"/>
        <v/>
      </c>
      <c r="H17" s="8" t="str">
        <f t="shared" si="5"/>
        <v/>
      </c>
      <c r="I17" s="8" t="str">
        <f t="shared" si="6"/>
        <v/>
      </c>
      <c r="J17" s="8" t="str">
        <f t="shared" si="2"/>
        <v/>
      </c>
    </row>
    <row r="18" spans="1:10" x14ac:dyDescent="0.25">
      <c r="A18" s="5">
        <v>44949</v>
      </c>
      <c r="B18" s="7">
        <v>94.652329094372405</v>
      </c>
      <c r="C18" s="7">
        <v>73.011884996977585</v>
      </c>
      <c r="D18" s="7">
        <f t="shared" si="0"/>
        <v>21.64044409739482</v>
      </c>
      <c r="E18" s="7">
        <f t="shared" si="1"/>
        <v>-2.4271658114379306</v>
      </c>
      <c r="F18" s="8" t="str">
        <f t="shared" si="3"/>
        <v/>
      </c>
      <c r="G18" s="8" t="str">
        <f t="shared" si="4"/>
        <v/>
      </c>
      <c r="H18" s="8" t="str">
        <f t="shared" si="5"/>
        <v/>
      </c>
      <c r="I18" s="8" t="str">
        <f t="shared" si="6"/>
        <v/>
      </c>
      <c r="J18" s="8" t="str">
        <f t="shared" si="2"/>
        <v/>
      </c>
    </row>
    <row r="19" spans="1:10" x14ac:dyDescent="0.25">
      <c r="A19" s="5">
        <v>44950</v>
      </c>
      <c r="B19" s="7">
        <v>95.598852385316135</v>
      </c>
      <c r="C19" s="7">
        <v>73.011884996977585</v>
      </c>
      <c r="D19" s="7">
        <f t="shared" si="0"/>
        <v>22.58696738833855</v>
      </c>
      <c r="E19" s="7">
        <f t="shared" si="1"/>
        <v>-1.5752948495885732</v>
      </c>
      <c r="F19" s="8" t="str">
        <f t="shared" si="3"/>
        <v/>
      </c>
      <c r="G19" s="8" t="str">
        <f t="shared" si="4"/>
        <v/>
      </c>
      <c r="H19" s="8" t="str">
        <f t="shared" si="5"/>
        <v/>
      </c>
      <c r="I19" s="8" t="str">
        <f t="shared" si="6"/>
        <v/>
      </c>
      <c r="J19" s="8" t="str">
        <f t="shared" si="2"/>
        <v/>
      </c>
    </row>
    <row r="20" spans="1:10" x14ac:dyDescent="0.25">
      <c r="A20" s="5">
        <v>44951</v>
      </c>
      <c r="B20" s="7">
        <v>95.598852385316135</v>
      </c>
      <c r="C20" s="7">
        <v>75.20224154688691</v>
      </c>
      <c r="D20" s="7">
        <f t="shared" si="0"/>
        <v>20.396610838429226</v>
      </c>
      <c r="E20" s="7">
        <f t="shared" si="1"/>
        <v>-4.2037227094797629</v>
      </c>
      <c r="F20" s="8" t="str">
        <f t="shared" si="3"/>
        <v/>
      </c>
      <c r="G20" s="8" t="str">
        <f t="shared" si="4"/>
        <v/>
      </c>
      <c r="H20" s="8" t="str">
        <f t="shared" si="5"/>
        <v/>
      </c>
      <c r="I20" s="8" t="str">
        <f t="shared" si="6"/>
        <v/>
      </c>
      <c r="J20" s="8" t="str">
        <f t="shared" si="2"/>
        <v/>
      </c>
    </row>
    <row r="21" spans="1:10" x14ac:dyDescent="0.25">
      <c r="A21" s="5">
        <v>44952</v>
      </c>
      <c r="B21" s="7">
        <v>96.5548409091693</v>
      </c>
      <c r="C21" s="7">
        <v>72.194151885011436</v>
      </c>
      <c r="D21" s="7">
        <f t="shared" si="0"/>
        <v>24.360689024157864</v>
      </c>
      <c r="E21" s="7">
        <f t="shared" si="1"/>
        <v>0.26637455623864525</v>
      </c>
      <c r="F21" s="8" t="str">
        <f t="shared" si="3"/>
        <v/>
      </c>
      <c r="G21" s="8" t="str">
        <f t="shared" si="4"/>
        <v/>
      </c>
      <c r="H21" s="8" t="str">
        <f t="shared" si="5"/>
        <v/>
      </c>
      <c r="I21" s="8" t="str">
        <f t="shared" si="6"/>
        <v/>
      </c>
      <c r="J21" s="8" t="str">
        <f t="shared" si="2"/>
        <v/>
      </c>
    </row>
    <row r="22" spans="1:10" x14ac:dyDescent="0.25">
      <c r="A22" s="5">
        <v>44953</v>
      </c>
      <c r="B22" s="7">
        <v>94.623744090985909</v>
      </c>
      <c r="C22" s="7">
        <v>74.359976441561784</v>
      </c>
      <c r="D22" s="7">
        <f t="shared" si="0"/>
        <v>20.263767649424125</v>
      </c>
      <c r="E22" s="7">
        <f t="shared" si="1"/>
        <v>-4.0706020479868101</v>
      </c>
      <c r="F22" s="8" t="str">
        <f t="shared" si="3"/>
        <v/>
      </c>
      <c r="G22" s="8" t="str">
        <f t="shared" si="4"/>
        <v/>
      </c>
      <c r="H22" s="8" t="str">
        <f t="shared" si="5"/>
        <v/>
      </c>
      <c r="I22" s="8" t="str">
        <f t="shared" si="6"/>
        <v/>
      </c>
      <c r="J22" s="8" t="str">
        <f t="shared" si="2"/>
        <v/>
      </c>
    </row>
    <row r="23" spans="1:10" x14ac:dyDescent="0.25">
      <c r="A23" s="5">
        <v>44956</v>
      </c>
      <c r="B23" s="7">
        <v>97.462456413715486</v>
      </c>
      <c r="C23" s="7">
        <v>75.103576205977404</v>
      </c>
      <c r="D23" s="7">
        <f t="shared" si="0"/>
        <v>22.358880207738082</v>
      </c>
      <c r="E23" s="7">
        <f t="shared" si="1"/>
        <v>-2.4080806748289376</v>
      </c>
      <c r="F23" s="8" t="str">
        <f t="shared" si="3"/>
        <v/>
      </c>
      <c r="G23" s="8" t="str">
        <f t="shared" si="4"/>
        <v/>
      </c>
      <c r="H23" s="8" t="str">
        <f t="shared" si="5"/>
        <v/>
      </c>
      <c r="I23" s="8" t="str">
        <f t="shared" si="6"/>
        <v/>
      </c>
      <c r="J23" s="8" t="str">
        <f t="shared" si="2"/>
        <v/>
      </c>
    </row>
    <row r="24" spans="1:10" x14ac:dyDescent="0.25">
      <c r="A24" s="5">
        <v>44957</v>
      </c>
      <c r="B24" s="7">
        <v>95.513207285441169</v>
      </c>
      <c r="C24" s="7">
        <v>75.854611968037176</v>
      </c>
      <c r="D24" s="7">
        <f t="shared" si="0"/>
        <v>19.658595317403993</v>
      </c>
      <c r="E24" s="7">
        <f t="shared" si="1"/>
        <v>-5.0636478047475464</v>
      </c>
      <c r="F24" s="8" t="str">
        <f t="shared" si="3"/>
        <v/>
      </c>
      <c r="G24" s="8" t="str">
        <f t="shared" si="4"/>
        <v/>
      </c>
      <c r="H24" s="8" t="str">
        <f t="shared" si="5"/>
        <v/>
      </c>
      <c r="I24" s="8" t="str">
        <f t="shared" si="6"/>
        <v/>
      </c>
      <c r="J24" s="8" t="str">
        <f t="shared" si="2"/>
        <v/>
      </c>
    </row>
    <row r="25" spans="1:10" x14ac:dyDescent="0.25">
      <c r="A25" s="5">
        <v>44958</v>
      </c>
      <c r="B25" s="7">
        <v>92.647811066877935</v>
      </c>
      <c r="C25" s="7">
        <v>76.613158087717551</v>
      </c>
      <c r="D25" s="7">
        <f t="shared" si="0"/>
        <v>16.034652979160384</v>
      </c>
      <c r="E25" s="7">
        <f t="shared" si="1"/>
        <v>-8.5527597450709152</v>
      </c>
      <c r="F25" s="8" t="str">
        <f t="shared" si="3"/>
        <v/>
      </c>
      <c r="G25" s="8" t="str">
        <f t="shared" si="4"/>
        <v/>
      </c>
      <c r="H25" s="8" t="str">
        <f t="shared" si="5"/>
        <v/>
      </c>
      <c r="I25" s="8" t="str">
        <f t="shared" si="6"/>
        <v/>
      </c>
      <c r="J25" s="8" t="str">
        <f t="shared" si="2"/>
        <v/>
      </c>
    </row>
    <row r="26" spans="1:10" x14ac:dyDescent="0.25">
      <c r="A26" s="5">
        <v>44959</v>
      </c>
      <c r="B26" s="7">
        <v>88.015420513534039</v>
      </c>
      <c r="C26" s="7">
        <v>77.379289668594723</v>
      </c>
      <c r="D26" s="7">
        <f t="shared" si="0"/>
        <v>10.636130844939316</v>
      </c>
      <c r="E26" s="7">
        <f t="shared" si="1"/>
        <v>-13.641269140133033</v>
      </c>
      <c r="F26" s="8" t="str">
        <f t="shared" si="3"/>
        <v>EWT Triggered</v>
      </c>
      <c r="G26" s="8" t="str">
        <f t="shared" si="4"/>
        <v/>
      </c>
      <c r="H26" s="8" t="str">
        <f t="shared" si="5"/>
        <v/>
      </c>
      <c r="I26" s="8" t="str">
        <f t="shared" si="6"/>
        <v>EWT Triggered</v>
      </c>
      <c r="J26" s="8" t="str">
        <f t="shared" si="2"/>
        <v/>
      </c>
    </row>
    <row r="27" spans="1:10" x14ac:dyDescent="0.25">
      <c r="A27" s="5">
        <v>44960</v>
      </c>
      <c r="B27" s="7">
        <v>92.416191539210743</v>
      </c>
      <c r="C27" s="7">
        <v>79.700668358652564</v>
      </c>
      <c r="D27" s="7">
        <f t="shared" si="0"/>
        <v>12.715523180558179</v>
      </c>
      <c r="E27" s="7">
        <f t="shared" si="1"/>
        <v>-12.466229645093406</v>
      </c>
      <c r="F27" s="8" t="str">
        <f t="shared" si="3"/>
        <v/>
      </c>
      <c r="G27" s="8" t="str">
        <f t="shared" si="4"/>
        <v/>
      </c>
      <c r="H27" s="8" t="str">
        <f t="shared" si="5"/>
        <v/>
      </c>
      <c r="I27" s="8" t="str">
        <f t="shared" si="6"/>
        <v>EWT Triggered</v>
      </c>
      <c r="J27" s="8" t="str">
        <f t="shared" si="2"/>
        <v/>
      </c>
    </row>
    <row r="28" spans="1:10" x14ac:dyDescent="0.25">
      <c r="A28" s="5">
        <v>44963</v>
      </c>
      <c r="B28" s="7">
        <v>93.340353454602848</v>
      </c>
      <c r="C28" s="7">
        <v>82.091688409412143</v>
      </c>
      <c r="D28" s="7">
        <f t="shared" si="0"/>
        <v>11.248665045190705</v>
      </c>
      <c r="E28" s="7">
        <f t="shared" si="1"/>
        <v>-14.503707982151994</v>
      </c>
      <c r="F28" s="8" t="str">
        <f t="shared" si="3"/>
        <v/>
      </c>
      <c r="G28" s="8" t="str">
        <f t="shared" si="4"/>
        <v/>
      </c>
      <c r="H28" s="8" t="str">
        <f t="shared" si="5"/>
        <v/>
      </c>
      <c r="I28" s="8" t="str">
        <f t="shared" si="6"/>
        <v>EWT Triggered</v>
      </c>
      <c r="J28" s="8" t="str">
        <f t="shared" si="2"/>
        <v/>
      </c>
    </row>
    <row r="29" spans="1:10" x14ac:dyDescent="0.25">
      <c r="A29" s="5">
        <v>44964</v>
      </c>
      <c r="B29" s="7">
        <v>93.340353454602848</v>
      </c>
      <c r="C29" s="7">
        <v>79.628937757129776</v>
      </c>
      <c r="D29" s="7">
        <f t="shared" si="0"/>
        <v>13.711415697473072</v>
      </c>
      <c r="E29" s="7">
        <f t="shared" si="1"/>
        <v>-11.548407199413163</v>
      </c>
      <c r="F29" s="8" t="str">
        <f t="shared" si="3"/>
        <v/>
      </c>
      <c r="G29" s="8" t="str">
        <f t="shared" si="4"/>
        <v/>
      </c>
      <c r="H29" s="8" t="str">
        <f t="shared" si="5"/>
        <v/>
      </c>
      <c r="I29" s="8" t="str">
        <f t="shared" si="6"/>
        <v>EWT Triggered</v>
      </c>
      <c r="J29" s="8" t="str">
        <f t="shared" si="2"/>
        <v/>
      </c>
    </row>
    <row r="30" spans="1:10" x14ac:dyDescent="0.25">
      <c r="A30" s="5">
        <v>44965</v>
      </c>
      <c r="B30" s="7">
        <v>92.406949920056817</v>
      </c>
      <c r="C30" s="7">
        <v>83.610384644986269</v>
      </c>
      <c r="D30" s="7">
        <f t="shared" si="0"/>
        <v>8.7965652750705488</v>
      </c>
      <c r="E30" s="7">
        <f t="shared" si="1"/>
        <v>-17.166206645932391</v>
      </c>
      <c r="F30" s="8" t="str">
        <f t="shared" si="3"/>
        <v/>
      </c>
      <c r="G30" s="8" t="str">
        <f t="shared" si="4"/>
        <v/>
      </c>
      <c r="H30" s="8" t="str">
        <f t="shared" si="5"/>
        <v/>
      </c>
      <c r="I30" s="8" t="str">
        <f t="shared" si="6"/>
        <v>EWT Triggered</v>
      </c>
      <c r="J30" s="8" t="str">
        <f t="shared" si="2"/>
        <v/>
      </c>
    </row>
    <row r="31" spans="1:10" x14ac:dyDescent="0.25">
      <c r="A31" s="5">
        <v>44966</v>
      </c>
      <c r="B31" s="7">
        <v>92.406949920056817</v>
      </c>
      <c r="C31" s="7">
        <v>82.77428079853641</v>
      </c>
      <c r="D31" s="7">
        <f t="shared" si="0"/>
        <v>9.6326691215204079</v>
      </c>
      <c r="E31" s="7">
        <f t="shared" si="1"/>
        <v>-16.162882030192563</v>
      </c>
      <c r="F31" s="8" t="str">
        <f t="shared" si="3"/>
        <v/>
      </c>
      <c r="G31" s="8" t="str">
        <f t="shared" si="4"/>
        <v/>
      </c>
      <c r="H31" s="8" t="str">
        <f t="shared" si="5"/>
        <v/>
      </c>
      <c r="I31" s="8" t="str">
        <f t="shared" si="6"/>
        <v>EWT Triggered</v>
      </c>
      <c r="J31" s="8" t="str">
        <f t="shared" si="2"/>
        <v/>
      </c>
    </row>
    <row r="32" spans="1:10" x14ac:dyDescent="0.25">
      <c r="A32" s="5">
        <v>44967</v>
      </c>
      <c r="B32" s="7">
        <v>93.331019419257387</v>
      </c>
      <c r="C32" s="7">
        <v>85.257509222492502</v>
      </c>
      <c r="D32" s="7">
        <f t="shared" si="0"/>
        <v>8.0735101967648859</v>
      </c>
      <c r="E32" s="7">
        <f t="shared" si="1"/>
        <v>-18.31109358965935</v>
      </c>
      <c r="F32" s="8" t="str">
        <f t="shared" si="3"/>
        <v/>
      </c>
      <c r="G32" s="8" t="str">
        <f t="shared" si="4"/>
        <v/>
      </c>
      <c r="H32" s="8" t="str">
        <f t="shared" si="5"/>
        <v/>
      </c>
      <c r="I32" s="8" t="str">
        <f t="shared" si="6"/>
        <v>EWT Triggered</v>
      </c>
      <c r="J32" s="8" t="str">
        <f t="shared" si="2"/>
        <v/>
      </c>
    </row>
    <row r="33" spans="1:10" x14ac:dyDescent="0.25">
      <c r="A33" s="5">
        <v>44970</v>
      </c>
      <c r="B33" s="7">
        <v>94.264329613449959</v>
      </c>
      <c r="C33" s="7">
        <v>92.078109960291911</v>
      </c>
      <c r="D33" s="7">
        <f t="shared" si="0"/>
        <v>2.186219653158048</v>
      </c>
      <c r="E33" s="7">
        <f t="shared" si="1"/>
        <v>-25.655835300245329</v>
      </c>
      <c r="F33" s="8" t="str">
        <f t="shared" si="3"/>
        <v/>
      </c>
      <c r="G33" s="8" t="str">
        <f t="shared" si="4"/>
        <v>EWT Triggered</v>
      </c>
      <c r="H33" s="8" t="str">
        <f t="shared" si="5"/>
        <v/>
      </c>
      <c r="I33" s="8" t="str">
        <f t="shared" si="6"/>
        <v>EWT Triggered</v>
      </c>
      <c r="J33" s="8" t="str">
        <f t="shared" si="2"/>
        <v/>
      </c>
    </row>
    <row r="34" spans="1:10" x14ac:dyDescent="0.25">
      <c r="A34" s="5">
        <v>44971</v>
      </c>
      <c r="B34" s="7">
        <v>92.379043021180962</v>
      </c>
      <c r="C34" s="7">
        <v>92.078109960291911</v>
      </c>
      <c r="D34" s="7">
        <f t="shared" si="0"/>
        <v>0.30093306088905081</v>
      </c>
      <c r="E34" s="7">
        <f t="shared" si="1"/>
        <v>-27.352593233287422</v>
      </c>
      <c r="F34" s="8" t="str">
        <f t="shared" si="3"/>
        <v/>
      </c>
      <c r="G34" s="8" t="str">
        <f t="shared" si="4"/>
        <v/>
      </c>
      <c r="H34" s="8" t="str">
        <f t="shared" si="5"/>
        <v/>
      </c>
      <c r="I34" s="8" t="str">
        <f t="shared" si="6"/>
        <v>EWT Triggered</v>
      </c>
      <c r="J34" s="8" t="str">
        <f t="shared" si="2"/>
        <v/>
      </c>
    </row>
    <row r="35" spans="1:10" x14ac:dyDescent="0.25">
      <c r="A35" s="5">
        <v>44972</v>
      </c>
      <c r="B35" s="7">
        <v>90.531462160757343</v>
      </c>
      <c r="C35" s="7">
        <v>92.998891059894831</v>
      </c>
      <c r="D35" s="7">
        <f t="shared" si="0"/>
        <v>-2.467428899137488</v>
      </c>
      <c r="E35" s="7">
        <f t="shared" si="1"/>
        <v>-30.120353327192177</v>
      </c>
      <c r="F35" s="8" t="str">
        <f t="shared" si="3"/>
        <v/>
      </c>
      <c r="G35" s="8" t="str">
        <f t="shared" si="4"/>
        <v/>
      </c>
      <c r="H35" s="8" t="str">
        <f t="shared" si="5"/>
        <v/>
      </c>
      <c r="I35" s="8" t="str">
        <f t="shared" si="6"/>
        <v>EWT Triggered</v>
      </c>
      <c r="J35" s="8" t="str">
        <f t="shared" si="2"/>
        <v>MAT Triggered</v>
      </c>
    </row>
    <row r="36" spans="1:10" x14ac:dyDescent="0.25">
      <c r="A36" s="5">
        <v>44973</v>
      </c>
      <c r="B36" s="7">
        <v>90.531462160757343</v>
      </c>
      <c r="C36" s="7">
        <v>92.998891059894831</v>
      </c>
      <c r="D36" s="7">
        <f t="shared" si="0"/>
        <v>-2.467428899137488</v>
      </c>
      <c r="E36" s="7">
        <f t="shared" si="1"/>
        <v>-30.120353327192177</v>
      </c>
      <c r="F36" s="8" t="str">
        <f t="shared" si="3"/>
        <v/>
      </c>
      <c r="G36" s="8" t="str">
        <f t="shared" si="4"/>
        <v/>
      </c>
      <c r="H36" s="8" t="str">
        <f t="shared" si="5"/>
        <v/>
      </c>
      <c r="I36" s="8" t="str">
        <f t="shared" si="6"/>
        <v>EWT Triggered</v>
      </c>
      <c r="J36" s="8" t="str">
        <f t="shared" si="2"/>
        <v>MAT Triggered</v>
      </c>
    </row>
    <row r="37" spans="1:10" x14ac:dyDescent="0.25">
      <c r="A37" s="5">
        <v>44974</v>
      </c>
      <c r="B37" s="7">
        <v>92.342091403972489</v>
      </c>
      <c r="C37" s="7">
        <v>96.718846702290634</v>
      </c>
      <c r="D37" s="7">
        <f t="shared" si="0"/>
        <v>-4.3767552983181446</v>
      </c>
      <c r="E37" s="7">
        <f t="shared" si="1"/>
        <v>-32.954733779173509</v>
      </c>
      <c r="F37" s="8" t="str">
        <f t="shared" si="3"/>
        <v/>
      </c>
      <c r="G37" s="8" t="str">
        <f t="shared" si="4"/>
        <v/>
      </c>
      <c r="H37" s="8" t="str">
        <f t="shared" si="5"/>
        <v/>
      </c>
      <c r="I37" s="8" t="str">
        <f t="shared" si="6"/>
        <v>EWT Triggered</v>
      </c>
      <c r="J37" s="8" t="str">
        <f t="shared" si="2"/>
        <v>MAT Triggered</v>
      </c>
    </row>
    <row r="38" spans="1:10" x14ac:dyDescent="0.25">
      <c r="A38" s="5">
        <v>44977</v>
      </c>
      <c r="B38" s="7">
        <v>95.112354146091661</v>
      </c>
      <c r="C38" s="7">
        <v>96.718846702290634</v>
      </c>
      <c r="D38" s="7">
        <f t="shared" si="0"/>
        <v>-1.6064925561989725</v>
      </c>
      <c r="E38" s="7">
        <f t="shared" si="1"/>
        <v>-30.461497311266257</v>
      </c>
      <c r="F38" s="8" t="str">
        <f t="shared" si="3"/>
        <v/>
      </c>
      <c r="G38" s="8" t="str">
        <f t="shared" si="4"/>
        <v/>
      </c>
      <c r="H38" s="8" t="str">
        <f t="shared" si="5"/>
        <v/>
      </c>
      <c r="I38" s="8" t="str">
        <f t="shared" si="6"/>
        <v>EWT Triggered</v>
      </c>
      <c r="J38" s="8" t="str">
        <f t="shared" si="2"/>
        <v>MAT Triggered</v>
      </c>
    </row>
    <row r="39" spans="1:10" x14ac:dyDescent="0.25">
      <c r="A39" s="5">
        <v>44978</v>
      </c>
      <c r="B39" s="7">
        <v>93.210107063169829</v>
      </c>
      <c r="C39" s="7">
        <v>96.718846702290634</v>
      </c>
      <c r="D39" s="7">
        <f t="shared" si="0"/>
        <v>-3.5087396391208046</v>
      </c>
      <c r="E39" s="7">
        <f t="shared" si="1"/>
        <v>-32.173519685895911</v>
      </c>
      <c r="F39" s="8" t="str">
        <f t="shared" si="3"/>
        <v/>
      </c>
      <c r="G39" s="8" t="str">
        <f t="shared" si="4"/>
        <v/>
      </c>
      <c r="H39" s="8" t="str">
        <f t="shared" si="5"/>
        <v/>
      </c>
      <c r="I39" s="8" t="str">
        <f t="shared" si="6"/>
        <v>EWT Triggered</v>
      </c>
      <c r="J39" s="8" t="str">
        <f t="shared" si="2"/>
        <v>MAT Triggered</v>
      </c>
    </row>
    <row r="40" spans="1:10" x14ac:dyDescent="0.25">
      <c r="A40" s="5">
        <v>44979</v>
      </c>
      <c r="B40" s="7">
        <v>90.413803851274736</v>
      </c>
      <c r="C40" s="7">
        <v>101.55478903740517</v>
      </c>
      <c r="D40" s="7">
        <f t="shared" si="0"/>
        <v>-11.140985186130436</v>
      </c>
      <c r="E40" s="7">
        <f t="shared" si="1"/>
        <v>-40.493323378738936</v>
      </c>
      <c r="F40" s="8" t="str">
        <f t="shared" si="3"/>
        <v/>
      </c>
      <c r="G40" s="8" t="str">
        <f t="shared" si="4"/>
        <v>EWT Triggered</v>
      </c>
      <c r="H40" s="8" t="str">
        <f t="shared" si="5"/>
        <v/>
      </c>
      <c r="I40" s="8" t="str">
        <f t="shared" si="6"/>
        <v>EWT Triggered</v>
      </c>
      <c r="J40" s="8" t="str">
        <f t="shared" si="2"/>
        <v>MAT Triggered</v>
      </c>
    </row>
    <row r="41" spans="1:10" x14ac:dyDescent="0.25">
      <c r="A41" s="5">
        <v>44980</v>
      </c>
      <c r="B41" s="7">
        <v>92.222079928300232</v>
      </c>
      <c r="C41" s="7">
        <v>104.60143270852733</v>
      </c>
      <c r="D41" s="7">
        <f t="shared" si="0"/>
        <v>-12.379352780227094</v>
      </c>
      <c r="E41" s="7">
        <f t="shared" si="1"/>
        <v>-42.521847314762582</v>
      </c>
      <c r="F41" s="8" t="str">
        <f t="shared" si="3"/>
        <v/>
      </c>
      <c r="G41" s="8" t="str">
        <f t="shared" si="4"/>
        <v/>
      </c>
      <c r="H41" s="8" t="str">
        <f t="shared" si="5"/>
        <v/>
      </c>
      <c r="I41" s="8" t="str">
        <f t="shared" si="6"/>
        <v>EWT Triggered</v>
      </c>
      <c r="J41" s="8" t="str">
        <f t="shared" si="2"/>
        <v>MAT Triggered</v>
      </c>
    </row>
    <row r="42" spans="1:10" x14ac:dyDescent="0.25">
      <c r="A42" s="5">
        <v>44981</v>
      </c>
      <c r="B42" s="7">
        <v>94.988742326149236</v>
      </c>
      <c r="C42" s="7">
        <v>104.60143270852733</v>
      </c>
      <c r="D42" s="7">
        <f t="shared" si="0"/>
        <v>-9.6126903823780907</v>
      </c>
      <c r="E42" s="7">
        <f t="shared" si="1"/>
        <v>-40.03185115669848</v>
      </c>
      <c r="F42" s="8" t="str">
        <f t="shared" si="3"/>
        <v/>
      </c>
      <c r="G42" s="8" t="str">
        <f t="shared" si="4"/>
        <v/>
      </c>
      <c r="H42" s="8" t="str">
        <f t="shared" si="5"/>
        <v/>
      </c>
      <c r="I42" s="8" t="str">
        <f t="shared" si="6"/>
        <v>EWT Triggered</v>
      </c>
      <c r="J42" s="8" t="str">
        <f t="shared" si="2"/>
        <v>MAT Triggered</v>
      </c>
    </row>
    <row r="43" spans="1:10" x14ac:dyDescent="0.25">
      <c r="A43" s="5">
        <v>44984</v>
      </c>
      <c r="B43" s="7">
        <v>97.83840459593371</v>
      </c>
      <c r="C43" s="7">
        <v>108.78549001686842</v>
      </c>
      <c r="D43" s="7">
        <f t="shared" si="0"/>
        <v>-10.947085420934712</v>
      </c>
      <c r="E43" s="7">
        <f t="shared" si="1"/>
        <v>-42.488023883901761</v>
      </c>
      <c r="F43" s="8" t="str">
        <f t="shared" si="3"/>
        <v/>
      </c>
      <c r="G43" s="8" t="str">
        <f t="shared" si="4"/>
        <v/>
      </c>
      <c r="H43" s="8" t="str">
        <f t="shared" si="5"/>
        <v>EWT Triggered</v>
      </c>
      <c r="I43" s="8" t="str">
        <f t="shared" si="6"/>
        <v>EWT Triggered</v>
      </c>
      <c r="J43" s="8" t="str">
        <f t="shared" si="2"/>
        <v>MAT Triggered</v>
      </c>
    </row>
    <row r="44" spans="1:10" x14ac:dyDescent="0.25">
      <c r="A44" s="5">
        <v>44985</v>
      </c>
      <c r="B44" s="7">
        <v>92.946484366137014</v>
      </c>
      <c r="C44" s="7">
        <v>112.04905471737447</v>
      </c>
      <c r="D44" s="7">
        <f t="shared" si="0"/>
        <v>-19.10257035123746</v>
      </c>
      <c r="E44" s="7">
        <f t="shared" si="1"/>
        <v>-50.807029731326054</v>
      </c>
      <c r="F44" s="8" t="str">
        <f t="shared" si="3"/>
        <v>EWT Triggered</v>
      </c>
      <c r="G44" s="8" t="str">
        <f t="shared" si="4"/>
        <v/>
      </c>
      <c r="H44" s="8" t="str">
        <f t="shared" si="5"/>
        <v>EWT Triggered</v>
      </c>
      <c r="I44" s="8" t="str">
        <f t="shared" si="6"/>
        <v>EWT Triggered</v>
      </c>
      <c r="J44" s="8" t="str">
        <f t="shared" si="2"/>
        <v>MAT Triggered</v>
      </c>
    </row>
  </sheetData>
  <mergeCells count="1">
    <mergeCell ref="F1:I1"/>
  </mergeCells>
  <conditionalFormatting sqref="A3:J44">
    <cfRule type="expression" dxfId="84" priority="1">
      <formula>AND($G3="EWT Triggered")</formula>
    </cfRule>
    <cfRule type="expression" dxfId="83" priority="2">
      <formula>AND($F3="EWT Triggered")</formula>
    </cfRule>
    <cfRule type="expression" dxfId="82" priority="3">
      <formula>AND($H3="EWT Triggered")</formula>
    </cfRule>
    <cfRule type="expression" dxfId="81" priority="4">
      <formula>AND($I3="EWT Triggered")</formula>
    </cfRule>
    <cfRule type="expression" dxfId="80" priority="5">
      <formula>AND($J3="MAT Triggered")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E11D-A4A7-441D-8317-1DE18591CCA9}">
  <dimension ref="A1:J44"/>
  <sheetViews>
    <sheetView topLeftCell="A9" workbookViewId="0">
      <selection activeCell="A44" activeCellId="6" sqref="A14:J14 A19:J19 A25:J26 A32:J34 A37:J37 A39:J39 A44:J44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44926</v>
      </c>
      <c r="B3" s="3">
        <v>115</v>
      </c>
      <c r="C3">
        <v>50</v>
      </c>
      <c r="D3" s="7">
        <f>B3-C3</f>
        <v>65</v>
      </c>
      <c r="E3" s="7">
        <f>(0.9*B3)-(C3*1.2)</f>
        <v>43.5</v>
      </c>
      <c r="F3" s="8"/>
      <c r="G3" s="8"/>
      <c r="H3" s="8"/>
      <c r="I3" s="8"/>
      <c r="J3" s="8" t="str">
        <f>IF(D3 &lt; 0, "MAT Triggered", "")</f>
        <v/>
      </c>
    </row>
    <row r="4" spans="1:10" x14ac:dyDescent="0.25">
      <c r="A4" s="5">
        <v>44929</v>
      </c>
      <c r="B4" s="3">
        <v>113.85</v>
      </c>
      <c r="C4" s="3">
        <v>48</v>
      </c>
      <c r="D4" s="7">
        <f t="shared" ref="D4:D44" si="0">B4-C4</f>
        <v>65.849999999999994</v>
      </c>
      <c r="E4" s="7">
        <f t="shared" ref="E4:E44" si="1">(0.9*B4)-(C4*1.2)</f>
        <v>44.865000000000009</v>
      </c>
      <c r="F4" s="8" t="str">
        <f>IF((B4 - B3)/B3 &lt; -0.03, "EWT Triggered", "")</f>
        <v/>
      </c>
      <c r="G4" s="8" t="str">
        <f>IF((C4 - C3)/C3 &gt; 0.05, "EWT Triggered", "")</f>
        <v/>
      </c>
      <c r="H4" s="8" t="str">
        <f>IF(C4 &gt; 1.5 * $C$3, "EWT Triggered", "")</f>
        <v/>
      </c>
      <c r="I4" s="8" t="str">
        <f>IF(D4 &lt; 0.5 * $D$3, "EWT Triggered", "")</f>
        <v/>
      </c>
      <c r="J4" s="8" t="str">
        <f t="shared" ref="J4:J44" si="2">IF(D4 &lt; 0, "MAT Triggered", "")</f>
        <v/>
      </c>
    </row>
    <row r="5" spans="1:10" x14ac:dyDescent="0.25">
      <c r="A5" s="5">
        <v>44930</v>
      </c>
      <c r="B5" s="3">
        <v>111.57299999999999</v>
      </c>
      <c r="C5" s="3">
        <v>49.44</v>
      </c>
      <c r="D5" s="7">
        <f t="shared" si="0"/>
        <v>62.132999999999996</v>
      </c>
      <c r="E5" s="7">
        <f t="shared" si="1"/>
        <v>41.087700000000005</v>
      </c>
      <c r="F5" s="8" t="str">
        <f t="shared" ref="F5:F44" si="3">IF((B5 - B4)/B4 &lt; -0.03, "EWT Triggered", "")</f>
        <v/>
      </c>
      <c r="G5" s="8" t="str">
        <f t="shared" ref="G5:G44" si="4">IF((C5 - C4)/C4 &gt; 0.05, "EWT Triggered", "")</f>
        <v/>
      </c>
      <c r="H5" s="8" t="str">
        <f t="shared" ref="H5:H44" si="5">IF(C5 &gt; 1.5 * $C$3, "EWT Triggered", "")</f>
        <v/>
      </c>
      <c r="I5" s="8" t="str">
        <f t="shared" ref="I5:I44" si="6">IF(D5 &lt; 0.5 * $D$3, "EWT Triggered", "")</f>
        <v/>
      </c>
      <c r="J5" s="8" t="str">
        <f t="shared" si="2"/>
        <v/>
      </c>
    </row>
    <row r="6" spans="1:10" x14ac:dyDescent="0.25">
      <c r="A6" s="5">
        <v>44931</v>
      </c>
      <c r="B6" s="3">
        <v>117.15165</v>
      </c>
      <c r="C6" s="3">
        <v>50.428799999999995</v>
      </c>
      <c r="D6" s="7">
        <f t="shared" si="0"/>
        <v>66.722850000000008</v>
      </c>
      <c r="E6" s="7">
        <f t="shared" si="1"/>
        <v>44.921925000000016</v>
      </c>
      <c r="F6" s="8" t="str">
        <f t="shared" si="3"/>
        <v/>
      </c>
      <c r="G6" s="8" t="str">
        <f t="shared" si="4"/>
        <v/>
      </c>
      <c r="H6" s="8" t="str">
        <f t="shared" si="5"/>
        <v/>
      </c>
      <c r="I6" s="8" t="str">
        <f t="shared" si="6"/>
        <v/>
      </c>
      <c r="J6" s="8" t="str">
        <f t="shared" si="2"/>
        <v/>
      </c>
    </row>
    <row r="7" spans="1:10" x14ac:dyDescent="0.25">
      <c r="A7" s="5">
        <v>44932</v>
      </c>
      <c r="B7" s="3">
        <v>114.808617</v>
      </c>
      <c r="C7" s="3">
        <v>49.924511999999993</v>
      </c>
      <c r="D7" s="7">
        <f t="shared" si="0"/>
        <v>64.884105000000005</v>
      </c>
      <c r="E7" s="7">
        <f t="shared" si="1"/>
        <v>43.418340900000018</v>
      </c>
      <c r="F7" s="8" t="str">
        <f t="shared" si="3"/>
        <v/>
      </c>
      <c r="G7" s="8" t="str">
        <f t="shared" si="4"/>
        <v/>
      </c>
      <c r="H7" s="8" t="str">
        <f t="shared" si="5"/>
        <v/>
      </c>
      <c r="I7" s="8" t="str">
        <f t="shared" si="6"/>
        <v/>
      </c>
      <c r="J7" s="8" t="str">
        <f t="shared" si="2"/>
        <v/>
      </c>
    </row>
    <row r="8" spans="1:10" x14ac:dyDescent="0.25">
      <c r="A8" s="5">
        <v>44935</v>
      </c>
      <c r="B8" s="3">
        <v>115.95670317</v>
      </c>
      <c r="C8" s="3">
        <v>51.422247359999993</v>
      </c>
      <c r="D8" s="7">
        <f t="shared" si="0"/>
        <v>64.534455809999997</v>
      </c>
      <c r="E8" s="7">
        <f t="shared" si="1"/>
        <v>42.654336021000006</v>
      </c>
      <c r="F8" s="8" t="str">
        <f t="shared" si="3"/>
        <v/>
      </c>
      <c r="G8" s="8" t="str">
        <f t="shared" si="4"/>
        <v/>
      </c>
      <c r="H8" s="8" t="str">
        <f t="shared" si="5"/>
        <v/>
      </c>
      <c r="I8" s="8" t="str">
        <f t="shared" si="6"/>
        <v/>
      </c>
      <c r="J8" s="8" t="str">
        <f t="shared" si="2"/>
        <v/>
      </c>
    </row>
    <row r="9" spans="1:10" x14ac:dyDescent="0.25">
      <c r="A9" s="5">
        <v>44936</v>
      </c>
      <c r="B9" s="3">
        <v>117.1162702017</v>
      </c>
      <c r="C9" s="3">
        <v>52.964914780799994</v>
      </c>
      <c r="D9" s="7">
        <f t="shared" si="0"/>
        <v>64.151355420900018</v>
      </c>
      <c r="E9" s="7">
        <f t="shared" si="1"/>
        <v>41.846745444570018</v>
      </c>
      <c r="F9" s="8" t="str">
        <f t="shared" si="3"/>
        <v/>
      </c>
      <c r="G9" s="8" t="str">
        <f t="shared" si="4"/>
        <v/>
      </c>
      <c r="H9" s="8" t="str">
        <f t="shared" si="5"/>
        <v/>
      </c>
      <c r="I9" s="8" t="str">
        <f t="shared" si="6"/>
        <v/>
      </c>
      <c r="J9" s="8" t="str">
        <f t="shared" si="2"/>
        <v/>
      </c>
    </row>
    <row r="10" spans="1:10" x14ac:dyDescent="0.25">
      <c r="A10" s="5">
        <v>44937</v>
      </c>
      <c r="B10" s="3">
        <v>115.945107499683</v>
      </c>
      <c r="C10" s="3">
        <v>54.553862224223998</v>
      </c>
      <c r="D10" s="7">
        <f t="shared" si="0"/>
        <v>61.391245275459006</v>
      </c>
      <c r="E10" s="7">
        <f t="shared" si="1"/>
        <v>38.885962080645911</v>
      </c>
      <c r="F10" s="8" t="str">
        <f t="shared" si="3"/>
        <v/>
      </c>
      <c r="G10" s="8" t="str">
        <f t="shared" si="4"/>
        <v/>
      </c>
      <c r="H10" s="8" t="str">
        <f t="shared" si="5"/>
        <v/>
      </c>
      <c r="I10" s="8" t="str">
        <f t="shared" si="6"/>
        <v/>
      </c>
      <c r="J10" s="8" t="str">
        <f t="shared" si="2"/>
        <v/>
      </c>
    </row>
    <row r="11" spans="1:10" x14ac:dyDescent="0.25">
      <c r="A11" s="5">
        <v>44938</v>
      </c>
      <c r="B11" s="3">
        <v>120.58291179967033</v>
      </c>
      <c r="C11" s="3">
        <v>55.099400846466239</v>
      </c>
      <c r="D11" s="7">
        <f t="shared" si="0"/>
        <v>65.483510953204089</v>
      </c>
      <c r="E11" s="7">
        <f t="shared" si="1"/>
        <v>42.405339603943816</v>
      </c>
      <c r="F11" s="8" t="str">
        <f t="shared" si="3"/>
        <v/>
      </c>
      <c r="G11" s="8" t="str">
        <f t="shared" si="4"/>
        <v/>
      </c>
      <c r="H11" s="8" t="str">
        <f t="shared" si="5"/>
        <v/>
      </c>
      <c r="I11" s="8" t="str">
        <f t="shared" si="6"/>
        <v/>
      </c>
      <c r="J11" s="8" t="str">
        <f t="shared" si="2"/>
        <v/>
      </c>
    </row>
    <row r="12" spans="1:10" x14ac:dyDescent="0.25">
      <c r="A12" s="5">
        <v>44939</v>
      </c>
      <c r="B12" s="3">
        <v>116.96542444568021</v>
      </c>
      <c r="C12" s="3">
        <v>54.548406838001576</v>
      </c>
      <c r="D12" s="7">
        <f t="shared" si="0"/>
        <v>62.417017607678638</v>
      </c>
      <c r="E12" s="7">
        <f t="shared" si="1"/>
        <v>39.810793795510307</v>
      </c>
      <c r="F12" s="8" t="str">
        <f t="shared" si="3"/>
        <v/>
      </c>
      <c r="G12" s="8" t="str">
        <f t="shared" si="4"/>
        <v/>
      </c>
      <c r="H12" s="8" t="str">
        <f t="shared" si="5"/>
        <v/>
      </c>
      <c r="I12" s="8" t="str">
        <f t="shared" si="6"/>
        <v/>
      </c>
      <c r="J12" s="8" t="str">
        <f t="shared" si="2"/>
        <v/>
      </c>
    </row>
    <row r="13" spans="1:10" x14ac:dyDescent="0.25">
      <c r="A13" s="5">
        <v>44942</v>
      </c>
      <c r="B13" s="3">
        <v>114.62611595676661</v>
      </c>
      <c r="C13" s="3">
        <v>55.093890906381588</v>
      </c>
      <c r="D13" s="7">
        <f t="shared" si="0"/>
        <v>59.532225050385023</v>
      </c>
      <c r="E13" s="7">
        <f t="shared" si="1"/>
        <v>37.050835273432043</v>
      </c>
      <c r="F13" s="8" t="str">
        <f t="shared" si="3"/>
        <v/>
      </c>
      <c r="G13" s="8" t="str">
        <f t="shared" si="4"/>
        <v/>
      </c>
      <c r="H13" s="8" t="str">
        <f t="shared" si="5"/>
        <v/>
      </c>
      <c r="I13" s="8" t="str">
        <f t="shared" si="6"/>
        <v/>
      </c>
      <c r="J13" s="8" t="str">
        <f t="shared" si="2"/>
        <v/>
      </c>
    </row>
    <row r="14" spans="1:10" x14ac:dyDescent="0.25">
      <c r="A14" s="5">
        <v>44943</v>
      </c>
      <c r="B14" s="3">
        <v>115.77237711633428</v>
      </c>
      <c r="C14" s="3">
        <v>58.399524360764488</v>
      </c>
      <c r="D14" s="7">
        <f t="shared" si="0"/>
        <v>57.372852755569795</v>
      </c>
      <c r="E14" s="7">
        <f t="shared" si="1"/>
        <v>34.115710171783476</v>
      </c>
      <c r="F14" s="8" t="str">
        <f t="shared" si="3"/>
        <v/>
      </c>
      <c r="G14" s="8" t="str">
        <f t="shared" si="4"/>
        <v>EWT Triggered</v>
      </c>
      <c r="H14" s="8" t="str">
        <f t="shared" si="5"/>
        <v/>
      </c>
      <c r="I14" s="8" t="str">
        <f t="shared" si="6"/>
        <v/>
      </c>
      <c r="J14" s="8" t="str">
        <f t="shared" si="2"/>
        <v/>
      </c>
    </row>
    <row r="15" spans="1:10" x14ac:dyDescent="0.25">
      <c r="A15" s="5">
        <v>44944</v>
      </c>
      <c r="B15" s="3">
        <v>112.29920580284426</v>
      </c>
      <c r="C15" s="3">
        <v>58.399524360764488</v>
      </c>
      <c r="D15" s="7">
        <f t="shared" si="0"/>
        <v>53.899681442079768</v>
      </c>
      <c r="E15" s="7">
        <f t="shared" si="1"/>
        <v>30.98985598964245</v>
      </c>
      <c r="F15" s="8" t="str">
        <f t="shared" si="3"/>
        <v/>
      </c>
      <c r="G15" s="8" t="str">
        <f t="shared" si="4"/>
        <v/>
      </c>
      <c r="H15" s="8" t="str">
        <f t="shared" si="5"/>
        <v/>
      </c>
      <c r="I15" s="8" t="str">
        <f t="shared" si="6"/>
        <v/>
      </c>
      <c r="J15" s="8" t="str">
        <f t="shared" si="2"/>
        <v/>
      </c>
    </row>
    <row r="16" spans="1:10" x14ac:dyDescent="0.25">
      <c r="A16" s="5">
        <v>44945</v>
      </c>
      <c r="B16" s="3">
        <v>110.05322168678737</v>
      </c>
      <c r="C16" s="3">
        <v>56.64753862994155</v>
      </c>
      <c r="D16" s="7">
        <f t="shared" si="0"/>
        <v>53.405683056845817</v>
      </c>
      <c r="E16" s="7">
        <f t="shared" si="1"/>
        <v>31.070853162178778</v>
      </c>
      <c r="F16" s="8" t="str">
        <f t="shared" si="3"/>
        <v/>
      </c>
      <c r="G16" s="8" t="str">
        <f t="shared" si="4"/>
        <v/>
      </c>
      <c r="H16" s="8" t="str">
        <f t="shared" si="5"/>
        <v/>
      </c>
      <c r="I16" s="8" t="str">
        <f t="shared" si="6"/>
        <v/>
      </c>
      <c r="J16" s="8" t="str">
        <f t="shared" si="2"/>
        <v/>
      </c>
    </row>
    <row r="17" spans="1:10" x14ac:dyDescent="0.25">
      <c r="A17" s="5">
        <v>44946</v>
      </c>
      <c r="B17" s="3">
        <v>107.85215725305162</v>
      </c>
      <c r="C17" s="3">
        <v>54.381637084743886</v>
      </c>
      <c r="D17" s="7">
        <f t="shared" si="0"/>
        <v>53.470520168307729</v>
      </c>
      <c r="E17" s="7">
        <f t="shared" si="1"/>
        <v>31.808977026053796</v>
      </c>
      <c r="F17" s="8" t="str">
        <f t="shared" si="3"/>
        <v/>
      </c>
      <c r="G17" s="8" t="str">
        <f t="shared" si="4"/>
        <v/>
      </c>
      <c r="H17" s="8" t="str">
        <f t="shared" si="5"/>
        <v/>
      </c>
      <c r="I17" s="8" t="str">
        <f t="shared" si="6"/>
        <v/>
      </c>
      <c r="J17" s="8" t="str">
        <f t="shared" si="2"/>
        <v/>
      </c>
    </row>
    <row r="18" spans="1:10" x14ac:dyDescent="0.25">
      <c r="A18" s="5">
        <v>44949</v>
      </c>
      <c r="B18" s="3">
        <v>111.08772197064317</v>
      </c>
      <c r="C18" s="3">
        <v>55.469269826438762</v>
      </c>
      <c r="D18" s="7">
        <f t="shared" si="0"/>
        <v>55.618452144204412</v>
      </c>
      <c r="E18" s="7">
        <f t="shared" si="1"/>
        <v>33.41582598185235</v>
      </c>
      <c r="F18" s="8" t="str">
        <f t="shared" si="3"/>
        <v/>
      </c>
      <c r="G18" s="8" t="str">
        <f t="shared" si="4"/>
        <v/>
      </c>
      <c r="H18" s="8" t="str">
        <f t="shared" si="5"/>
        <v/>
      </c>
      <c r="I18" s="8" t="str">
        <f t="shared" si="6"/>
        <v/>
      </c>
      <c r="J18" s="8" t="str">
        <f t="shared" si="2"/>
        <v/>
      </c>
    </row>
    <row r="19" spans="1:10" x14ac:dyDescent="0.25">
      <c r="A19" s="5">
        <v>44950</v>
      </c>
      <c r="B19" s="3">
        <v>106.64421309181745</v>
      </c>
      <c r="C19" s="3">
        <v>54.914577128174372</v>
      </c>
      <c r="D19" s="7">
        <f t="shared" si="0"/>
        <v>51.729635963643076</v>
      </c>
      <c r="E19" s="7">
        <f t="shared" si="1"/>
        <v>30.082299228826457</v>
      </c>
      <c r="F19" s="8" t="str">
        <f t="shared" si="3"/>
        <v>EWT Triggered</v>
      </c>
      <c r="G19" s="8" t="str">
        <f t="shared" si="4"/>
        <v/>
      </c>
      <c r="H19" s="8" t="str">
        <f t="shared" si="5"/>
        <v/>
      </c>
      <c r="I19" s="8" t="str">
        <f t="shared" si="6"/>
        <v/>
      </c>
      <c r="J19" s="8" t="str">
        <f t="shared" si="2"/>
        <v/>
      </c>
    </row>
    <row r="20" spans="1:10" x14ac:dyDescent="0.25">
      <c r="A20" s="5">
        <v>44951</v>
      </c>
      <c r="B20" s="3">
        <v>108.7770973536538</v>
      </c>
      <c r="C20" s="3">
        <v>54.914577128174372</v>
      </c>
      <c r="D20" s="7">
        <f t="shared" si="0"/>
        <v>53.862520225479429</v>
      </c>
      <c r="E20" s="7">
        <f t="shared" si="1"/>
        <v>32.001895064479186</v>
      </c>
      <c r="F20" s="8" t="str">
        <f t="shared" si="3"/>
        <v/>
      </c>
      <c r="G20" s="8" t="str">
        <f t="shared" si="4"/>
        <v/>
      </c>
      <c r="H20" s="8" t="str">
        <f t="shared" si="5"/>
        <v/>
      </c>
      <c r="I20" s="8" t="str">
        <f t="shared" si="6"/>
        <v/>
      </c>
      <c r="J20" s="8" t="str">
        <f t="shared" si="2"/>
        <v/>
      </c>
    </row>
    <row r="21" spans="1:10" x14ac:dyDescent="0.25">
      <c r="A21" s="5">
        <v>44952</v>
      </c>
      <c r="B21" s="3">
        <v>108.7770973536538</v>
      </c>
      <c r="C21" s="3">
        <v>54.365431356892628</v>
      </c>
      <c r="D21" s="7">
        <f t="shared" si="0"/>
        <v>54.411665996761172</v>
      </c>
      <c r="E21" s="7">
        <f t="shared" si="1"/>
        <v>32.660869990017275</v>
      </c>
      <c r="F21" s="8" t="str">
        <f t="shared" si="3"/>
        <v/>
      </c>
      <c r="G21" s="8" t="str">
        <f t="shared" si="4"/>
        <v/>
      </c>
      <c r="H21" s="8" t="str">
        <f t="shared" si="5"/>
        <v/>
      </c>
      <c r="I21" s="8" t="str">
        <f t="shared" si="6"/>
        <v/>
      </c>
      <c r="J21" s="8" t="str">
        <f t="shared" si="2"/>
        <v/>
      </c>
    </row>
    <row r="22" spans="1:10" x14ac:dyDescent="0.25">
      <c r="A22" s="5">
        <v>44953</v>
      </c>
      <c r="B22" s="3">
        <v>107.68932638011727</v>
      </c>
      <c r="C22" s="3">
        <v>54.909085670461558</v>
      </c>
      <c r="D22" s="7">
        <f t="shared" si="0"/>
        <v>52.780240709655708</v>
      </c>
      <c r="E22" s="7">
        <f t="shared" si="1"/>
        <v>31.029490937551685</v>
      </c>
      <c r="F22" s="8" t="str">
        <f t="shared" si="3"/>
        <v/>
      </c>
      <c r="G22" s="8" t="str">
        <f t="shared" si="4"/>
        <v/>
      </c>
      <c r="H22" s="8" t="str">
        <f t="shared" si="5"/>
        <v/>
      </c>
      <c r="I22" s="8" t="str">
        <f t="shared" si="6"/>
        <v/>
      </c>
      <c r="J22" s="8" t="str">
        <f t="shared" si="2"/>
        <v/>
      </c>
    </row>
    <row r="23" spans="1:10" x14ac:dyDescent="0.25">
      <c r="A23" s="5">
        <v>44956</v>
      </c>
      <c r="B23" s="3">
        <v>110.92000617152078</v>
      </c>
      <c r="C23" s="3">
        <v>56.556358240575406</v>
      </c>
      <c r="D23" s="7">
        <f t="shared" si="0"/>
        <v>54.363647930945376</v>
      </c>
      <c r="E23" s="7">
        <f t="shared" si="1"/>
        <v>31.960375665678214</v>
      </c>
      <c r="F23" s="8" t="str">
        <f t="shared" si="3"/>
        <v/>
      </c>
      <c r="G23" s="8" t="str">
        <f t="shared" si="4"/>
        <v/>
      </c>
      <c r="H23" s="8" t="str">
        <f t="shared" si="5"/>
        <v/>
      </c>
      <c r="I23" s="8" t="str">
        <f t="shared" si="6"/>
        <v/>
      </c>
      <c r="J23" s="8" t="str">
        <f t="shared" si="2"/>
        <v/>
      </c>
    </row>
    <row r="24" spans="1:10" x14ac:dyDescent="0.25">
      <c r="A24" s="5">
        <v>44957</v>
      </c>
      <c r="B24" s="3">
        <v>112.029206233236</v>
      </c>
      <c r="C24" s="3">
        <v>55.990794658169655</v>
      </c>
      <c r="D24" s="7">
        <f t="shared" si="0"/>
        <v>56.038411575066341</v>
      </c>
      <c r="E24" s="7">
        <f t="shared" si="1"/>
        <v>33.637332020108815</v>
      </c>
      <c r="F24" s="8" t="str">
        <f t="shared" si="3"/>
        <v/>
      </c>
      <c r="G24" s="8" t="str">
        <f t="shared" si="4"/>
        <v/>
      </c>
      <c r="H24" s="8" t="str">
        <f t="shared" si="5"/>
        <v/>
      </c>
      <c r="I24" s="8" t="str">
        <f t="shared" si="6"/>
        <v/>
      </c>
      <c r="J24" s="8" t="str">
        <f t="shared" si="2"/>
        <v/>
      </c>
    </row>
    <row r="25" spans="1:10" x14ac:dyDescent="0.25">
      <c r="A25" s="5">
        <v>44958</v>
      </c>
      <c r="B25" s="3">
        <v>108.66833004623891</v>
      </c>
      <c r="C25" s="3">
        <v>54.311070818424561</v>
      </c>
      <c r="D25" s="7">
        <f t="shared" si="0"/>
        <v>54.357259227814346</v>
      </c>
      <c r="E25" s="7">
        <f t="shared" si="1"/>
        <v>32.628212059505557</v>
      </c>
      <c r="F25" s="8" t="str">
        <f t="shared" si="3"/>
        <v>EWT Triggered</v>
      </c>
      <c r="G25" s="8" t="str">
        <f t="shared" si="4"/>
        <v/>
      </c>
      <c r="H25" s="8" t="str">
        <f t="shared" si="5"/>
        <v/>
      </c>
      <c r="I25" s="8" t="str">
        <f t="shared" si="6"/>
        <v/>
      </c>
      <c r="J25" s="8" t="str">
        <f t="shared" si="2"/>
        <v/>
      </c>
    </row>
    <row r="26" spans="1:10" x14ac:dyDescent="0.25">
      <c r="A26" s="5">
        <v>44959</v>
      </c>
      <c r="B26" s="3">
        <v>105.40828014485173</v>
      </c>
      <c r="C26" s="3">
        <v>53.767960110240317</v>
      </c>
      <c r="D26" s="7">
        <f t="shared" si="0"/>
        <v>51.640320034611413</v>
      </c>
      <c r="E26" s="7">
        <f t="shared" si="1"/>
        <v>30.345899998078181</v>
      </c>
      <c r="F26" s="8" t="str">
        <f t="shared" si="3"/>
        <v>EWT Triggered</v>
      </c>
      <c r="G26" s="8" t="str">
        <f t="shared" si="4"/>
        <v/>
      </c>
      <c r="H26" s="8" t="str">
        <f t="shared" si="5"/>
        <v/>
      </c>
      <c r="I26" s="8" t="str">
        <f t="shared" si="6"/>
        <v/>
      </c>
      <c r="J26" s="8" t="str">
        <f t="shared" si="2"/>
        <v/>
      </c>
    </row>
    <row r="27" spans="1:10" x14ac:dyDescent="0.25">
      <c r="A27" s="5">
        <v>44960</v>
      </c>
      <c r="B27" s="3">
        <v>104.35419734340321</v>
      </c>
      <c r="C27" s="3">
        <v>54.305639711342721</v>
      </c>
      <c r="D27" s="7">
        <f t="shared" si="0"/>
        <v>50.048557632060493</v>
      </c>
      <c r="E27" s="7">
        <f t="shared" si="1"/>
        <v>28.752009955451641</v>
      </c>
      <c r="F27" s="8" t="str">
        <f t="shared" si="3"/>
        <v/>
      </c>
      <c r="G27" s="8" t="str">
        <f t="shared" si="4"/>
        <v/>
      </c>
      <c r="H27" s="8" t="str">
        <f t="shared" si="5"/>
        <v/>
      </c>
      <c r="I27" s="8" t="str">
        <f t="shared" si="6"/>
        <v/>
      </c>
      <c r="J27" s="8" t="str">
        <f t="shared" si="2"/>
        <v/>
      </c>
    </row>
    <row r="28" spans="1:10" x14ac:dyDescent="0.25">
      <c r="A28" s="5">
        <v>44963</v>
      </c>
      <c r="B28" s="3">
        <v>107.48482326370531</v>
      </c>
      <c r="C28" s="3">
        <v>55.391752505569578</v>
      </c>
      <c r="D28" s="7">
        <f t="shared" si="0"/>
        <v>52.093070758135731</v>
      </c>
      <c r="E28" s="7">
        <f t="shared" si="1"/>
        <v>30.266237930651286</v>
      </c>
      <c r="F28" s="8" t="str">
        <f t="shared" si="3"/>
        <v/>
      </c>
      <c r="G28" s="8" t="str">
        <f t="shared" si="4"/>
        <v/>
      </c>
      <c r="H28" s="8" t="str">
        <f t="shared" si="5"/>
        <v/>
      </c>
      <c r="I28" s="8" t="str">
        <f t="shared" si="6"/>
        <v/>
      </c>
      <c r="J28" s="8" t="str">
        <f t="shared" si="2"/>
        <v/>
      </c>
    </row>
    <row r="29" spans="1:10" x14ac:dyDescent="0.25">
      <c r="A29" s="5">
        <v>44964</v>
      </c>
      <c r="B29" s="3">
        <v>106.40997503106826</v>
      </c>
      <c r="C29" s="3">
        <v>55.391752505569578</v>
      </c>
      <c r="D29" s="7">
        <f t="shared" si="0"/>
        <v>51.018222525498679</v>
      </c>
      <c r="E29" s="7">
        <f t="shared" si="1"/>
        <v>29.298874521277952</v>
      </c>
      <c r="F29" s="8" t="str">
        <f t="shared" si="3"/>
        <v/>
      </c>
      <c r="G29" s="8" t="str">
        <f t="shared" si="4"/>
        <v/>
      </c>
      <c r="H29" s="8" t="str">
        <f t="shared" si="5"/>
        <v/>
      </c>
      <c r="I29" s="8" t="str">
        <f t="shared" si="6"/>
        <v/>
      </c>
      <c r="J29" s="8" t="str">
        <f t="shared" si="2"/>
        <v/>
      </c>
    </row>
    <row r="30" spans="1:10" x14ac:dyDescent="0.25">
      <c r="A30" s="5">
        <v>44965</v>
      </c>
      <c r="B30" s="3">
        <v>106.40997503106826</v>
      </c>
      <c r="C30" s="3">
        <v>55.391752505569578</v>
      </c>
      <c r="D30" s="7">
        <f t="shared" si="0"/>
        <v>51.018222525498679</v>
      </c>
      <c r="E30" s="7">
        <f t="shared" si="1"/>
        <v>29.298874521277952</v>
      </c>
      <c r="F30" s="8" t="str">
        <f t="shared" si="3"/>
        <v/>
      </c>
      <c r="G30" s="8" t="str">
        <f t="shared" si="4"/>
        <v/>
      </c>
      <c r="H30" s="8" t="str">
        <f t="shared" si="5"/>
        <v/>
      </c>
      <c r="I30" s="8" t="str">
        <f t="shared" si="6"/>
        <v/>
      </c>
      <c r="J30" s="8" t="str">
        <f t="shared" si="2"/>
        <v/>
      </c>
    </row>
    <row r="31" spans="1:10" x14ac:dyDescent="0.25">
      <c r="A31" s="5">
        <v>44966</v>
      </c>
      <c r="B31" s="3">
        <v>108.53817453168962</v>
      </c>
      <c r="C31" s="3">
        <v>56.499587555680968</v>
      </c>
      <c r="D31" s="7">
        <f t="shared" si="0"/>
        <v>52.038586976008652</v>
      </c>
      <c r="E31" s="7">
        <f t="shared" si="1"/>
        <v>29.884852011703501</v>
      </c>
      <c r="F31" s="8" t="str">
        <f t="shared" si="3"/>
        <v/>
      </c>
      <c r="G31" s="8" t="str">
        <f t="shared" si="4"/>
        <v/>
      </c>
      <c r="H31" s="8" t="str">
        <f t="shared" si="5"/>
        <v/>
      </c>
      <c r="I31" s="8" t="str">
        <f t="shared" si="6"/>
        <v/>
      </c>
      <c r="J31" s="8" t="str">
        <f t="shared" si="2"/>
        <v/>
      </c>
    </row>
    <row r="32" spans="1:10" x14ac:dyDescent="0.25">
      <c r="A32" s="5">
        <v>44967</v>
      </c>
      <c r="B32" s="3">
        <v>105.28202929573892</v>
      </c>
      <c r="C32" s="3">
        <v>57.629579306794589</v>
      </c>
      <c r="D32" s="7">
        <f t="shared" si="0"/>
        <v>47.652449988944333</v>
      </c>
      <c r="E32" s="7">
        <f t="shared" si="1"/>
        <v>25.598331198011522</v>
      </c>
      <c r="F32" s="8" t="str">
        <f t="shared" si="3"/>
        <v>EWT Triggered</v>
      </c>
      <c r="G32" s="8" t="str">
        <f t="shared" si="4"/>
        <v/>
      </c>
      <c r="H32" s="8" t="str">
        <f t="shared" si="5"/>
        <v/>
      </c>
      <c r="I32" s="8" t="str">
        <f t="shared" si="6"/>
        <v/>
      </c>
      <c r="J32" s="8" t="str">
        <f t="shared" si="2"/>
        <v/>
      </c>
    </row>
    <row r="33" spans="1:10" x14ac:dyDescent="0.25">
      <c r="A33" s="5">
        <v>44970</v>
      </c>
      <c r="B33" s="3">
        <v>105.28202929573892</v>
      </c>
      <c r="C33" s="3">
        <v>61.08735406520227</v>
      </c>
      <c r="D33" s="7">
        <f t="shared" si="0"/>
        <v>44.194675230536653</v>
      </c>
      <c r="E33" s="7">
        <f t="shared" si="1"/>
        <v>21.449001487922303</v>
      </c>
      <c r="F33" s="8" t="str">
        <f t="shared" si="3"/>
        <v/>
      </c>
      <c r="G33" s="8" t="str">
        <f t="shared" si="4"/>
        <v>EWT Triggered</v>
      </c>
      <c r="H33" s="8" t="str">
        <f t="shared" si="5"/>
        <v/>
      </c>
      <c r="I33" s="8" t="str">
        <f t="shared" si="6"/>
        <v/>
      </c>
      <c r="J33" s="8" t="str">
        <f t="shared" si="2"/>
        <v/>
      </c>
    </row>
    <row r="34" spans="1:10" x14ac:dyDescent="0.25">
      <c r="A34" s="5">
        <v>44971</v>
      </c>
      <c r="B34" s="3">
        <v>102.12356841686675</v>
      </c>
      <c r="C34" s="3">
        <v>61.08735406520227</v>
      </c>
      <c r="D34" s="7">
        <f t="shared" si="0"/>
        <v>41.036214351664476</v>
      </c>
      <c r="E34" s="7">
        <f t="shared" si="1"/>
        <v>18.606386696937349</v>
      </c>
      <c r="F34" s="8" t="str">
        <f t="shared" si="3"/>
        <v>EWT Triggered</v>
      </c>
      <c r="G34" s="8" t="str">
        <f t="shared" si="4"/>
        <v/>
      </c>
      <c r="H34" s="8" t="str">
        <f t="shared" si="5"/>
        <v/>
      </c>
      <c r="I34" s="8" t="str">
        <f t="shared" si="6"/>
        <v/>
      </c>
      <c r="J34" s="8" t="str">
        <f t="shared" si="2"/>
        <v/>
      </c>
    </row>
    <row r="35" spans="1:10" x14ac:dyDescent="0.25">
      <c r="A35" s="5">
        <v>44972</v>
      </c>
      <c r="B35" s="3">
        <v>104.16603978520408</v>
      </c>
      <c r="C35" s="3">
        <v>62.309101146506315</v>
      </c>
      <c r="D35" s="7">
        <f t="shared" si="0"/>
        <v>41.856938638697763</v>
      </c>
      <c r="E35" s="7">
        <f t="shared" si="1"/>
        <v>18.978514430876103</v>
      </c>
      <c r="F35" s="8" t="str">
        <f t="shared" si="3"/>
        <v/>
      </c>
      <c r="G35" s="8" t="str">
        <f t="shared" si="4"/>
        <v/>
      </c>
      <c r="H35" s="8" t="str">
        <f t="shared" si="5"/>
        <v/>
      </c>
      <c r="I35" s="8" t="str">
        <f t="shared" si="6"/>
        <v/>
      </c>
      <c r="J35" s="8" t="str">
        <f t="shared" si="2"/>
        <v/>
      </c>
    </row>
    <row r="36" spans="1:10" x14ac:dyDescent="0.25">
      <c r="A36" s="5">
        <v>44973</v>
      </c>
      <c r="B36" s="3">
        <v>101.04105859164795</v>
      </c>
      <c r="C36" s="3">
        <v>61.686010135041251</v>
      </c>
      <c r="D36" s="7">
        <f t="shared" si="0"/>
        <v>39.355048456606703</v>
      </c>
      <c r="E36" s="7">
        <f t="shared" si="1"/>
        <v>16.91374057043366</v>
      </c>
      <c r="F36" s="8" t="str">
        <f t="shared" si="3"/>
        <v/>
      </c>
      <c r="G36" s="8" t="str">
        <f t="shared" si="4"/>
        <v/>
      </c>
      <c r="H36" s="8" t="str">
        <f t="shared" si="5"/>
        <v/>
      </c>
      <c r="I36" s="8" t="str">
        <f t="shared" si="6"/>
        <v/>
      </c>
      <c r="J36" s="8" t="str">
        <f t="shared" si="2"/>
        <v/>
      </c>
    </row>
    <row r="37" spans="1:10" x14ac:dyDescent="0.25">
      <c r="A37" s="5">
        <v>44974</v>
      </c>
      <c r="B37" s="3">
        <v>101.04105859164795</v>
      </c>
      <c r="C37" s="3">
        <v>66.62089094584455</v>
      </c>
      <c r="D37" s="7">
        <f t="shared" si="0"/>
        <v>34.420167645803403</v>
      </c>
      <c r="E37" s="7">
        <f t="shared" si="1"/>
        <v>10.991883597469709</v>
      </c>
      <c r="F37" s="8" t="str">
        <f t="shared" si="3"/>
        <v/>
      </c>
      <c r="G37" s="8" t="str">
        <f t="shared" si="4"/>
        <v>EWT Triggered</v>
      </c>
      <c r="H37" s="8" t="str">
        <f t="shared" si="5"/>
        <v/>
      </c>
      <c r="I37" s="8" t="str">
        <f t="shared" si="6"/>
        <v/>
      </c>
      <c r="J37" s="8" t="str">
        <f t="shared" si="2"/>
        <v/>
      </c>
    </row>
    <row r="38" spans="1:10" x14ac:dyDescent="0.25">
      <c r="A38" s="5">
        <v>44977</v>
      </c>
      <c r="B38" s="3">
        <v>104.07229034939739</v>
      </c>
      <c r="C38" s="3">
        <v>64.622264217469208</v>
      </c>
      <c r="D38" s="7">
        <f t="shared" si="0"/>
        <v>39.450026131928183</v>
      </c>
      <c r="E38" s="7">
        <f t="shared" si="1"/>
        <v>16.118344253494612</v>
      </c>
      <c r="F38" s="8" t="str">
        <f t="shared" si="3"/>
        <v/>
      </c>
      <c r="G38" s="8" t="str">
        <f t="shared" si="4"/>
        <v/>
      </c>
      <c r="H38" s="8" t="str">
        <f t="shared" si="5"/>
        <v/>
      </c>
      <c r="I38" s="8" t="str">
        <f t="shared" si="6"/>
        <v/>
      </c>
      <c r="J38" s="8" t="str">
        <f t="shared" si="2"/>
        <v/>
      </c>
    </row>
    <row r="39" spans="1:10" x14ac:dyDescent="0.25">
      <c r="A39" s="5">
        <v>44978</v>
      </c>
      <c r="B39" s="3">
        <v>104.07229034939739</v>
      </c>
      <c r="C39" s="3">
        <v>68.49960007051736</v>
      </c>
      <c r="D39" s="7">
        <f t="shared" si="0"/>
        <v>35.572690278880032</v>
      </c>
      <c r="E39" s="7">
        <f t="shared" si="1"/>
        <v>11.46554122983683</v>
      </c>
      <c r="F39" s="8" t="str">
        <f t="shared" si="3"/>
        <v/>
      </c>
      <c r="G39" s="8" t="str">
        <f t="shared" si="4"/>
        <v>EWT Triggered</v>
      </c>
      <c r="H39" s="8" t="str">
        <f t="shared" si="5"/>
        <v/>
      </c>
      <c r="I39" s="8" t="str">
        <f t="shared" si="6"/>
        <v/>
      </c>
      <c r="J39" s="8" t="str">
        <f t="shared" si="2"/>
        <v/>
      </c>
    </row>
    <row r="40" spans="1:10" x14ac:dyDescent="0.25">
      <c r="A40" s="5">
        <v>44979</v>
      </c>
      <c r="B40" s="3">
        <v>107.19445905987932</v>
      </c>
      <c r="C40" s="3">
        <v>68.49960007051736</v>
      </c>
      <c r="D40" s="7">
        <f t="shared" si="0"/>
        <v>38.694858989361961</v>
      </c>
      <c r="E40" s="7">
        <f t="shared" si="1"/>
        <v>14.275493069270567</v>
      </c>
      <c r="F40" s="8" t="str">
        <f t="shared" si="3"/>
        <v/>
      </c>
      <c r="G40" s="8" t="str">
        <f t="shared" si="4"/>
        <v/>
      </c>
      <c r="H40" s="8" t="str">
        <f t="shared" si="5"/>
        <v/>
      </c>
      <c r="I40" s="8" t="str">
        <f t="shared" si="6"/>
        <v/>
      </c>
      <c r="J40" s="8" t="str">
        <f t="shared" si="2"/>
        <v/>
      </c>
    </row>
    <row r="41" spans="1:10" x14ac:dyDescent="0.25">
      <c r="A41" s="5">
        <v>44980</v>
      </c>
      <c r="B41" s="3">
        <v>107.19445905987932</v>
      </c>
      <c r="C41" s="3">
        <v>69.184596071222529</v>
      </c>
      <c r="D41" s="7">
        <f t="shared" si="0"/>
        <v>38.009862988656792</v>
      </c>
      <c r="E41" s="7">
        <f t="shared" si="1"/>
        <v>13.453497868424364</v>
      </c>
      <c r="F41" s="8" t="str">
        <f t="shared" si="3"/>
        <v/>
      </c>
      <c r="G41" s="8" t="str">
        <f t="shared" si="4"/>
        <v/>
      </c>
      <c r="H41" s="8" t="str">
        <f t="shared" si="5"/>
        <v/>
      </c>
      <c r="I41" s="8" t="str">
        <f t="shared" si="6"/>
        <v/>
      </c>
      <c r="J41" s="8" t="str">
        <f t="shared" si="2"/>
        <v/>
      </c>
    </row>
    <row r="42" spans="1:10" x14ac:dyDescent="0.25">
      <c r="A42" s="5">
        <v>44981</v>
      </c>
      <c r="B42" s="3">
        <v>105.05056987868173</v>
      </c>
      <c r="C42" s="3">
        <v>69.876442031934758</v>
      </c>
      <c r="D42" s="7">
        <f t="shared" si="0"/>
        <v>35.17412784674697</v>
      </c>
      <c r="E42" s="7">
        <f t="shared" si="1"/>
        <v>10.693782452491845</v>
      </c>
      <c r="F42" s="8" t="str">
        <f t="shared" si="3"/>
        <v/>
      </c>
      <c r="G42" s="8" t="str">
        <f t="shared" si="4"/>
        <v/>
      </c>
      <c r="H42" s="8" t="str">
        <f t="shared" si="5"/>
        <v/>
      </c>
      <c r="I42" s="8" t="str">
        <f t="shared" si="6"/>
        <v/>
      </c>
      <c r="J42" s="8" t="str">
        <f t="shared" si="2"/>
        <v/>
      </c>
    </row>
    <row r="43" spans="1:10" x14ac:dyDescent="0.25">
      <c r="A43" s="5">
        <v>44984</v>
      </c>
      <c r="B43" s="3">
        <v>102.94955848110808</v>
      </c>
      <c r="C43" s="3">
        <v>69.177677611615408</v>
      </c>
      <c r="D43" s="7">
        <f t="shared" si="0"/>
        <v>33.771880869492676</v>
      </c>
      <c r="E43" s="7">
        <f t="shared" si="1"/>
        <v>9.6413894990587892</v>
      </c>
      <c r="F43" s="8" t="str">
        <f t="shared" si="3"/>
        <v/>
      </c>
      <c r="G43" s="8" t="str">
        <f t="shared" si="4"/>
        <v/>
      </c>
      <c r="H43" s="8" t="str">
        <f t="shared" si="5"/>
        <v/>
      </c>
      <c r="I43" s="8" t="str">
        <f t="shared" si="6"/>
        <v/>
      </c>
      <c r="J43" s="8" t="str">
        <f>IF(D43 &lt; 0, "MAT Triggered", "")</f>
        <v/>
      </c>
    </row>
    <row r="44" spans="1:10" x14ac:dyDescent="0.25">
      <c r="A44" s="5">
        <v>44985</v>
      </c>
      <c r="B44" s="3">
        <v>98.831576141863763</v>
      </c>
      <c r="C44" s="3">
        <v>66.410570507150794</v>
      </c>
      <c r="D44" s="7">
        <f t="shared" si="0"/>
        <v>32.421005634712969</v>
      </c>
      <c r="E44" s="7">
        <f t="shared" si="1"/>
        <v>9.2557339190964427</v>
      </c>
      <c r="F44" s="8" t="str">
        <f t="shared" si="3"/>
        <v>EWT Triggered</v>
      </c>
      <c r="G44" s="8" t="str">
        <f t="shared" si="4"/>
        <v/>
      </c>
      <c r="H44" s="8" t="str">
        <f t="shared" si="5"/>
        <v/>
      </c>
      <c r="I44" s="8" t="str">
        <f t="shared" si="6"/>
        <v>EWT Triggered</v>
      </c>
      <c r="J44" s="8" t="str">
        <f t="shared" si="2"/>
        <v/>
      </c>
    </row>
  </sheetData>
  <mergeCells count="1">
    <mergeCell ref="F1:I1"/>
  </mergeCells>
  <conditionalFormatting sqref="A3:J44">
    <cfRule type="expression" dxfId="74" priority="1">
      <formula>AND($F3="EWT Triggered")</formula>
    </cfRule>
    <cfRule type="expression" dxfId="73" priority="2">
      <formula>AND($G3="EWT Triggered")</formula>
    </cfRule>
    <cfRule type="expression" dxfId="72" priority="3">
      <formula>AND($H3="EWT Triggered")</formula>
    </cfRule>
    <cfRule type="expression" dxfId="71" priority="4">
      <formula>AND($I3="EWT Triggered")</formula>
    </cfRule>
    <cfRule type="expression" dxfId="70" priority="5">
      <formula>AND($J3="MAT Triggered")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B6B3-31BD-4B18-8026-9BD3DDAFFBFD}">
  <dimension ref="A1:J44"/>
  <sheetViews>
    <sheetView topLeftCell="A12" workbookViewId="0">
      <selection activeCell="A36" activeCellId="4" sqref="A5:J5 A17:J17 A26:J26 A34:J34 A36:J36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44926</v>
      </c>
      <c r="B3" s="3">
        <v>250</v>
      </c>
      <c r="C3">
        <v>10</v>
      </c>
      <c r="D3" s="7">
        <f>B3-C3</f>
        <v>240</v>
      </c>
      <c r="E3" s="7">
        <f>(0.9*B3)-(C3*1.2)</f>
        <v>213</v>
      </c>
      <c r="G3" s="8"/>
      <c r="H3" s="8"/>
      <c r="I3" s="8"/>
      <c r="J3" s="8" t="str">
        <f>IF(D3 &lt; 0, "MAT Triggered", "")</f>
        <v/>
      </c>
    </row>
    <row r="4" spans="1:10" x14ac:dyDescent="0.25">
      <c r="A4" s="5">
        <v>44929</v>
      </c>
      <c r="B4" s="3">
        <v>252.5</v>
      </c>
      <c r="C4" s="3">
        <v>10.3</v>
      </c>
      <c r="D4" s="7">
        <f t="shared" ref="D4:D44" si="0">B4-C4</f>
        <v>242.2</v>
      </c>
      <c r="E4" s="7">
        <f t="shared" ref="E4:E44" si="1">(0.9*B4)-(C4*1.2)</f>
        <v>214.89</v>
      </c>
      <c r="F4" s="8" t="str">
        <f>IF((B4 - B3)/B3 &lt; -0.03, "EWT Triggered", "")</f>
        <v/>
      </c>
      <c r="G4" s="8" t="str">
        <f>IF((C4 - C3)/C3 &gt; 0.05, "EWT Triggered", "")</f>
        <v/>
      </c>
      <c r="H4" s="8" t="str">
        <f>IF(C4 &gt; 1.5 * $C$3, "EWT Triggered", "")</f>
        <v/>
      </c>
      <c r="I4" s="8" t="str">
        <f>IF(D4 &lt; 0.5 * $D$3, "EWT Triggered", "")</f>
        <v/>
      </c>
      <c r="J4" s="8" t="str">
        <f t="shared" ref="J4:J44" si="2">IF(D4 &lt; 0, "MAT Triggered", "")</f>
        <v/>
      </c>
    </row>
    <row r="5" spans="1:10" x14ac:dyDescent="0.25">
      <c r="A5" s="5">
        <v>44930</v>
      </c>
      <c r="B5" s="3">
        <v>244.92499999999998</v>
      </c>
      <c r="C5" s="3">
        <v>9.9909999999999997</v>
      </c>
      <c r="D5" s="7">
        <f t="shared" si="0"/>
        <v>234.93399999999997</v>
      </c>
      <c r="E5" s="7">
        <f t="shared" si="1"/>
        <v>208.44329999999997</v>
      </c>
      <c r="F5" s="8" t="str">
        <f t="shared" ref="F5:F44" si="3">IF((B5 - B4)/B4 &lt; -0.03, "EWT Triggered", "")</f>
        <v>EWT Triggered</v>
      </c>
      <c r="G5" s="8" t="str">
        <f t="shared" ref="G5:G44" si="4">IF((C5 - C4)/C4 &gt; 0.05, "EWT Triggered", "")</f>
        <v/>
      </c>
      <c r="H5" s="8" t="str">
        <f t="shared" ref="H5:H44" si="5">IF(C5 &gt; 1.5 * $C$3, "EWT Triggered", "")</f>
        <v/>
      </c>
      <c r="I5" s="8" t="str">
        <f t="shared" ref="I5:I44" si="6">IF(D5 &lt; 0.5 * $D$3, "EWT Triggered", "")</f>
        <v/>
      </c>
      <c r="J5" s="8" t="str">
        <f t="shared" si="2"/>
        <v/>
      </c>
    </row>
    <row r="6" spans="1:10" x14ac:dyDescent="0.25">
      <c r="A6" s="5">
        <v>44931</v>
      </c>
      <c r="B6" s="3">
        <v>247.37424999999999</v>
      </c>
      <c r="C6" s="3">
        <v>9.9909999999999997</v>
      </c>
      <c r="D6" s="7">
        <f t="shared" si="0"/>
        <v>237.38324999999998</v>
      </c>
      <c r="E6" s="7">
        <f t="shared" si="1"/>
        <v>210.64762499999998</v>
      </c>
      <c r="F6" s="8" t="str">
        <f t="shared" si="3"/>
        <v/>
      </c>
      <c r="G6" s="8" t="str">
        <f t="shared" si="4"/>
        <v/>
      </c>
      <c r="H6" s="8" t="str">
        <f t="shared" si="5"/>
        <v/>
      </c>
      <c r="I6" s="8" t="str">
        <f t="shared" si="6"/>
        <v/>
      </c>
      <c r="J6" s="8" t="str">
        <f t="shared" si="2"/>
        <v/>
      </c>
    </row>
    <row r="7" spans="1:10" x14ac:dyDescent="0.25">
      <c r="A7" s="5">
        <v>44932</v>
      </c>
      <c r="B7" s="3">
        <v>252.32173499999999</v>
      </c>
      <c r="C7" s="3">
        <v>9.8910900000000002</v>
      </c>
      <c r="D7" s="7">
        <f t="shared" si="0"/>
        <v>242.430645</v>
      </c>
      <c r="E7" s="7">
        <f t="shared" si="1"/>
        <v>215.22025350000001</v>
      </c>
      <c r="F7" s="8" t="str">
        <f t="shared" si="3"/>
        <v/>
      </c>
      <c r="G7" s="8" t="str">
        <f t="shared" si="4"/>
        <v/>
      </c>
      <c r="H7" s="8" t="str">
        <f t="shared" si="5"/>
        <v/>
      </c>
      <c r="I7" s="8" t="str">
        <f t="shared" si="6"/>
        <v/>
      </c>
      <c r="J7" s="8" t="str">
        <f t="shared" si="2"/>
        <v/>
      </c>
    </row>
    <row r="8" spans="1:10" x14ac:dyDescent="0.25">
      <c r="A8" s="5">
        <v>44935</v>
      </c>
      <c r="B8" s="3">
        <v>254.84495235</v>
      </c>
      <c r="C8" s="3">
        <v>9.5943573000000004</v>
      </c>
      <c r="D8" s="7">
        <f t="shared" si="0"/>
        <v>245.25059504999999</v>
      </c>
      <c r="E8" s="7">
        <f t="shared" si="1"/>
        <v>217.847228355</v>
      </c>
      <c r="F8" s="8" t="str">
        <f t="shared" si="3"/>
        <v/>
      </c>
      <c r="G8" s="8" t="str">
        <f t="shared" si="4"/>
        <v/>
      </c>
      <c r="H8" s="8" t="str">
        <f t="shared" si="5"/>
        <v/>
      </c>
      <c r="I8" s="8" t="str">
        <f t="shared" si="6"/>
        <v/>
      </c>
      <c r="J8" s="8" t="str">
        <f t="shared" si="2"/>
        <v/>
      </c>
    </row>
    <row r="9" spans="1:10" x14ac:dyDescent="0.25">
      <c r="A9" s="5">
        <v>44936</v>
      </c>
      <c r="B9" s="3">
        <v>247.19960377949999</v>
      </c>
      <c r="C9" s="3">
        <v>9.5943573000000004</v>
      </c>
      <c r="D9" s="7">
        <f t="shared" si="0"/>
        <v>237.60524647949998</v>
      </c>
      <c r="E9" s="7">
        <f t="shared" si="1"/>
        <v>210.96641464154999</v>
      </c>
      <c r="F9" s="8" t="str">
        <f t="shared" si="3"/>
        <v/>
      </c>
      <c r="G9" s="8" t="str">
        <f t="shared" si="4"/>
        <v/>
      </c>
      <c r="H9" s="8" t="str">
        <f t="shared" si="5"/>
        <v/>
      </c>
      <c r="I9" s="8" t="str">
        <f t="shared" si="6"/>
        <v/>
      </c>
      <c r="J9" s="8" t="str">
        <f t="shared" si="2"/>
        <v/>
      </c>
    </row>
    <row r="10" spans="1:10" x14ac:dyDescent="0.25">
      <c r="A10" s="5">
        <v>44937</v>
      </c>
      <c r="B10" s="3">
        <v>247.19960377949999</v>
      </c>
      <c r="C10" s="3">
        <v>9.8821880190000009</v>
      </c>
      <c r="D10" s="7">
        <f t="shared" si="0"/>
        <v>237.31741576049998</v>
      </c>
      <c r="E10" s="7">
        <f t="shared" si="1"/>
        <v>210.62101777875</v>
      </c>
      <c r="F10" s="8" t="str">
        <f t="shared" si="3"/>
        <v/>
      </c>
      <c r="G10" s="8" t="str">
        <f t="shared" si="4"/>
        <v/>
      </c>
      <c r="H10" s="8" t="str">
        <f t="shared" si="5"/>
        <v/>
      </c>
      <c r="I10" s="8" t="str">
        <f t="shared" si="6"/>
        <v/>
      </c>
      <c r="J10" s="8" t="str">
        <f t="shared" si="2"/>
        <v/>
      </c>
    </row>
    <row r="11" spans="1:10" x14ac:dyDescent="0.25">
      <c r="A11" s="5">
        <v>44938</v>
      </c>
      <c r="B11" s="3">
        <v>247.19960377949999</v>
      </c>
      <c r="C11" s="3">
        <v>9.9810098991900009</v>
      </c>
      <c r="D11" s="7">
        <f t="shared" si="0"/>
        <v>237.21859388030998</v>
      </c>
      <c r="E11" s="7">
        <f t="shared" si="1"/>
        <v>210.50243152252199</v>
      </c>
      <c r="F11" s="8" t="str">
        <f t="shared" si="3"/>
        <v/>
      </c>
      <c r="G11" s="8" t="str">
        <f t="shared" si="4"/>
        <v/>
      </c>
      <c r="H11" s="8" t="str">
        <f t="shared" si="5"/>
        <v/>
      </c>
      <c r="I11" s="8" t="str">
        <f t="shared" si="6"/>
        <v/>
      </c>
      <c r="J11" s="8" t="str">
        <f t="shared" si="2"/>
        <v/>
      </c>
    </row>
    <row r="12" spans="1:10" x14ac:dyDescent="0.25">
      <c r="A12" s="5">
        <v>44939</v>
      </c>
      <c r="B12" s="3">
        <v>242.25561170390998</v>
      </c>
      <c r="C12" s="3">
        <v>9.9810098991900009</v>
      </c>
      <c r="D12" s="7">
        <f t="shared" si="0"/>
        <v>232.27460180471996</v>
      </c>
      <c r="E12" s="7">
        <f t="shared" si="1"/>
        <v>206.05283865449098</v>
      </c>
      <c r="F12" s="8" t="str">
        <f t="shared" si="3"/>
        <v/>
      </c>
      <c r="G12" s="8" t="str">
        <f t="shared" si="4"/>
        <v/>
      </c>
      <c r="H12" s="8" t="str">
        <f t="shared" si="5"/>
        <v/>
      </c>
      <c r="I12" s="8" t="str">
        <f t="shared" si="6"/>
        <v/>
      </c>
      <c r="J12" s="8" t="str">
        <f t="shared" si="2"/>
        <v/>
      </c>
    </row>
    <row r="13" spans="1:10" x14ac:dyDescent="0.25">
      <c r="A13" s="5">
        <v>44942</v>
      </c>
      <c r="B13" s="3">
        <v>249.52328005502727</v>
      </c>
      <c r="C13" s="3">
        <v>9.9810098991900009</v>
      </c>
      <c r="D13" s="7">
        <f t="shared" si="0"/>
        <v>239.54227015583726</v>
      </c>
      <c r="E13" s="7">
        <f t="shared" si="1"/>
        <v>212.59374017049655</v>
      </c>
      <c r="F13" s="8" t="str">
        <f t="shared" si="3"/>
        <v/>
      </c>
      <c r="G13" s="8" t="str">
        <f t="shared" si="4"/>
        <v/>
      </c>
      <c r="H13" s="8" t="str">
        <f t="shared" si="5"/>
        <v/>
      </c>
      <c r="I13" s="8" t="str">
        <f t="shared" si="6"/>
        <v/>
      </c>
      <c r="J13" s="8" t="str">
        <f t="shared" si="2"/>
        <v/>
      </c>
    </row>
    <row r="14" spans="1:10" x14ac:dyDescent="0.25">
      <c r="A14" s="5">
        <v>44943</v>
      </c>
      <c r="B14" s="3">
        <v>249.52328005502727</v>
      </c>
      <c r="C14" s="3">
        <v>9.9810098991900009</v>
      </c>
      <c r="D14" s="7">
        <f t="shared" si="0"/>
        <v>239.54227015583726</v>
      </c>
      <c r="E14" s="7">
        <f t="shared" si="1"/>
        <v>212.59374017049655</v>
      </c>
      <c r="F14" s="8" t="str">
        <f t="shared" si="3"/>
        <v/>
      </c>
      <c r="G14" s="8" t="str">
        <f t="shared" si="4"/>
        <v/>
      </c>
      <c r="H14" s="8" t="str">
        <f t="shared" si="5"/>
        <v/>
      </c>
      <c r="I14" s="8" t="str">
        <f t="shared" si="6"/>
        <v/>
      </c>
      <c r="J14" s="8" t="str">
        <f t="shared" si="2"/>
        <v/>
      </c>
    </row>
    <row r="15" spans="1:10" x14ac:dyDescent="0.25">
      <c r="A15" s="5">
        <v>44944</v>
      </c>
      <c r="B15" s="3">
        <v>249.52328005502727</v>
      </c>
      <c r="C15" s="3">
        <v>10.1806300971738</v>
      </c>
      <c r="D15" s="7">
        <f t="shared" si="0"/>
        <v>239.34264995785347</v>
      </c>
      <c r="E15" s="7">
        <f t="shared" si="1"/>
        <v>212.35419593291599</v>
      </c>
      <c r="F15" s="8" t="str">
        <f t="shared" si="3"/>
        <v/>
      </c>
      <c r="G15" s="8" t="str">
        <f t="shared" si="4"/>
        <v/>
      </c>
      <c r="H15" s="8" t="str">
        <f t="shared" si="5"/>
        <v/>
      </c>
      <c r="I15" s="8" t="str">
        <f t="shared" si="6"/>
        <v/>
      </c>
      <c r="J15" s="8" t="str">
        <f t="shared" si="2"/>
        <v/>
      </c>
    </row>
    <row r="16" spans="1:10" x14ac:dyDescent="0.25">
      <c r="A16" s="5">
        <v>44945</v>
      </c>
      <c r="B16" s="3">
        <v>249.52328005502727</v>
      </c>
      <c r="C16" s="3">
        <v>9.8752111942585863</v>
      </c>
      <c r="D16" s="7">
        <f t="shared" si="0"/>
        <v>239.64806886076869</v>
      </c>
      <c r="E16" s="7">
        <f t="shared" si="1"/>
        <v>212.72069861641424</v>
      </c>
      <c r="F16" s="8" t="str">
        <f t="shared" si="3"/>
        <v/>
      </c>
      <c r="G16" s="8" t="str">
        <f t="shared" si="4"/>
        <v/>
      </c>
      <c r="H16" s="8" t="str">
        <f t="shared" si="5"/>
        <v/>
      </c>
      <c r="I16" s="8" t="str">
        <f t="shared" si="6"/>
        <v/>
      </c>
      <c r="J16" s="8" t="str">
        <f t="shared" si="2"/>
        <v/>
      </c>
    </row>
    <row r="17" spans="1:10" x14ac:dyDescent="0.25">
      <c r="A17" s="5">
        <v>44946</v>
      </c>
      <c r="B17" s="3">
        <v>239.54234885282617</v>
      </c>
      <c r="C17" s="3">
        <v>10.072715418143758</v>
      </c>
      <c r="D17" s="7">
        <f t="shared" si="0"/>
        <v>229.46963343468241</v>
      </c>
      <c r="E17" s="7">
        <f t="shared" si="1"/>
        <v>203.50085546577105</v>
      </c>
      <c r="F17" s="8" t="str">
        <f t="shared" si="3"/>
        <v>EWT Triggered</v>
      </c>
      <c r="G17" s="8" t="str">
        <f t="shared" si="4"/>
        <v/>
      </c>
      <c r="H17" s="8" t="str">
        <f t="shared" si="5"/>
        <v/>
      </c>
      <c r="I17" s="8" t="str">
        <f t="shared" si="6"/>
        <v/>
      </c>
      <c r="J17" s="8" t="str">
        <f t="shared" si="2"/>
        <v/>
      </c>
    </row>
    <row r="18" spans="1:10" x14ac:dyDescent="0.25">
      <c r="A18" s="5">
        <v>44949</v>
      </c>
      <c r="B18" s="3">
        <v>246.72861931841095</v>
      </c>
      <c r="C18" s="3">
        <v>10.173442572325197</v>
      </c>
      <c r="D18" s="7">
        <f t="shared" si="0"/>
        <v>236.55517674608575</v>
      </c>
      <c r="E18" s="7">
        <f t="shared" si="1"/>
        <v>209.84762629977962</v>
      </c>
      <c r="F18" s="8" t="str">
        <f t="shared" si="3"/>
        <v/>
      </c>
      <c r="G18" s="8" t="str">
        <f t="shared" si="4"/>
        <v/>
      </c>
      <c r="H18" s="8" t="str">
        <f t="shared" si="5"/>
        <v/>
      </c>
      <c r="I18" s="8" t="str">
        <f t="shared" si="6"/>
        <v/>
      </c>
      <c r="J18" s="8" t="str">
        <f t="shared" si="2"/>
        <v/>
      </c>
    </row>
    <row r="19" spans="1:10" x14ac:dyDescent="0.25">
      <c r="A19" s="5">
        <v>44950</v>
      </c>
      <c r="B19" s="3">
        <v>254.13047789796329</v>
      </c>
      <c r="C19" s="3">
        <v>10.478645849494953</v>
      </c>
      <c r="D19" s="7">
        <f t="shared" si="0"/>
        <v>243.65183204846835</v>
      </c>
      <c r="E19" s="7">
        <f t="shared" si="1"/>
        <v>216.143055088773</v>
      </c>
      <c r="F19" s="8" t="str">
        <f t="shared" si="3"/>
        <v/>
      </c>
      <c r="G19" s="8" t="str">
        <f t="shared" si="4"/>
        <v/>
      </c>
      <c r="H19" s="8" t="str">
        <f t="shared" si="5"/>
        <v/>
      </c>
      <c r="I19" s="8" t="str">
        <f t="shared" si="6"/>
        <v/>
      </c>
      <c r="J19" s="8" t="str">
        <f t="shared" si="2"/>
        <v/>
      </c>
    </row>
    <row r="20" spans="1:10" x14ac:dyDescent="0.25">
      <c r="A20" s="5">
        <v>44951</v>
      </c>
      <c r="B20" s="3">
        <v>256.67178267694294</v>
      </c>
      <c r="C20" s="3">
        <v>10.793005224979801</v>
      </c>
      <c r="D20" s="7">
        <f t="shared" si="0"/>
        <v>245.87877745196315</v>
      </c>
      <c r="E20" s="7">
        <f t="shared" si="1"/>
        <v>218.05299813927289</v>
      </c>
      <c r="F20" s="8" t="str">
        <f t="shared" si="3"/>
        <v/>
      </c>
      <c r="G20" s="8" t="str">
        <f t="shared" si="4"/>
        <v/>
      </c>
      <c r="H20" s="8" t="str">
        <f t="shared" si="5"/>
        <v/>
      </c>
      <c r="I20" s="8" t="str">
        <f t="shared" si="6"/>
        <v/>
      </c>
      <c r="J20" s="8" t="str">
        <f t="shared" si="2"/>
        <v/>
      </c>
    </row>
    <row r="21" spans="1:10" x14ac:dyDescent="0.25">
      <c r="A21" s="5">
        <v>44952</v>
      </c>
      <c r="B21" s="3">
        <v>264.37193615725124</v>
      </c>
      <c r="C21" s="3">
        <v>10.793005224979801</v>
      </c>
      <c r="D21" s="7">
        <f t="shared" si="0"/>
        <v>253.57893093227145</v>
      </c>
      <c r="E21" s="7">
        <f t="shared" si="1"/>
        <v>224.98313627155036</v>
      </c>
      <c r="F21" s="8" t="str">
        <f t="shared" si="3"/>
        <v/>
      </c>
      <c r="G21" s="8" t="str">
        <f t="shared" si="4"/>
        <v/>
      </c>
      <c r="H21" s="8" t="str">
        <f t="shared" si="5"/>
        <v/>
      </c>
      <c r="I21" s="8" t="str">
        <f t="shared" si="6"/>
        <v/>
      </c>
      <c r="J21" s="8" t="str">
        <f t="shared" si="2"/>
        <v/>
      </c>
    </row>
    <row r="22" spans="1:10" x14ac:dyDescent="0.25">
      <c r="A22" s="5">
        <v>44953</v>
      </c>
      <c r="B22" s="3">
        <v>261.72821679567875</v>
      </c>
      <c r="C22" s="3">
        <v>11.008865329479397</v>
      </c>
      <c r="D22" s="7">
        <f t="shared" si="0"/>
        <v>250.71935146619936</v>
      </c>
      <c r="E22" s="7">
        <f t="shared" si="1"/>
        <v>222.3447567207356</v>
      </c>
      <c r="F22" s="8" t="str">
        <f t="shared" si="3"/>
        <v/>
      </c>
      <c r="G22" s="8" t="str">
        <f t="shared" si="4"/>
        <v/>
      </c>
      <c r="H22" s="8" t="str">
        <f t="shared" si="5"/>
        <v/>
      </c>
      <c r="I22" s="8" t="str">
        <f t="shared" si="6"/>
        <v/>
      </c>
      <c r="J22" s="8" t="str">
        <f t="shared" si="2"/>
        <v/>
      </c>
    </row>
    <row r="23" spans="1:10" x14ac:dyDescent="0.25">
      <c r="A23" s="5">
        <v>44956</v>
      </c>
      <c r="B23" s="3">
        <v>256.49365245976514</v>
      </c>
      <c r="C23" s="3">
        <v>11.559308595953366</v>
      </c>
      <c r="D23" s="7">
        <f t="shared" si="0"/>
        <v>244.93434386381179</v>
      </c>
      <c r="E23" s="7">
        <f t="shared" si="1"/>
        <v>216.97311689864461</v>
      </c>
      <c r="F23" s="8" t="str">
        <f t="shared" si="3"/>
        <v/>
      </c>
      <c r="G23" s="8" t="str">
        <f t="shared" si="4"/>
        <v/>
      </c>
      <c r="H23" s="8" t="str">
        <f t="shared" si="5"/>
        <v/>
      </c>
      <c r="I23" s="8" t="str">
        <f t="shared" si="6"/>
        <v/>
      </c>
      <c r="J23" s="8" t="str">
        <f t="shared" si="2"/>
        <v/>
      </c>
    </row>
    <row r="24" spans="1:10" x14ac:dyDescent="0.25">
      <c r="A24" s="5">
        <v>44957</v>
      </c>
      <c r="B24" s="3">
        <v>251.36377941056983</v>
      </c>
      <c r="C24" s="3">
        <v>11.559308595953366</v>
      </c>
      <c r="D24" s="7">
        <f t="shared" si="0"/>
        <v>239.80447081461648</v>
      </c>
      <c r="E24" s="7">
        <f t="shared" si="1"/>
        <v>212.3562311543688</v>
      </c>
      <c r="F24" s="8" t="str">
        <f t="shared" si="3"/>
        <v/>
      </c>
      <c r="G24" s="8" t="str">
        <f t="shared" si="4"/>
        <v/>
      </c>
      <c r="H24" s="8" t="str">
        <f t="shared" si="5"/>
        <v/>
      </c>
      <c r="I24" s="8" t="str">
        <f t="shared" si="6"/>
        <v/>
      </c>
      <c r="J24" s="8" t="str">
        <f t="shared" si="2"/>
        <v/>
      </c>
    </row>
    <row r="25" spans="1:10" x14ac:dyDescent="0.25">
      <c r="A25" s="5">
        <v>44958</v>
      </c>
      <c r="B25" s="3">
        <v>253.87741720467554</v>
      </c>
      <c r="C25" s="3">
        <v>11.096936252115231</v>
      </c>
      <c r="D25" s="7">
        <f t="shared" si="0"/>
        <v>242.78048095256031</v>
      </c>
      <c r="E25" s="7">
        <f t="shared" si="1"/>
        <v>215.17335198166973</v>
      </c>
      <c r="F25" s="8" t="str">
        <f t="shared" si="3"/>
        <v/>
      </c>
      <c r="G25" s="8" t="str">
        <f t="shared" si="4"/>
        <v/>
      </c>
      <c r="H25" s="8" t="str">
        <f t="shared" si="5"/>
        <v/>
      </c>
      <c r="I25" s="8" t="str">
        <f t="shared" si="6"/>
        <v/>
      </c>
      <c r="J25" s="8" t="str">
        <f t="shared" si="2"/>
        <v/>
      </c>
    </row>
    <row r="26" spans="1:10" x14ac:dyDescent="0.25">
      <c r="A26" s="5">
        <v>44959</v>
      </c>
      <c r="B26" s="3">
        <v>261.49373972081582</v>
      </c>
      <c r="C26" s="3">
        <v>11.98469115228445</v>
      </c>
      <c r="D26" s="7">
        <f t="shared" si="0"/>
        <v>249.50904856853137</v>
      </c>
      <c r="E26" s="7">
        <f t="shared" si="1"/>
        <v>220.9627363659929</v>
      </c>
      <c r="F26" s="8" t="str">
        <f t="shared" si="3"/>
        <v/>
      </c>
      <c r="G26" s="8" t="str">
        <f t="shared" si="4"/>
        <v>EWT Triggered</v>
      </c>
      <c r="H26" s="8" t="str">
        <f t="shared" si="5"/>
        <v/>
      </c>
      <c r="I26" s="8" t="str">
        <f t="shared" si="6"/>
        <v/>
      </c>
      <c r="J26" s="8" t="str">
        <f t="shared" si="2"/>
        <v/>
      </c>
    </row>
    <row r="27" spans="1:10" x14ac:dyDescent="0.25">
      <c r="A27" s="5">
        <v>44960</v>
      </c>
      <c r="B27" s="3">
        <v>258.87880232360766</v>
      </c>
      <c r="C27" s="3">
        <v>11.98469115228445</v>
      </c>
      <c r="D27" s="7">
        <f t="shared" si="0"/>
        <v>246.8941111713232</v>
      </c>
      <c r="E27" s="7">
        <f t="shared" si="1"/>
        <v>218.60929270850554</v>
      </c>
      <c r="F27" s="8" t="str">
        <f t="shared" si="3"/>
        <v/>
      </c>
      <c r="G27" s="8" t="str">
        <f t="shared" si="4"/>
        <v/>
      </c>
      <c r="H27" s="8" t="str">
        <f t="shared" si="5"/>
        <v/>
      </c>
      <c r="I27" s="8" t="str">
        <f t="shared" si="6"/>
        <v/>
      </c>
      <c r="J27" s="8" t="str">
        <f t="shared" si="2"/>
        <v/>
      </c>
    </row>
    <row r="28" spans="1:10" x14ac:dyDescent="0.25">
      <c r="A28" s="5">
        <v>44963</v>
      </c>
      <c r="B28" s="3">
        <v>264.05637837007981</v>
      </c>
      <c r="C28" s="3">
        <v>12.344231886852983</v>
      </c>
      <c r="D28" s="7">
        <f t="shared" si="0"/>
        <v>251.71214648322683</v>
      </c>
      <c r="E28" s="7">
        <f t="shared" si="1"/>
        <v>222.83766226884825</v>
      </c>
      <c r="F28" s="8" t="str">
        <f t="shared" si="3"/>
        <v/>
      </c>
      <c r="G28" s="8" t="str">
        <f t="shared" si="4"/>
        <v/>
      </c>
      <c r="H28" s="8" t="str">
        <f t="shared" si="5"/>
        <v/>
      </c>
      <c r="I28" s="8" t="str">
        <f t="shared" si="6"/>
        <v/>
      </c>
      <c r="J28" s="8" t="str">
        <f t="shared" si="2"/>
        <v/>
      </c>
    </row>
    <row r="29" spans="1:10" x14ac:dyDescent="0.25">
      <c r="A29" s="5">
        <v>44964</v>
      </c>
      <c r="B29" s="3">
        <v>274.61863350488301</v>
      </c>
      <c r="C29" s="3">
        <v>12.344231886852983</v>
      </c>
      <c r="D29" s="7">
        <f t="shared" si="0"/>
        <v>262.27440161803003</v>
      </c>
      <c r="E29" s="7">
        <f t="shared" si="1"/>
        <v>232.34369189017113</v>
      </c>
      <c r="F29" s="8" t="str">
        <f t="shared" si="3"/>
        <v/>
      </c>
      <c r="G29" s="8" t="str">
        <f t="shared" si="4"/>
        <v/>
      </c>
      <c r="H29" s="8" t="str">
        <f t="shared" si="5"/>
        <v/>
      </c>
      <c r="I29" s="8" t="str">
        <f t="shared" si="6"/>
        <v/>
      </c>
      <c r="J29" s="8" t="str">
        <f t="shared" si="2"/>
        <v/>
      </c>
    </row>
    <row r="30" spans="1:10" x14ac:dyDescent="0.25">
      <c r="A30" s="5">
        <v>44965</v>
      </c>
      <c r="B30" s="3">
        <v>277.36481983993184</v>
      </c>
      <c r="C30" s="3">
        <v>12.714558843458573</v>
      </c>
      <c r="D30" s="7">
        <f t="shared" si="0"/>
        <v>264.65026099647326</v>
      </c>
      <c r="E30" s="7">
        <f t="shared" si="1"/>
        <v>234.37086724378838</v>
      </c>
      <c r="F30" s="8" t="str">
        <f t="shared" si="3"/>
        <v/>
      </c>
      <c r="G30" s="8" t="str">
        <f t="shared" si="4"/>
        <v/>
      </c>
      <c r="H30" s="8" t="str">
        <f t="shared" si="5"/>
        <v/>
      </c>
      <c r="I30" s="8" t="str">
        <f t="shared" si="6"/>
        <v/>
      </c>
      <c r="J30" s="8" t="str">
        <f t="shared" si="2"/>
        <v/>
      </c>
    </row>
    <row r="31" spans="1:10" x14ac:dyDescent="0.25">
      <c r="A31" s="5">
        <v>44966</v>
      </c>
      <c r="B31" s="3">
        <v>291.23306083192847</v>
      </c>
      <c r="C31" s="3">
        <v>12.333122078154815</v>
      </c>
      <c r="D31" s="7">
        <f t="shared" si="0"/>
        <v>278.89993875377365</v>
      </c>
      <c r="E31" s="7">
        <f t="shared" si="1"/>
        <v>247.31000825494982</v>
      </c>
      <c r="F31" s="8" t="str">
        <f t="shared" si="3"/>
        <v/>
      </c>
      <c r="G31" s="8" t="str">
        <f t="shared" si="4"/>
        <v/>
      </c>
      <c r="H31" s="8" t="str">
        <f t="shared" si="5"/>
        <v/>
      </c>
      <c r="I31" s="8" t="str">
        <f t="shared" si="6"/>
        <v/>
      </c>
      <c r="J31" s="8" t="str">
        <f t="shared" si="2"/>
        <v/>
      </c>
    </row>
    <row r="32" spans="1:10" x14ac:dyDescent="0.25">
      <c r="A32" s="5">
        <v>44967</v>
      </c>
      <c r="B32" s="3">
        <v>282.49606900697063</v>
      </c>
      <c r="C32" s="3">
        <v>11.963128415810171</v>
      </c>
      <c r="D32" s="7">
        <f t="shared" si="0"/>
        <v>270.53294059116047</v>
      </c>
      <c r="E32" s="7">
        <f t="shared" si="1"/>
        <v>239.89070800730138</v>
      </c>
      <c r="F32" s="8" t="str">
        <f t="shared" si="3"/>
        <v/>
      </c>
      <c r="G32" s="8" t="str">
        <f t="shared" si="4"/>
        <v/>
      </c>
      <c r="H32" s="8" t="str">
        <f t="shared" si="5"/>
        <v/>
      </c>
      <c r="I32" s="8" t="str">
        <f t="shared" si="6"/>
        <v/>
      </c>
      <c r="J32" s="8" t="str">
        <f t="shared" si="2"/>
        <v/>
      </c>
    </row>
    <row r="33" spans="1:10" x14ac:dyDescent="0.25">
      <c r="A33" s="5">
        <v>44970</v>
      </c>
      <c r="B33" s="3">
        <v>279.67110831690093</v>
      </c>
      <c r="C33" s="3">
        <v>11.963128415810171</v>
      </c>
      <c r="D33" s="7">
        <f t="shared" si="0"/>
        <v>267.70797990109077</v>
      </c>
      <c r="E33" s="7">
        <f t="shared" si="1"/>
        <v>237.34824338623864</v>
      </c>
      <c r="F33" s="8" t="str">
        <f t="shared" si="3"/>
        <v/>
      </c>
      <c r="G33" s="8" t="str">
        <f t="shared" si="4"/>
        <v/>
      </c>
      <c r="H33" s="8" t="str">
        <f t="shared" si="5"/>
        <v/>
      </c>
      <c r="I33" s="8" t="str">
        <f t="shared" si="6"/>
        <v/>
      </c>
      <c r="J33" s="8" t="str">
        <f t="shared" si="2"/>
        <v/>
      </c>
    </row>
    <row r="34" spans="1:10" x14ac:dyDescent="0.25">
      <c r="A34" s="5">
        <v>44971</v>
      </c>
      <c r="B34" s="3">
        <v>271.28097506739391</v>
      </c>
      <c r="C34" s="3">
        <v>12.680916120758782</v>
      </c>
      <c r="D34" s="7">
        <f t="shared" si="0"/>
        <v>258.6000589466351</v>
      </c>
      <c r="E34" s="7">
        <f t="shared" si="1"/>
        <v>228.93577821574399</v>
      </c>
      <c r="F34" s="8" t="str">
        <f t="shared" si="3"/>
        <v/>
      </c>
      <c r="G34" s="8" t="str">
        <f t="shared" si="4"/>
        <v>EWT Triggered</v>
      </c>
      <c r="H34" s="8" t="str">
        <f t="shared" si="5"/>
        <v/>
      </c>
      <c r="I34" s="8" t="str">
        <f t="shared" si="6"/>
        <v/>
      </c>
      <c r="J34" s="8" t="str">
        <f t="shared" si="2"/>
        <v/>
      </c>
    </row>
    <row r="35" spans="1:10" x14ac:dyDescent="0.25">
      <c r="A35" s="5">
        <v>44972</v>
      </c>
      <c r="B35" s="3">
        <v>279.41940431941572</v>
      </c>
      <c r="C35" s="3">
        <v>12.680916120758782</v>
      </c>
      <c r="D35" s="7">
        <f t="shared" si="0"/>
        <v>266.73848819865691</v>
      </c>
      <c r="E35" s="7">
        <f t="shared" si="1"/>
        <v>236.26036454256362</v>
      </c>
      <c r="F35" s="8" t="str">
        <f t="shared" si="3"/>
        <v/>
      </c>
      <c r="G35" s="8" t="str">
        <f t="shared" si="4"/>
        <v/>
      </c>
      <c r="H35" s="8" t="str">
        <f t="shared" si="5"/>
        <v/>
      </c>
      <c r="I35" s="8" t="str">
        <f t="shared" si="6"/>
        <v/>
      </c>
      <c r="J35" s="8" t="str">
        <f t="shared" si="2"/>
        <v/>
      </c>
    </row>
    <row r="36" spans="1:10" x14ac:dyDescent="0.25">
      <c r="A36" s="5">
        <v>44973</v>
      </c>
      <c r="B36" s="3">
        <v>271.03682218983323</v>
      </c>
      <c r="C36" s="3">
        <v>13.188152765589134</v>
      </c>
      <c r="D36" s="7">
        <f t="shared" si="0"/>
        <v>257.84866942424412</v>
      </c>
      <c r="E36" s="7">
        <f t="shared" si="1"/>
        <v>228.10735665214295</v>
      </c>
      <c r="F36" s="8" t="str">
        <f t="shared" si="3"/>
        <v>EWT Triggered</v>
      </c>
      <c r="G36" s="8" t="str">
        <f t="shared" si="4"/>
        <v/>
      </c>
      <c r="H36" s="8" t="str">
        <f t="shared" si="5"/>
        <v/>
      </c>
      <c r="I36" s="8" t="str">
        <f t="shared" si="6"/>
        <v/>
      </c>
      <c r="J36" s="8" t="str">
        <f t="shared" si="2"/>
        <v/>
      </c>
    </row>
    <row r="37" spans="1:10" x14ac:dyDescent="0.25">
      <c r="A37" s="5">
        <v>44974</v>
      </c>
      <c r="B37" s="3">
        <v>276.4575586336299</v>
      </c>
      <c r="C37" s="3">
        <v>13.188152765589134</v>
      </c>
      <c r="D37" s="7">
        <f t="shared" si="0"/>
        <v>263.26940586804079</v>
      </c>
      <c r="E37" s="7">
        <f t="shared" si="1"/>
        <v>232.98601945155997</v>
      </c>
      <c r="F37" s="8" t="str">
        <f t="shared" si="3"/>
        <v/>
      </c>
      <c r="G37" s="8" t="str">
        <f t="shared" si="4"/>
        <v/>
      </c>
      <c r="H37" s="8" t="str">
        <f t="shared" si="5"/>
        <v/>
      </c>
      <c r="I37" s="8" t="str">
        <f t="shared" si="6"/>
        <v/>
      </c>
      <c r="J37" s="8" t="str">
        <f t="shared" si="2"/>
        <v/>
      </c>
    </row>
    <row r="38" spans="1:10" x14ac:dyDescent="0.25">
      <c r="A38" s="5">
        <v>44977</v>
      </c>
      <c r="B38" s="3">
        <v>273.69298304729358</v>
      </c>
      <c r="C38" s="3">
        <v>13.188152765589134</v>
      </c>
      <c r="D38" s="7">
        <f t="shared" si="0"/>
        <v>260.50483028170447</v>
      </c>
      <c r="E38" s="7">
        <f t="shared" si="1"/>
        <v>230.49790142385729</v>
      </c>
      <c r="F38" s="8" t="str">
        <f t="shared" si="3"/>
        <v/>
      </c>
      <c r="G38" s="8" t="str">
        <f t="shared" si="4"/>
        <v/>
      </c>
      <c r="H38" s="8" t="str">
        <f t="shared" si="5"/>
        <v/>
      </c>
      <c r="I38" s="8" t="str">
        <f t="shared" si="6"/>
        <v/>
      </c>
      <c r="J38" s="8" t="str">
        <f t="shared" si="2"/>
        <v/>
      </c>
    </row>
    <row r="39" spans="1:10" x14ac:dyDescent="0.25">
      <c r="A39" s="5">
        <v>44978</v>
      </c>
      <c r="B39" s="3">
        <v>281.90377253871242</v>
      </c>
      <c r="C39" s="3">
        <v>13.056271237933242</v>
      </c>
      <c r="D39" s="7">
        <f t="shared" si="0"/>
        <v>268.84750130077919</v>
      </c>
      <c r="E39" s="7">
        <f t="shared" si="1"/>
        <v>238.04586979932128</v>
      </c>
      <c r="F39" s="8" t="str">
        <f t="shared" si="3"/>
        <v/>
      </c>
      <c r="G39" s="8" t="str">
        <f t="shared" si="4"/>
        <v/>
      </c>
      <c r="H39" s="8" t="str">
        <f t="shared" si="5"/>
        <v/>
      </c>
      <c r="I39" s="8" t="str">
        <f t="shared" si="6"/>
        <v/>
      </c>
      <c r="J39" s="8" t="str">
        <f t="shared" si="2"/>
        <v/>
      </c>
    </row>
    <row r="40" spans="1:10" x14ac:dyDescent="0.25">
      <c r="A40" s="5">
        <v>44979</v>
      </c>
      <c r="B40" s="3">
        <v>290.3608857148738</v>
      </c>
      <c r="C40" s="3">
        <v>13.056271237933242</v>
      </c>
      <c r="D40" s="7">
        <f t="shared" si="0"/>
        <v>277.30461447694057</v>
      </c>
      <c r="E40" s="7">
        <f t="shared" si="1"/>
        <v>245.65727165786654</v>
      </c>
      <c r="F40" s="8" t="str">
        <f t="shared" si="3"/>
        <v/>
      </c>
      <c r="G40" s="8" t="str">
        <f t="shared" si="4"/>
        <v/>
      </c>
      <c r="H40" s="8" t="str">
        <f t="shared" si="5"/>
        <v/>
      </c>
      <c r="I40" s="8" t="str">
        <f t="shared" si="6"/>
        <v/>
      </c>
      <c r="J40" s="8" t="str">
        <f t="shared" si="2"/>
        <v/>
      </c>
    </row>
    <row r="41" spans="1:10" x14ac:dyDescent="0.25">
      <c r="A41" s="5">
        <v>44980</v>
      </c>
      <c r="B41" s="3">
        <v>287.45727685772505</v>
      </c>
      <c r="C41" s="3">
        <v>12.664583100795245</v>
      </c>
      <c r="D41" s="7">
        <f t="shared" si="0"/>
        <v>274.79269375692979</v>
      </c>
      <c r="E41" s="7">
        <f t="shared" si="1"/>
        <v>243.51404945099824</v>
      </c>
      <c r="F41" s="8" t="str">
        <f t="shared" si="3"/>
        <v/>
      </c>
      <c r="G41" s="8" t="str">
        <f t="shared" si="4"/>
        <v/>
      </c>
      <c r="H41" s="8" t="str">
        <f t="shared" si="5"/>
        <v/>
      </c>
      <c r="I41" s="8" t="str">
        <f t="shared" si="6"/>
        <v/>
      </c>
      <c r="J41" s="8" t="str">
        <f t="shared" si="2"/>
        <v/>
      </c>
    </row>
    <row r="42" spans="1:10" x14ac:dyDescent="0.25">
      <c r="A42" s="5">
        <v>44981</v>
      </c>
      <c r="B42" s="3">
        <v>290.3318496263023</v>
      </c>
      <c r="C42" s="3">
        <v>12.917874762811149</v>
      </c>
      <c r="D42" s="7">
        <f t="shared" si="0"/>
        <v>277.41397486349115</v>
      </c>
      <c r="E42" s="7">
        <f t="shared" si="1"/>
        <v>245.79721494829869</v>
      </c>
      <c r="F42" s="8" t="str">
        <f t="shared" si="3"/>
        <v/>
      </c>
      <c r="G42" s="8" t="str">
        <f t="shared" si="4"/>
        <v/>
      </c>
      <c r="H42" s="8" t="str">
        <f t="shared" si="5"/>
        <v/>
      </c>
      <c r="I42" s="8" t="str">
        <f t="shared" si="6"/>
        <v/>
      </c>
      <c r="J42" s="8" t="str">
        <f t="shared" si="2"/>
        <v/>
      </c>
    </row>
    <row r="43" spans="1:10" x14ac:dyDescent="0.25">
      <c r="A43" s="5">
        <v>44984</v>
      </c>
      <c r="B43" s="3">
        <v>299.04180511509139</v>
      </c>
      <c r="C43" s="3">
        <v>12.530338519926813</v>
      </c>
      <c r="D43" s="7">
        <f t="shared" si="0"/>
        <v>286.51146659516456</v>
      </c>
      <c r="E43" s="7">
        <f t="shared" si="1"/>
        <v>254.10121837967009</v>
      </c>
      <c r="F43" s="8" t="str">
        <f t="shared" si="3"/>
        <v/>
      </c>
      <c r="G43" s="8" t="str">
        <f t="shared" si="4"/>
        <v/>
      </c>
      <c r="H43" s="8" t="str">
        <f t="shared" si="5"/>
        <v/>
      </c>
      <c r="I43" s="8" t="str">
        <f t="shared" si="6"/>
        <v/>
      </c>
      <c r="J43" s="8" t="str">
        <f t="shared" si="2"/>
        <v/>
      </c>
    </row>
    <row r="44" spans="1:10" x14ac:dyDescent="0.25">
      <c r="A44" s="5">
        <v>44985</v>
      </c>
      <c r="B44" s="3">
        <v>299.04180511509139</v>
      </c>
      <c r="C44" s="3">
        <v>12.78094529032535</v>
      </c>
      <c r="D44" s="7">
        <f t="shared" si="0"/>
        <v>286.26085982476604</v>
      </c>
      <c r="E44" s="7">
        <f t="shared" si="1"/>
        <v>253.80049025519185</v>
      </c>
      <c r="F44" s="8" t="str">
        <f t="shared" si="3"/>
        <v/>
      </c>
      <c r="G44" s="8" t="str">
        <f t="shared" si="4"/>
        <v/>
      </c>
      <c r="H44" s="8" t="str">
        <f t="shared" si="5"/>
        <v/>
      </c>
      <c r="I44" s="8" t="str">
        <f t="shared" si="6"/>
        <v/>
      </c>
      <c r="J44" s="8" t="str">
        <f t="shared" si="2"/>
        <v/>
      </c>
    </row>
  </sheetData>
  <mergeCells count="1">
    <mergeCell ref="F1:I1"/>
  </mergeCells>
  <conditionalFormatting sqref="A3:J44">
    <cfRule type="expression" dxfId="69" priority="1">
      <formula>AND($G3="EWT Triggered")</formula>
    </cfRule>
    <cfRule type="expression" dxfId="68" priority="2">
      <formula>AND($H3="EWT Triggered")</formula>
    </cfRule>
    <cfRule type="expression" dxfId="67" priority="3">
      <formula>AND($I3="EWT Triggered")</formula>
    </cfRule>
    <cfRule type="expression" dxfId="66" priority="4">
      <formula>AND($J3="MAT Triggered")</formula>
    </cfRule>
    <cfRule type="expression" dxfId="65" priority="5">
      <formula>AND($F3="EWT Triggered")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426C-8E78-4E13-8D67-54F14B63AB2B}">
  <dimension ref="A1:J24"/>
  <sheetViews>
    <sheetView workbookViewId="0">
      <selection sqref="A1:J24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44932</v>
      </c>
      <c r="B3" s="7">
        <v>109.23150000000001</v>
      </c>
      <c r="C3" s="7">
        <v>75.494790000000009</v>
      </c>
      <c r="D3" s="7">
        <v>33.736710000000002</v>
      </c>
      <c r="E3" s="7">
        <v>7.7146020000000135</v>
      </c>
      <c r="F3" s="8" t="s">
        <v>24</v>
      </c>
      <c r="G3" s="8" t="s">
        <v>25</v>
      </c>
      <c r="H3" s="8" t="s">
        <v>24</v>
      </c>
      <c r="I3" s="8" t="s">
        <v>24</v>
      </c>
      <c r="J3" s="8" t="s">
        <v>24</v>
      </c>
    </row>
    <row r="4" spans="1:10" x14ac:dyDescent="0.25">
      <c r="A4" s="5">
        <v>44945</v>
      </c>
      <c r="B4" s="7">
        <v>99.634030625655171</v>
      </c>
      <c r="C4" s="7">
        <v>75.269984532966589</v>
      </c>
      <c r="D4" s="7">
        <v>24.364046092688582</v>
      </c>
      <c r="E4" s="7">
        <v>-0.65335387647024845</v>
      </c>
      <c r="F4" s="8" t="s">
        <v>24</v>
      </c>
      <c r="G4" s="8" t="s">
        <v>25</v>
      </c>
      <c r="H4" s="8" t="s">
        <v>24</v>
      </c>
      <c r="I4" s="8" t="s">
        <v>24</v>
      </c>
      <c r="J4" s="8" t="s">
        <v>24</v>
      </c>
    </row>
    <row r="5" spans="1:10" x14ac:dyDescent="0.25">
      <c r="A5" s="5">
        <v>44946</v>
      </c>
      <c r="B5" s="7">
        <v>94.652329094372405</v>
      </c>
      <c r="C5" s="7">
        <v>73.011884996977585</v>
      </c>
      <c r="D5" s="7">
        <v>21.64044409739482</v>
      </c>
      <c r="E5" s="7">
        <v>-2.4271658114379306</v>
      </c>
      <c r="F5" s="8" t="s">
        <v>25</v>
      </c>
      <c r="G5" s="8" t="s">
        <v>24</v>
      </c>
      <c r="H5" s="8" t="s">
        <v>24</v>
      </c>
      <c r="I5" s="8" t="s">
        <v>24</v>
      </c>
      <c r="J5" s="8" t="s">
        <v>24</v>
      </c>
    </row>
    <row r="6" spans="1:10" x14ac:dyDescent="0.25">
      <c r="A6" s="5">
        <v>44959</v>
      </c>
      <c r="B6" s="7">
        <v>88.015420513534039</v>
      </c>
      <c r="C6" s="7">
        <v>77.379289668594723</v>
      </c>
      <c r="D6" s="7">
        <v>10.636130844939316</v>
      </c>
      <c r="E6" s="7">
        <v>-13.641269140133033</v>
      </c>
      <c r="F6" s="8" t="s">
        <v>25</v>
      </c>
      <c r="G6" s="8" t="s">
        <v>24</v>
      </c>
      <c r="H6" s="8" t="s">
        <v>24</v>
      </c>
      <c r="I6" s="8" t="s">
        <v>25</v>
      </c>
      <c r="J6" s="8" t="s">
        <v>24</v>
      </c>
    </row>
    <row r="7" spans="1:10" x14ac:dyDescent="0.25">
      <c r="A7" s="5">
        <v>44960</v>
      </c>
      <c r="B7" s="7">
        <v>92.416191539210743</v>
      </c>
      <c r="C7" s="7">
        <v>79.700668358652564</v>
      </c>
      <c r="D7" s="7">
        <v>12.715523180558179</v>
      </c>
      <c r="E7" s="7">
        <v>-12.466229645093406</v>
      </c>
      <c r="F7" s="8" t="s">
        <v>24</v>
      </c>
      <c r="G7" s="8" t="s">
        <v>24</v>
      </c>
      <c r="H7" s="8" t="s">
        <v>24</v>
      </c>
      <c r="I7" s="8" t="s">
        <v>25</v>
      </c>
      <c r="J7" s="8" t="s">
        <v>24</v>
      </c>
    </row>
    <row r="8" spans="1:10" x14ac:dyDescent="0.25">
      <c r="A8" s="5">
        <v>44963</v>
      </c>
      <c r="B8" s="7">
        <v>93.340353454602848</v>
      </c>
      <c r="C8" s="7">
        <v>82.091688409412143</v>
      </c>
      <c r="D8" s="7">
        <v>11.248665045190705</v>
      </c>
      <c r="E8" s="7">
        <v>-14.503707982151994</v>
      </c>
      <c r="F8" s="8" t="s">
        <v>24</v>
      </c>
      <c r="G8" s="8" t="s">
        <v>24</v>
      </c>
      <c r="H8" s="8" t="s">
        <v>24</v>
      </c>
      <c r="I8" s="8" t="s">
        <v>25</v>
      </c>
      <c r="J8" s="8" t="s">
        <v>24</v>
      </c>
    </row>
    <row r="9" spans="1:10" x14ac:dyDescent="0.25">
      <c r="A9" s="5">
        <v>44964</v>
      </c>
      <c r="B9" s="7">
        <v>93.340353454602848</v>
      </c>
      <c r="C9" s="7">
        <v>79.628937757129776</v>
      </c>
      <c r="D9" s="7">
        <v>13.711415697473072</v>
      </c>
      <c r="E9" s="7">
        <v>-11.548407199413163</v>
      </c>
      <c r="F9" s="8" t="s">
        <v>24</v>
      </c>
      <c r="G9" s="8" t="s">
        <v>24</v>
      </c>
      <c r="H9" s="8" t="s">
        <v>24</v>
      </c>
      <c r="I9" s="8" t="s">
        <v>25</v>
      </c>
      <c r="J9" s="8" t="s">
        <v>24</v>
      </c>
    </row>
    <row r="10" spans="1:10" x14ac:dyDescent="0.25">
      <c r="A10" s="5">
        <v>44965</v>
      </c>
      <c r="B10" s="7">
        <v>92.406949920056817</v>
      </c>
      <c r="C10" s="7">
        <v>83.610384644986269</v>
      </c>
      <c r="D10" s="7">
        <v>8.7965652750705488</v>
      </c>
      <c r="E10" s="7">
        <v>-17.166206645932391</v>
      </c>
      <c r="F10" s="8" t="s">
        <v>24</v>
      </c>
      <c r="G10" s="8" t="s">
        <v>24</v>
      </c>
      <c r="H10" s="8" t="s">
        <v>24</v>
      </c>
      <c r="I10" s="8" t="s">
        <v>25</v>
      </c>
      <c r="J10" s="8" t="s">
        <v>24</v>
      </c>
    </row>
    <row r="11" spans="1:10" x14ac:dyDescent="0.25">
      <c r="A11" s="5">
        <v>44966</v>
      </c>
      <c r="B11" s="7">
        <v>92.406949920056817</v>
      </c>
      <c r="C11" s="7">
        <v>82.77428079853641</v>
      </c>
      <c r="D11" s="7">
        <v>9.6326691215204079</v>
      </c>
      <c r="E11" s="7">
        <v>-16.162882030192563</v>
      </c>
      <c r="F11" s="8" t="s">
        <v>24</v>
      </c>
      <c r="G11" s="8" t="s">
        <v>24</v>
      </c>
      <c r="H11" s="8" t="s">
        <v>24</v>
      </c>
      <c r="I11" s="8" t="s">
        <v>25</v>
      </c>
      <c r="J11" s="8" t="s">
        <v>24</v>
      </c>
    </row>
    <row r="12" spans="1:10" x14ac:dyDescent="0.25">
      <c r="A12" s="5">
        <v>44967</v>
      </c>
      <c r="B12" s="7">
        <v>93.331019419257387</v>
      </c>
      <c r="C12" s="7">
        <v>85.257509222492502</v>
      </c>
      <c r="D12" s="7">
        <v>8.0735101967648859</v>
      </c>
      <c r="E12" s="7">
        <v>-18.31109358965935</v>
      </c>
      <c r="F12" s="8" t="s">
        <v>24</v>
      </c>
      <c r="G12" s="8" t="s">
        <v>24</v>
      </c>
      <c r="H12" s="8" t="s">
        <v>24</v>
      </c>
      <c r="I12" s="8" t="s">
        <v>25</v>
      </c>
      <c r="J12" s="8" t="s">
        <v>24</v>
      </c>
    </row>
    <row r="13" spans="1:10" x14ac:dyDescent="0.25">
      <c r="A13" s="5">
        <v>44970</v>
      </c>
      <c r="B13" s="7">
        <v>94.264329613449959</v>
      </c>
      <c r="C13" s="7">
        <v>92.078109960291911</v>
      </c>
      <c r="D13" s="7">
        <v>2.186219653158048</v>
      </c>
      <c r="E13" s="7">
        <v>-25.655835300245329</v>
      </c>
      <c r="F13" s="8" t="s">
        <v>24</v>
      </c>
      <c r="G13" s="8" t="s">
        <v>25</v>
      </c>
      <c r="H13" s="8" t="s">
        <v>24</v>
      </c>
      <c r="I13" s="8" t="s">
        <v>25</v>
      </c>
      <c r="J13" s="8" t="s">
        <v>24</v>
      </c>
    </row>
    <row r="14" spans="1:10" x14ac:dyDescent="0.25">
      <c r="A14" s="5">
        <v>44971</v>
      </c>
      <c r="B14" s="7">
        <v>92.379043021180962</v>
      </c>
      <c r="C14" s="7">
        <v>92.078109960291911</v>
      </c>
      <c r="D14" s="7">
        <v>0.30093306088905081</v>
      </c>
      <c r="E14" s="7">
        <v>-27.352593233287422</v>
      </c>
      <c r="F14" s="8" t="s">
        <v>24</v>
      </c>
      <c r="G14" s="8" t="s">
        <v>24</v>
      </c>
      <c r="H14" s="8" t="s">
        <v>24</v>
      </c>
      <c r="I14" s="8" t="s">
        <v>25</v>
      </c>
      <c r="J14" s="8" t="s">
        <v>24</v>
      </c>
    </row>
    <row r="15" spans="1:10" x14ac:dyDescent="0.25">
      <c r="A15" s="5">
        <v>44972</v>
      </c>
      <c r="B15" s="7">
        <v>90.531462160757343</v>
      </c>
      <c r="C15" s="7">
        <v>92.998891059894831</v>
      </c>
      <c r="D15" s="7">
        <v>-2.467428899137488</v>
      </c>
      <c r="E15" s="7">
        <v>-30.120353327192177</v>
      </c>
      <c r="F15" s="8" t="s">
        <v>24</v>
      </c>
      <c r="G15" s="8" t="s">
        <v>24</v>
      </c>
      <c r="H15" s="8" t="s">
        <v>24</v>
      </c>
      <c r="I15" s="8" t="s">
        <v>25</v>
      </c>
      <c r="J15" s="8" t="s">
        <v>26</v>
      </c>
    </row>
    <row r="16" spans="1:10" x14ac:dyDescent="0.25">
      <c r="A16" s="5">
        <v>44973</v>
      </c>
      <c r="B16" s="7">
        <v>90.531462160757343</v>
      </c>
      <c r="C16" s="7">
        <v>92.998891059894831</v>
      </c>
      <c r="D16" s="7">
        <v>-2.467428899137488</v>
      </c>
      <c r="E16" s="7">
        <v>-30.120353327192177</v>
      </c>
      <c r="F16" s="8" t="s">
        <v>24</v>
      </c>
      <c r="G16" s="8" t="s">
        <v>24</v>
      </c>
      <c r="H16" s="8" t="s">
        <v>24</v>
      </c>
      <c r="I16" s="8" t="s">
        <v>25</v>
      </c>
      <c r="J16" s="8" t="s">
        <v>26</v>
      </c>
    </row>
    <row r="17" spans="1:10" x14ac:dyDescent="0.25">
      <c r="A17" s="5">
        <v>44974</v>
      </c>
      <c r="B17" s="7">
        <v>92.342091403972489</v>
      </c>
      <c r="C17" s="7">
        <v>96.718846702290634</v>
      </c>
      <c r="D17" s="7">
        <v>-4.3767552983181446</v>
      </c>
      <c r="E17" s="7">
        <v>-32.954733779173509</v>
      </c>
      <c r="F17" s="8" t="s">
        <v>24</v>
      </c>
      <c r="G17" s="8" t="s">
        <v>24</v>
      </c>
      <c r="H17" s="8" t="s">
        <v>24</v>
      </c>
      <c r="I17" s="8" t="s">
        <v>25</v>
      </c>
      <c r="J17" s="8" t="s">
        <v>26</v>
      </c>
    </row>
    <row r="18" spans="1:10" x14ac:dyDescent="0.25">
      <c r="A18" s="5">
        <v>44977</v>
      </c>
      <c r="B18" s="7">
        <v>95.112354146091661</v>
      </c>
      <c r="C18" s="7">
        <v>96.718846702290634</v>
      </c>
      <c r="D18" s="7">
        <v>-1.6064925561989725</v>
      </c>
      <c r="E18" s="7">
        <v>-30.461497311266257</v>
      </c>
      <c r="F18" s="8" t="s">
        <v>24</v>
      </c>
      <c r="G18" s="8" t="s">
        <v>24</v>
      </c>
      <c r="H18" s="8" t="s">
        <v>24</v>
      </c>
      <c r="I18" s="8" t="s">
        <v>25</v>
      </c>
      <c r="J18" s="8" t="s">
        <v>26</v>
      </c>
    </row>
    <row r="19" spans="1:10" x14ac:dyDescent="0.25">
      <c r="A19" s="5">
        <v>44978</v>
      </c>
      <c r="B19" s="7">
        <v>93.210107063169829</v>
      </c>
      <c r="C19" s="7">
        <v>96.718846702290634</v>
      </c>
      <c r="D19" s="7">
        <v>-3.5087396391208046</v>
      </c>
      <c r="E19" s="7">
        <v>-32.173519685895911</v>
      </c>
      <c r="F19" s="8" t="s">
        <v>24</v>
      </c>
      <c r="G19" s="8" t="s">
        <v>24</v>
      </c>
      <c r="H19" s="8" t="s">
        <v>24</v>
      </c>
      <c r="I19" s="8" t="s">
        <v>25</v>
      </c>
      <c r="J19" s="8" t="s">
        <v>26</v>
      </c>
    </row>
    <row r="20" spans="1:10" x14ac:dyDescent="0.25">
      <c r="A20" s="5">
        <v>44979</v>
      </c>
      <c r="B20" s="7">
        <v>90.413803851274736</v>
      </c>
      <c r="C20" s="7">
        <v>101.55478903740517</v>
      </c>
      <c r="D20" s="7">
        <v>-11.140985186130436</v>
      </c>
      <c r="E20" s="7">
        <v>-40.493323378738936</v>
      </c>
      <c r="F20" s="8" t="s">
        <v>24</v>
      </c>
      <c r="G20" s="8" t="s">
        <v>25</v>
      </c>
      <c r="H20" s="8" t="s">
        <v>24</v>
      </c>
      <c r="I20" s="8" t="s">
        <v>25</v>
      </c>
      <c r="J20" s="8" t="s">
        <v>26</v>
      </c>
    </row>
    <row r="21" spans="1:10" x14ac:dyDescent="0.25">
      <c r="A21" s="5">
        <v>44980</v>
      </c>
      <c r="B21" s="7">
        <v>92.222079928300232</v>
      </c>
      <c r="C21" s="7">
        <v>104.60143270852733</v>
      </c>
      <c r="D21" s="7">
        <v>-12.379352780227094</v>
      </c>
      <c r="E21" s="7">
        <v>-42.521847314762582</v>
      </c>
      <c r="F21" s="8" t="s">
        <v>24</v>
      </c>
      <c r="G21" s="8" t="s">
        <v>24</v>
      </c>
      <c r="H21" s="8" t="s">
        <v>24</v>
      </c>
      <c r="I21" s="8" t="s">
        <v>25</v>
      </c>
      <c r="J21" s="8" t="s">
        <v>26</v>
      </c>
    </row>
    <row r="22" spans="1:10" x14ac:dyDescent="0.25">
      <c r="A22" s="5">
        <v>44981</v>
      </c>
      <c r="B22" s="7">
        <v>94.988742326149236</v>
      </c>
      <c r="C22" s="7">
        <v>104.60143270852733</v>
      </c>
      <c r="D22" s="7">
        <v>-9.6126903823780907</v>
      </c>
      <c r="E22" s="7">
        <v>-40.03185115669848</v>
      </c>
      <c r="F22" s="8" t="s">
        <v>24</v>
      </c>
      <c r="G22" s="8" t="s">
        <v>24</v>
      </c>
      <c r="H22" s="8" t="s">
        <v>24</v>
      </c>
      <c r="I22" s="8" t="s">
        <v>25</v>
      </c>
      <c r="J22" s="8" t="s">
        <v>26</v>
      </c>
    </row>
    <row r="23" spans="1:10" x14ac:dyDescent="0.25">
      <c r="A23" s="5">
        <v>44984</v>
      </c>
      <c r="B23" s="7">
        <v>97.83840459593371</v>
      </c>
      <c r="C23" s="7">
        <v>108.78549001686842</v>
      </c>
      <c r="D23" s="7">
        <v>-10.947085420934712</v>
      </c>
      <c r="E23" s="7">
        <v>-42.488023883901761</v>
      </c>
      <c r="F23" s="8" t="s">
        <v>24</v>
      </c>
      <c r="G23" s="8" t="s">
        <v>24</v>
      </c>
      <c r="H23" s="8" t="s">
        <v>25</v>
      </c>
      <c r="I23" s="8" t="s">
        <v>25</v>
      </c>
      <c r="J23" s="8" t="s">
        <v>26</v>
      </c>
    </row>
    <row r="24" spans="1:10" x14ac:dyDescent="0.25">
      <c r="A24" s="5">
        <v>44985</v>
      </c>
      <c r="B24" s="7">
        <v>92.946484366137014</v>
      </c>
      <c r="C24" s="7">
        <v>112.04905471737447</v>
      </c>
      <c r="D24" s="7">
        <v>-19.10257035123746</v>
      </c>
      <c r="E24" s="7">
        <v>-50.807029731326054</v>
      </c>
      <c r="F24" s="8" t="s">
        <v>25</v>
      </c>
      <c r="G24" s="8" t="s">
        <v>24</v>
      </c>
      <c r="H24" s="8" t="s">
        <v>25</v>
      </c>
      <c r="I24" s="8" t="s">
        <v>25</v>
      </c>
      <c r="J24" s="8" t="s">
        <v>26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FDFD-C040-48E5-B833-14051EAE7E0C}">
  <dimension ref="A1:J12"/>
  <sheetViews>
    <sheetView workbookViewId="0">
      <selection sqref="A1:J12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44943</v>
      </c>
      <c r="B3" s="3">
        <v>115.77237711633428</v>
      </c>
      <c r="C3" s="3">
        <v>58.399524360764488</v>
      </c>
      <c r="D3" s="7">
        <v>57.372852755569795</v>
      </c>
      <c r="E3" s="7">
        <v>34.115710171783476</v>
      </c>
      <c r="F3" s="8" t="s">
        <v>24</v>
      </c>
      <c r="G3" s="8" t="s">
        <v>25</v>
      </c>
      <c r="H3" s="8" t="s">
        <v>24</v>
      </c>
      <c r="I3" s="8" t="s">
        <v>24</v>
      </c>
      <c r="J3" s="8" t="s">
        <v>24</v>
      </c>
    </row>
    <row r="4" spans="1:10" x14ac:dyDescent="0.25">
      <c r="A4" s="5">
        <v>44950</v>
      </c>
      <c r="B4" s="3">
        <v>106.64421309181745</v>
      </c>
      <c r="C4" s="3">
        <v>54.914577128174372</v>
      </c>
      <c r="D4" s="7">
        <v>51.729635963643076</v>
      </c>
      <c r="E4" s="7">
        <v>30.082299228826457</v>
      </c>
      <c r="F4" s="8" t="s">
        <v>25</v>
      </c>
      <c r="G4" s="8" t="s">
        <v>24</v>
      </c>
      <c r="H4" s="8" t="s">
        <v>24</v>
      </c>
      <c r="I4" s="8" t="s">
        <v>24</v>
      </c>
      <c r="J4" s="8" t="s">
        <v>24</v>
      </c>
    </row>
    <row r="5" spans="1:10" x14ac:dyDescent="0.25">
      <c r="A5" s="5">
        <v>44958</v>
      </c>
      <c r="B5" s="3">
        <v>108.66833004623891</v>
      </c>
      <c r="C5" s="3">
        <v>54.311070818424561</v>
      </c>
      <c r="D5" s="7">
        <v>54.357259227814346</v>
      </c>
      <c r="E5" s="7">
        <v>32.628212059505557</v>
      </c>
      <c r="F5" s="8" t="s">
        <v>25</v>
      </c>
      <c r="G5" s="8" t="s">
        <v>24</v>
      </c>
      <c r="H5" s="8" t="s">
        <v>24</v>
      </c>
      <c r="I5" s="8" t="s">
        <v>24</v>
      </c>
      <c r="J5" s="8" t="s">
        <v>24</v>
      </c>
    </row>
    <row r="6" spans="1:10" x14ac:dyDescent="0.25">
      <c r="A6" s="5">
        <v>44959</v>
      </c>
      <c r="B6" s="3">
        <v>105.40828014485173</v>
      </c>
      <c r="C6" s="3">
        <v>53.767960110240317</v>
      </c>
      <c r="D6" s="7">
        <v>51.640320034611413</v>
      </c>
      <c r="E6" s="7">
        <v>30.345899998078181</v>
      </c>
      <c r="F6" s="8" t="s">
        <v>25</v>
      </c>
      <c r="G6" s="8" t="s">
        <v>24</v>
      </c>
      <c r="H6" s="8" t="s">
        <v>24</v>
      </c>
      <c r="I6" s="8" t="s">
        <v>24</v>
      </c>
      <c r="J6" s="8" t="s">
        <v>24</v>
      </c>
    </row>
    <row r="7" spans="1:10" x14ac:dyDescent="0.25">
      <c r="A7" s="5">
        <v>44967</v>
      </c>
      <c r="B7" s="3">
        <v>105.28202929573892</v>
      </c>
      <c r="C7" s="3">
        <v>57.629579306794589</v>
      </c>
      <c r="D7" s="7">
        <v>47.652449988944333</v>
      </c>
      <c r="E7" s="7">
        <v>25.598331198011522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24</v>
      </c>
    </row>
    <row r="8" spans="1:10" x14ac:dyDescent="0.25">
      <c r="A8" s="5">
        <v>44970</v>
      </c>
      <c r="B8" s="3">
        <v>105.28202929573892</v>
      </c>
      <c r="C8" s="3">
        <v>61.08735406520227</v>
      </c>
      <c r="D8" s="7">
        <v>44.194675230536653</v>
      </c>
      <c r="E8" s="7">
        <v>21.449001487922303</v>
      </c>
      <c r="F8" s="8" t="s">
        <v>24</v>
      </c>
      <c r="G8" s="8" t="s">
        <v>25</v>
      </c>
      <c r="H8" s="8" t="s">
        <v>24</v>
      </c>
      <c r="I8" s="8" t="s">
        <v>24</v>
      </c>
      <c r="J8" s="8" t="s">
        <v>24</v>
      </c>
    </row>
    <row r="9" spans="1:10" x14ac:dyDescent="0.25">
      <c r="A9" s="5">
        <v>44971</v>
      </c>
      <c r="B9" s="3">
        <v>102.12356841686675</v>
      </c>
      <c r="C9" s="3">
        <v>61.08735406520227</v>
      </c>
      <c r="D9" s="7">
        <v>41.036214351664476</v>
      </c>
      <c r="E9" s="7">
        <v>18.606386696937349</v>
      </c>
      <c r="F9" s="8" t="s">
        <v>25</v>
      </c>
      <c r="G9" s="8" t="s">
        <v>24</v>
      </c>
      <c r="H9" s="8" t="s">
        <v>24</v>
      </c>
      <c r="I9" s="8" t="s">
        <v>24</v>
      </c>
      <c r="J9" s="8" t="s">
        <v>24</v>
      </c>
    </row>
    <row r="10" spans="1:10" x14ac:dyDescent="0.25">
      <c r="A10" s="5">
        <v>44974</v>
      </c>
      <c r="B10" s="3">
        <v>101.04105859164795</v>
      </c>
      <c r="C10" s="3">
        <v>66.62089094584455</v>
      </c>
      <c r="D10" s="7">
        <v>34.420167645803403</v>
      </c>
      <c r="E10" s="7">
        <v>10.991883597469709</v>
      </c>
      <c r="F10" s="8" t="s">
        <v>24</v>
      </c>
      <c r="G10" s="8" t="s">
        <v>25</v>
      </c>
      <c r="H10" s="8" t="s">
        <v>24</v>
      </c>
      <c r="I10" s="8" t="s">
        <v>24</v>
      </c>
      <c r="J10" s="8" t="s">
        <v>24</v>
      </c>
    </row>
    <row r="11" spans="1:10" x14ac:dyDescent="0.25">
      <c r="A11" s="5">
        <v>44978</v>
      </c>
      <c r="B11" s="3">
        <v>104.07229034939739</v>
      </c>
      <c r="C11" s="3">
        <v>68.49960007051736</v>
      </c>
      <c r="D11" s="7">
        <v>35.572690278880032</v>
      </c>
      <c r="E11" s="7">
        <v>11.46554122983683</v>
      </c>
      <c r="F11" s="8" t="s">
        <v>24</v>
      </c>
      <c r="G11" s="8" t="s">
        <v>25</v>
      </c>
      <c r="H11" s="8" t="s">
        <v>24</v>
      </c>
      <c r="I11" s="8" t="s">
        <v>24</v>
      </c>
      <c r="J11" s="8" t="s">
        <v>24</v>
      </c>
    </row>
    <row r="12" spans="1:10" x14ac:dyDescent="0.25">
      <c r="A12" s="5">
        <v>44985</v>
      </c>
      <c r="B12" s="3">
        <v>98.831576141863763</v>
      </c>
      <c r="C12" s="3">
        <v>66.410570507150794</v>
      </c>
      <c r="D12" s="7">
        <v>32.421005634712969</v>
      </c>
      <c r="E12" s="7">
        <v>9.2557339190964427</v>
      </c>
      <c r="F12" s="8" t="s">
        <v>25</v>
      </c>
      <c r="G12" s="8" t="s">
        <v>24</v>
      </c>
      <c r="H12" s="8" t="s">
        <v>24</v>
      </c>
      <c r="I12" s="8" t="s">
        <v>25</v>
      </c>
      <c r="J12" s="8" t="s">
        <v>24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10D5-DB02-4434-8DA8-FF85BA12BE6A}">
  <dimension ref="A1:J7"/>
  <sheetViews>
    <sheetView tabSelected="1" workbookViewId="0">
      <selection activeCell="H25" sqref="H25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12.140625" bestFit="1" customWidth="1"/>
    <col min="4" max="4" width="7.5703125" bestFit="1" customWidth="1"/>
    <col min="5" max="5" width="15.7109375" bestFit="1" customWidth="1"/>
    <col min="6" max="9" width="13.85546875" bestFit="1" customWidth="1"/>
    <col min="10" max="10" width="41.7109375" bestFit="1" customWidth="1"/>
  </cols>
  <sheetData>
    <row r="1" spans="1:10" ht="18.75" x14ac:dyDescent="0.3">
      <c r="F1" s="10" t="s">
        <v>16</v>
      </c>
      <c r="G1" s="10"/>
      <c r="H1" s="10"/>
      <c r="I1" s="10"/>
      <c r="J1" s="9" t="s">
        <v>23</v>
      </c>
    </row>
    <row r="2" spans="1:10" x14ac:dyDescent="0.25">
      <c r="A2" s="6" t="s">
        <v>15</v>
      </c>
      <c r="B2" s="6" t="s">
        <v>13</v>
      </c>
      <c r="C2" s="6" t="s">
        <v>14</v>
      </c>
      <c r="D2" s="6" t="s">
        <v>21</v>
      </c>
      <c r="E2" s="6" t="s">
        <v>22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10" x14ac:dyDescent="0.25">
      <c r="A3" s="5">
        <v>44930</v>
      </c>
      <c r="B3" s="3">
        <v>244.92499999999998</v>
      </c>
      <c r="C3" s="3">
        <v>9.9909999999999997</v>
      </c>
      <c r="D3" s="7">
        <v>234.93399999999997</v>
      </c>
      <c r="E3" s="7">
        <v>208.44329999999997</v>
      </c>
      <c r="F3" s="8" t="s">
        <v>25</v>
      </c>
      <c r="G3" s="8" t="s">
        <v>24</v>
      </c>
      <c r="H3" s="8" t="s">
        <v>24</v>
      </c>
      <c r="I3" s="8" t="s">
        <v>24</v>
      </c>
      <c r="J3" s="8" t="s">
        <v>24</v>
      </c>
    </row>
    <row r="4" spans="1:10" x14ac:dyDescent="0.25">
      <c r="A4" s="5">
        <v>44946</v>
      </c>
      <c r="B4" s="3">
        <v>239.54234885282617</v>
      </c>
      <c r="C4" s="3">
        <v>10.072715418143758</v>
      </c>
      <c r="D4" s="7">
        <v>229.46963343468241</v>
      </c>
      <c r="E4" s="7">
        <v>203.50085546577105</v>
      </c>
      <c r="F4" s="8" t="s">
        <v>25</v>
      </c>
      <c r="G4" s="8" t="s">
        <v>24</v>
      </c>
      <c r="H4" s="8" t="s">
        <v>24</v>
      </c>
      <c r="I4" s="8" t="s">
        <v>24</v>
      </c>
      <c r="J4" s="8" t="s">
        <v>24</v>
      </c>
    </row>
    <row r="5" spans="1:10" x14ac:dyDescent="0.25">
      <c r="A5" s="5">
        <v>44959</v>
      </c>
      <c r="B5" s="3">
        <v>261.49373972081582</v>
      </c>
      <c r="C5" s="3">
        <v>11.98469115228445</v>
      </c>
      <c r="D5" s="7">
        <v>249.50904856853137</v>
      </c>
      <c r="E5" s="7">
        <v>220.9627363659929</v>
      </c>
      <c r="F5" s="8" t="s">
        <v>24</v>
      </c>
      <c r="G5" s="8" t="s">
        <v>25</v>
      </c>
      <c r="H5" s="8" t="s">
        <v>24</v>
      </c>
      <c r="I5" s="8" t="s">
        <v>24</v>
      </c>
      <c r="J5" s="8" t="s">
        <v>24</v>
      </c>
    </row>
    <row r="6" spans="1:10" x14ac:dyDescent="0.25">
      <c r="A6" s="5">
        <v>44971</v>
      </c>
      <c r="B6" s="3">
        <v>271.28097506739391</v>
      </c>
      <c r="C6" s="3">
        <v>12.680916120758782</v>
      </c>
      <c r="D6" s="7">
        <v>258.6000589466351</v>
      </c>
      <c r="E6" s="7">
        <v>228.93577821574399</v>
      </c>
      <c r="F6" s="8" t="s">
        <v>24</v>
      </c>
      <c r="G6" s="8" t="s">
        <v>25</v>
      </c>
      <c r="H6" s="8" t="s">
        <v>24</v>
      </c>
      <c r="I6" s="8" t="s">
        <v>24</v>
      </c>
      <c r="J6" s="8" t="s">
        <v>24</v>
      </c>
    </row>
    <row r="7" spans="1:10" x14ac:dyDescent="0.25">
      <c r="A7" s="5">
        <v>44973</v>
      </c>
      <c r="B7" s="3">
        <v>271.03682218983323</v>
      </c>
      <c r="C7" s="3">
        <v>13.188152765589134</v>
      </c>
      <c r="D7" s="7">
        <v>257.84866942424412</v>
      </c>
      <c r="E7" s="7">
        <v>228.10735665214295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Entity-1</vt:lpstr>
      <vt:lpstr>Entity-2</vt:lpstr>
      <vt:lpstr>Entity-3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Anisur Rahaman Sakib</cp:lastModifiedBy>
  <dcterms:created xsi:type="dcterms:W3CDTF">2023-04-08T19:27:42Z</dcterms:created>
  <dcterms:modified xsi:type="dcterms:W3CDTF">2024-05-24T04:43:14Z</dcterms:modified>
</cp:coreProperties>
</file>