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924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<sst xmlns="http://schemas.openxmlformats.org/spreadsheetml/2006/main" count="34">
  <si>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</si>
  <si>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</si>
  <si>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</si>
  <si>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</si>
  <si>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</si>
  <si>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</si>
  <si>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</si>
  <si>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</si>
  <si>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</si>
  <si>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</si>
  <si>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</si>
  <si>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</si>
  <si>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</si>
  <si>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</si>
  <si>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</si>
  <si>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</si>
  <si>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</si>
  <si>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</si>
  <si>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</si>
  <si>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</si>
  <si>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</si>
  <si>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</si>
  <si>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</si>
  <si>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</si>
  <si>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</si>
  <si>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pass</t>
  </si>
  <si>
    <t>許亮亮</t>
  </si>
  <si>
    <t>fail</t>
  </si>
  <si>
    <r>
      <rPr>
        <sz val="12"/>
        <color theme="1"/>
        <rFont val="新細明體"/>
        <charset val="136"/>
      </rPr>
      <t xml:space="preserve">Q6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</si>
  <si>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Q7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</si>
  <si>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Q8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</si>
  <si>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Q5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</si>
  <si>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Q10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</si>
  <si>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Q9 answer </t>
    </r>
    <r>
      <rPr>
        <sz val="12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</si>
</sst>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</numFmts>
  <fonts count="24">
    <font>
      <sz val="12"/>
      <color theme="1"/>
      <name val="新細明體"/>
      <charset val="136"/>
      <scheme val="minor"/>
    </font>
    <font>
      <sz val="12"/>
      <color theme="1"/>
      <name val="PMingLiu"/>
      <charset val="136"/>
    </font>
    <font>
      <sz val="12"/>
      <color rgb="FF000000"/>
      <name val="PMingLiu"/>
      <charset val="136"/>
    </font>
    <font>
      <sz val="11"/>
      <color theme="0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2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9C6500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1"/>
      <color rgb="FF3F3F76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2"/>
      <color theme="1"/>
      <name val="Wingdings"/>
      <charset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11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overall score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 c:formatCode="General">
                  <c:v>91.7</c:v>
                </c:pt>
                <c:pt idx="1" c:formatCode="General">
                  <c:v>90</c:v>
                </c:pt>
                <c:pt idx="2" c:formatCode="General">
                  <c:v>81.2</c:v>
                </c:pt>
                <c:pt idx="3" c:formatCode="General">
                  <c:v>80.8</c:v>
                </c:pt>
                <c:pt idx="4" c:formatCode="General">
                  <c:v>84.7</c:v>
                </c:pt>
                <c:pt idx="5" c:formatCode="General">
                  <c:v>80.8</c:v>
                </c:pt>
                <c:pt idx="6" c:formatCode="General">
                  <c:v>77.9</c:v>
                </c:pt>
                <c:pt idx="7" c:formatCode="General">
                  <c:v>74.2</c:v>
                </c:pt>
                <c:pt idx="8" c:formatCode="General">
                  <c:v>75.2</c:v>
                </c:pt>
                <c:pt idx="9" c:formatCode="General">
                  <c:v>77.6</c:v>
                </c:pt>
                <c:pt idx="10" c:formatCode="General">
                  <c:v>80.6</c:v>
                </c:pt>
                <c:pt idx="11" c:formatCode="General">
                  <c:v>59</c:v>
                </c:pt>
                <c:pt idx="12" c:formatCode="General">
                  <c:v>66.9</c:v>
                </c:pt>
                <c:pt idx="13" c:formatCode="General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294117"/>
        <c:axId val="800355906"/>
      </c:barChart>
      <c:catAx>
        <c:axId val="6802941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355906"/>
        <c:crosses val="autoZero"/>
        <c:auto val="1"/>
        <c:lblAlgn val="ctr"/>
        <c:lblOffset val="100"/>
        <c:noMultiLvlLbl val="0"/>
      </c:catAx>
      <c:valAx>
        <c:axId val="8003559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2941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TW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工作表1!$N$14:$N$15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工作表1!$O$14:$O$15</c:f>
              <c:numCache>
                <c:formatCode>General</c:formatCode>
                <c:ptCount val="2"/>
                <c:pt idx="0" c:formatCode="General">
                  <c:v>12</c:v>
                </c:pt>
                <c:pt idx="1" c:formatCode="General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TW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419100</xdr:colOff>
      <xdr:row>24</xdr:row>
      <xdr:rowOff>57150</xdr:rowOff>
    </xdr:from>
    <xdr:to>
      <xdr:col>10</xdr:col>
      <xdr:colOff>676275</xdr:colOff>
      <xdr:row>36</xdr:row>
      <xdr:rowOff>209550</xdr:rowOff>
    </xdr:to>
    <xdr:graphicFrame>
      <xdr:nvGraphicFramePr>
        <xdr:cNvPr id="2" name="圖表 1"/>
        <xdr:cNvGraphicFramePr/>
      </xdr:nvGraphicFramePr>
      <xdr:xfrm>
        <a:off x="4121150" y="5238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736600</xdr:colOff>
      <xdr:row>16</xdr:row>
      <xdr:rowOff>95250</xdr:rowOff>
    </xdr:from>
    <xdr:to>
      <xdr:col>15</xdr:col>
      <xdr:colOff>124460</xdr:colOff>
      <xdr:row>29</xdr:row>
      <xdr:rowOff>31750</xdr:rowOff>
    </xdr:to>
    <xdr:graphicFrame>
      <xdr:nvGraphicFramePr>
        <xdr:cNvPr id="5" name="圖表 4"/>
        <xdr:cNvGraphicFramePr/>
      </xdr:nvGraphicFramePr>
      <xdr:xfrm>
        <a:off x="8753475" y="3549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4"/>
  <sheetViews>
    <sheetView tabSelected="1" workbookViewId="0">
      <selection activeCell="E34" sqref="E34"/>
    </sheetView>
  </sheetViews>
  <sheetFormatPr defaultColWidth="9" defaultRowHeight="17"/>
  <cols>
    <col min="3" max="4" width="13" customWidth="1"/>
    <col min="8" max="8" width="18.6636363636364" customWidth="1"/>
    <col min="10" max="10" width="16.1090909090909" customWidth="1"/>
    <col min="11" max="11" width="24.2181818181818" customWidth="1"/>
    <col min="12" max="12" width="2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0.1*C2+0.1*D2+0.1*E2+0.1*F2+0.1*G2+0.5*I2</f>
        <v>91.7</v>
      </c>
      <c r="K2" s="5" t="str">
        <f>IF(J2&gt;=90,"A",IF(J2&gt;=80,"B",IF(J2&gt;=70,"C",IF(J2&gt;=60,"D","F"))))</f>
        <v>A</v>
      </c>
      <c r="L2" t="str">
        <f>IF(J2&gt;=60,"pass","fail")</f>
        <v>pass</v>
      </c>
    </row>
    <row r="3" spans="1:12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>0.1*C3+0.1*D3+0.1*E3+0.1*F3+0.1*G3+0.5*I3</f>
        <v>90</v>
      </c>
      <c r="K3" s="5" t="str">
        <f t="shared" ref="K3:K15" si="0">IF(J3&gt;=90,"A",IF(J3&gt;=80,"B",IF(J3&gt;=70,"C",IF(J3&gt;=60,"D","F"))))</f>
        <v>A</v>
      </c>
      <c r="L3" t="str">
        <f t="shared" ref="L3:L15" si="1">IF(J3&gt;=60,"pass","fail")</f>
        <v>pass</v>
      </c>
    </row>
    <row r="4" spans="1:12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>
        <f>0.1*C4+0.1*D4+0.1*E4+0.1*F4+0.1*G4+0.5*I4</f>
        <v>81.2</v>
      </c>
      <c r="K4" s="5" t="str">
        <f t="shared" si="0"/>
        <v>B</v>
      </c>
      <c r="L4" t="str">
        <f t="shared" si="1"/>
        <v>pass</v>
      </c>
    </row>
    <row r="5" spans="1:12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81.6</v>
      </c>
      <c r="I5" s="1">
        <v>80</v>
      </c>
      <c r="J5">
        <f>0.1*C5+0.1*D5+0.1*E5+0.1*F5+0.1*G5+0.5*I5</f>
        <v>80.8</v>
      </c>
      <c r="K5" s="5" t="str">
        <f t="shared" si="0"/>
        <v>B</v>
      </c>
      <c r="L5" t="str">
        <f t="shared" si="1"/>
        <v>pass</v>
      </c>
    </row>
    <row r="6" spans="1:12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</v>
      </c>
      <c r="I6" s="1">
        <v>88</v>
      </c>
      <c r="J6">
        <f>0.1*C6+0.1*D6+0.1*E6+0.1*F6+0.1*G6+0.5*I6</f>
        <v>84.7</v>
      </c>
      <c r="K6" s="5" t="str">
        <f t="shared" si="0"/>
        <v>B</v>
      </c>
      <c r="L6" t="str">
        <f t="shared" si="1"/>
        <v>pass</v>
      </c>
    </row>
    <row r="7" spans="1:12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80.6</v>
      </c>
      <c r="I7" s="1">
        <v>81</v>
      </c>
      <c r="J7">
        <f>0.1*C7+0.1*D7+0.1*E7+0.1*F7+0.1*G7+0.5*I7</f>
        <v>80.8</v>
      </c>
      <c r="K7" s="5" t="str">
        <f t="shared" si="0"/>
        <v>B</v>
      </c>
      <c r="L7" t="str">
        <f t="shared" si="1"/>
        <v>pass</v>
      </c>
    </row>
    <row r="8" spans="1:12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>
        <f>0.1*C8+0.1*D8+0.1*E8+0.1*F8+0.1*G8+0.5*I8</f>
        <v>77.9</v>
      </c>
      <c r="K8" s="5" t="str">
        <f t="shared" si="0"/>
        <v>C</v>
      </c>
      <c r="L8" t="str">
        <f t="shared" si="1"/>
        <v>pass</v>
      </c>
    </row>
    <row r="9" spans="1:12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</v>
      </c>
      <c r="I9" s="1">
        <v>73</v>
      </c>
      <c r="J9">
        <f>0.1*C9+0.1*D9+0.1*E9+0.1*F9+0.1*G9+0.5*I9</f>
        <v>74.2</v>
      </c>
      <c r="K9" s="5" t="str">
        <f t="shared" si="0"/>
        <v>C</v>
      </c>
      <c r="L9" t="str">
        <f t="shared" si="1"/>
        <v>pass</v>
      </c>
    </row>
    <row r="10" spans="1:12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AVERAGE(C10:G10)</f>
        <v>73.4</v>
      </c>
      <c r="I10" s="1">
        <v>77</v>
      </c>
      <c r="J10">
        <f>0.1*C10+0.1*D10+0.1*E10+0.1*F10+0.1*G10+0.5*I10</f>
        <v>75.2</v>
      </c>
      <c r="K10" s="5" t="str">
        <f t="shared" si="0"/>
        <v>C</v>
      </c>
      <c r="L10" t="str">
        <f t="shared" si="1"/>
        <v>pass</v>
      </c>
    </row>
    <row r="11" spans="1:12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>
        <f>0.1*C11+0.1*D11+0.1*E11+0.1*F11+0.1*G11+0.5*I11</f>
        <v>77.6</v>
      </c>
      <c r="K11" s="5" t="str">
        <f t="shared" si="0"/>
        <v>C</v>
      </c>
      <c r="L11" t="str">
        <f t="shared" si="1"/>
        <v>pass</v>
      </c>
    </row>
    <row r="12" spans="1:12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3">
        <v>67</v>
      </c>
      <c r="G12" s="1">
        <v>82</v>
      </c>
      <c r="H12" s="1">
        <f>AVERAGE(C12:G12)</f>
        <v>73.2</v>
      </c>
      <c r="I12" s="1">
        <v>88</v>
      </c>
      <c r="J12">
        <f>0.1*C12+0.1*D12+0.1*E12+0.1*F12+0.1*G12+0.5*I12</f>
        <v>80.6</v>
      </c>
      <c r="K12" s="5" t="str">
        <f t="shared" si="0"/>
        <v>B</v>
      </c>
      <c r="L12" t="str">
        <f t="shared" si="1"/>
        <v>pass</v>
      </c>
    </row>
    <row r="13" spans="1:12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>
        <f>0.1*C13+0.1*D13+0.1*E13+0.1*F13+0.1*G13+0.5*I13</f>
        <v>59</v>
      </c>
      <c r="K13" s="5" t="str">
        <f t="shared" si="0"/>
        <v>F</v>
      </c>
      <c r="L13" t="str">
        <f t="shared" si="1"/>
        <v>fail</v>
      </c>
    </row>
    <row r="14" spans="1:15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>
        <f>0.1*C14+0.1*D14+0.1*E14+0.1*F14+0.1*G14+0.5*I14</f>
        <v>66.9</v>
      </c>
      <c r="K14" s="5" t="str">
        <f t="shared" si="0"/>
        <v>D</v>
      </c>
      <c r="L14" t="str">
        <f t="shared" si="1"/>
        <v>pass</v>
      </c>
      <c r="N14" s="6" t="s">
        <v>25</v>
      </c>
      <c r="O14">
        <v>12</v>
      </c>
    </row>
    <row r="15" spans="1:15">
      <c r="A15" s="1">
        <v>14</v>
      </c>
      <c r="B15" s="1" t="s">
        <v>26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>
        <f>0.1*C15+0.1*D15+0.1*E15+0.1*F15+0.1*G15+0.5*I15</f>
        <v>55.6</v>
      </c>
      <c r="K15" s="5" t="str">
        <f t="shared" si="0"/>
        <v>F</v>
      </c>
      <c r="L15" t="str">
        <f t="shared" si="1"/>
        <v>fail</v>
      </c>
      <c r="N15" s="5" t="s">
        <v>27</v>
      </c>
      <c r="O15">
        <v>2</v>
      </c>
    </row>
    <row r="16" spans="3:12">
      <c r="C16" s="4" t="s">
        <v>28</v>
      </c>
      <c r="D16" s="4" t="s">
        <v>29</v>
      </c>
      <c r="H16" s="4" t="s">
        <v>30</v>
      </c>
      <c r="J16" s="4" t="s">
        <v>31</v>
      </c>
      <c r="L16" s="4" t="s">
        <v>32</v>
      </c>
    </row>
    <row r="17" spans="3:10">
      <c r="C17">
        <f>LARGE(C2:C15,1)</f>
        <v>98</v>
      </c>
      <c r="D17">
        <f>LARGE(C2:C15,2)</f>
        <v>90</v>
      </c>
      <c r="H17">
        <f>COUNTIF(H2:H15,"&lt;80")</f>
        <v>8</v>
      </c>
      <c r="J17">
        <f>AVERAGE(J2:J15)</f>
        <v>76.8714285714286</v>
      </c>
    </row>
    <row r="24" spans="10:10">
      <c r="J24" s="4" t="s">
        <v>33</v>
      </c>
    </row>
  </sheetData>
  <conditionalFormatting sqref="L2:L15">
    <cfRule type="cellIs" dxfId="0" priority="2" operator="equal">
      <formula>"pass"</formula>
    </cfRule>
    <cfRule type="cellIs" dxfId="1" priority="1" operator="equal">
      <formula>"fail"</formula>
    </cfRule>
  </conditionalFormatting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芷嫺 簡</cp:lastModifiedBy>
  <dcterms:created xsi:type="dcterms:W3CDTF">2023-10-19T05:27:00Z</dcterms:created>
  <dcterms:modified xsi:type="dcterms:W3CDTF">2024-10-18T06:50:51Z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