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ortero\Documents\PPM\TICKETERA COMERCIAL\ENTREGABLES SPRINT\SPRINT 4\"/>
    </mc:Choice>
  </mc:AlternateContent>
  <xr:revisionPtr revIDLastSave="0" documentId="13_ncr:1_{CA971BD7-5142-4965-A38E-A0951E40AB47}" xr6:coauthVersionLast="45" xr6:coauthVersionMax="45" xr10:uidLastSave="{00000000-0000-0000-0000-000000000000}"/>
  <bookViews>
    <workbookView xWindow="-120" yWindow="-120" windowWidth="20730" windowHeight="11160" xr2:uid="{C206F5EF-97A3-454E-BB97-D893C91D1D52}"/>
  </bookViews>
  <sheets>
    <sheet name="DETALLE MENSUAL O CORRECCIONE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6" l="1"/>
  <c r="I13" i="6"/>
  <c r="I12" i="6"/>
  <c r="I11" i="6"/>
  <c r="I10" i="6"/>
  <c r="I9" i="6"/>
  <c r="I8" i="6"/>
  <c r="I7" i="6"/>
  <c r="I6" i="6"/>
  <c r="I5" i="6"/>
  <c r="I3" i="6"/>
  <c r="I4" i="6"/>
  <c r="H14" i="6" l="1"/>
  <c r="H13" i="6"/>
  <c r="H12" i="6"/>
  <c r="H11" i="6"/>
  <c r="H10" i="6"/>
  <c r="H9" i="6"/>
  <c r="H8" i="6"/>
  <c r="H7" i="6"/>
  <c r="H6" i="6"/>
  <c r="H5" i="6"/>
  <c r="H4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H3" i="6" l="1"/>
</calcChain>
</file>

<file path=xl/sharedStrings.xml><?xml version="1.0" encoding="utf-8"?>
<sst xmlns="http://schemas.openxmlformats.org/spreadsheetml/2006/main" count="299" uniqueCount="146">
  <si>
    <t>PLAN</t>
  </si>
  <si>
    <t>MODO</t>
  </si>
  <si>
    <t>MESES ACTIVOS</t>
  </si>
  <si>
    <t>FIJO</t>
  </si>
  <si>
    <t>COMERCIO</t>
  </si>
  <si>
    <t>ACCESORISATE S.A.</t>
  </si>
  <si>
    <t>FECHA SALIDA A PRODUCCIÓN</t>
  </si>
  <si>
    <t>ENERO</t>
  </si>
  <si>
    <t>MES</t>
  </si>
  <si>
    <t>AÑO</t>
  </si>
  <si>
    <t>TRX APROBADAS</t>
  </si>
  <si>
    <t>TRX RECHAZADAS</t>
  </si>
  <si>
    <t>MONTO VENDIDO APROBADO</t>
  </si>
  <si>
    <t>MONTO VENDIDO RECHAZADO</t>
  </si>
  <si>
    <t>CÓDIGO DEL PLAN</t>
  </si>
  <si>
    <t>B1</t>
  </si>
  <si>
    <t>VALOR A COBRAR POR CERTIFICACIÓN</t>
  </si>
  <si>
    <t>TIPO</t>
  </si>
  <si>
    <t>NO SUBSIDIADO</t>
  </si>
  <si>
    <t>AGRUPACIÓN</t>
  </si>
  <si>
    <t>DIRECTO</t>
  </si>
  <si>
    <t>COMPARTIDO CON PTOP</t>
  </si>
  <si>
    <t>SI</t>
  </si>
  <si>
    <t>DINERS</t>
  </si>
  <si>
    <t>A4</t>
  </si>
  <si>
    <t>A5</t>
  </si>
  <si>
    <t>A6</t>
  </si>
  <si>
    <t>B2</t>
  </si>
  <si>
    <t>B3</t>
  </si>
  <si>
    <t>J2</t>
  </si>
  <si>
    <t>J3</t>
  </si>
  <si>
    <t>J4</t>
  </si>
  <si>
    <t>J5</t>
  </si>
  <si>
    <t>J6</t>
  </si>
  <si>
    <t>J7</t>
  </si>
  <si>
    <t>OBSERVACIÓN</t>
  </si>
  <si>
    <t>puede ser facturado con orden compra</t>
  </si>
  <si>
    <t>FACTURABLE CERTIFICACIÓN</t>
  </si>
  <si>
    <t>PENDIENTE OC</t>
  </si>
  <si>
    <t>FACTURABLE MENSUAL</t>
  </si>
  <si>
    <t>RUC</t>
  </si>
  <si>
    <t>DIRECCIÓN</t>
  </si>
  <si>
    <t>TELÉFONO</t>
  </si>
  <si>
    <t>EMAIL</t>
  </si>
  <si>
    <t>CONTACTO</t>
  </si>
  <si>
    <t>JUAN AVILES</t>
  </si>
  <si>
    <t>CARGO</t>
  </si>
  <si>
    <t>ÁREA</t>
  </si>
  <si>
    <t>GERENTE DE MARKETING</t>
  </si>
  <si>
    <t>MARKETING</t>
  </si>
  <si>
    <t>DETALLE</t>
  </si>
  <si>
    <t>PtoP Septiembre 2019 (2084 transacciones) PO:1234</t>
  </si>
  <si>
    <t>DESCUENTO</t>
  </si>
  <si>
    <t>ESTATUS CONTRATO</t>
  </si>
  <si>
    <t>COMPLETO</t>
  </si>
  <si>
    <t>ID COMERCIO</t>
  </si>
  <si>
    <t>ID SITIO</t>
  </si>
  <si>
    <t>ACTIVO</t>
  </si>
  <si>
    <t>ESTADO</t>
  </si>
  <si>
    <t>FECHA INACTIVO</t>
  </si>
  <si>
    <t>EC0000000006</t>
  </si>
  <si>
    <t>EC0000000012</t>
  </si>
  <si>
    <t>MESES INACTIVOS</t>
  </si>
  <si>
    <t>ID</t>
  </si>
  <si>
    <t>Certificación PtoP</t>
  </si>
  <si>
    <t>NO</t>
  </si>
  <si>
    <t>GESTIÓN</t>
  </si>
  <si>
    <t>EC0000000013</t>
  </si>
  <si>
    <t>EC0000000014</t>
  </si>
  <si>
    <t>EC0000000015</t>
  </si>
  <si>
    <t>EC0000000016</t>
  </si>
  <si>
    <t>EC0000000017</t>
  </si>
  <si>
    <t>EC0000000018</t>
  </si>
  <si>
    <t>EC0000000019</t>
  </si>
  <si>
    <t>EC0000000007</t>
  </si>
  <si>
    <t>EC0000000008</t>
  </si>
  <si>
    <t>EC0000000009</t>
  </si>
  <si>
    <t>EC0000000010</t>
  </si>
  <si>
    <t>EC0000000011</t>
  </si>
  <si>
    <t>EC0000000020</t>
  </si>
  <si>
    <t>EC0000000021</t>
  </si>
  <si>
    <t>EC0000000022</t>
  </si>
  <si>
    <t>EC0000000023</t>
  </si>
  <si>
    <t>AEROTRAVESIA S.A.</t>
  </si>
  <si>
    <t>AGENCIA METROPOLITANO DE TRANSITO</t>
  </si>
  <si>
    <t>AGENCIA NACIONAL DE REGULACIÓN Y CONTROL DE TRANSPORTE TERRESTRE TRANSITO Y SV</t>
  </si>
  <si>
    <t>AGRIHGROUP S.A.</t>
  </si>
  <si>
    <t>AGUIMASHOES CIA. LTDA.</t>
  </si>
  <si>
    <t>AGUIRRE FARMS</t>
  </si>
  <si>
    <t>AIG METROPOLITANA CIA. DE SEGUROS Y REASEGUROS S.A.</t>
  </si>
  <si>
    <t>ALIANZA FRANCESA DE QUITO</t>
  </si>
  <si>
    <t>ALIMENTOS Y SERVICIOS ECUATORIANOS ALISERVIS S.A.</t>
  </si>
  <si>
    <t>ALMACEN MAGNOTEX</t>
  </si>
  <si>
    <t>ALMACENES BOYACA S.A</t>
  </si>
  <si>
    <t>PENDIENTE</t>
  </si>
  <si>
    <t>SUBSIDIADO</t>
  </si>
  <si>
    <t>PtoP Septiembre 2019 (1 transacción)</t>
  </si>
  <si>
    <t>PtoP Septiembre 2019 (42 transacciones)</t>
  </si>
  <si>
    <t>PtoP Septiembre 2019 (2 transacciones)</t>
  </si>
  <si>
    <t>PtoP Septiembre 2019 (68 transacciones)</t>
  </si>
  <si>
    <t>PtoP Septiembre 2019 (422 transacciones)</t>
  </si>
  <si>
    <t>PtoP Septiembre 2019 (22 transacciones)</t>
  </si>
  <si>
    <t>ALGÚN COMENTARIOOO</t>
  </si>
  <si>
    <t>ESPERA de oc</t>
  </si>
  <si>
    <t>pendiente hablar con william</t>
  </si>
  <si>
    <t>cliente pidió notas de crédito</t>
  </si>
  <si>
    <t>esperar aprobación</t>
  </si>
  <si>
    <t>1790867129001</t>
  </si>
  <si>
    <t>0990940010001</t>
  </si>
  <si>
    <t>N/A</t>
  </si>
  <si>
    <t>PORTETE E12-97 Y ABASCAL</t>
  </si>
  <si>
    <t>WHYMPER N30-111 Y AV. LA CORUÑA</t>
  </si>
  <si>
    <t>2260533</t>
  </si>
  <si>
    <t>0998906626</t>
  </si>
  <si>
    <t xml:space="preserve">sgonzalez@mundomac.com.ec; aenriquez@iqsa.com.ec </t>
  </si>
  <si>
    <t>jmperezm@ultragroupla.com; spatinob@ultragroupla.com; msmejiac@ultragroupla.com</t>
  </si>
  <si>
    <t>0993117269001</t>
  </si>
  <si>
    <t>0190411931001</t>
  </si>
  <si>
    <t>1790147592001</t>
  </si>
  <si>
    <t>GUAYAS / KM DOS Y MEDIO SAMBORONDON NA Y INGRESANDO POR LA UEES</t>
  </si>
  <si>
    <t>043909102</t>
  </si>
  <si>
    <t>GRAN COLOMBIA 20-122 y LEON XII</t>
  </si>
  <si>
    <t>2839834</t>
  </si>
  <si>
    <t>AV. ELOY ALFARO N32-468 Y RUSIA</t>
  </si>
  <si>
    <t>2246590</t>
  </si>
  <si>
    <t>0990010110001</t>
  </si>
  <si>
    <t>GUAYAQUIL / AV. JUAN TANCA MARENGO S/N Y AGUSTIN FREIRE-JOSE CASTILLO</t>
  </si>
  <si>
    <t>042597600</t>
  </si>
  <si>
    <t>contador@agrihcorp.com</t>
  </si>
  <si>
    <t>contabilidad@aguimashoes.com</t>
  </si>
  <si>
    <t>xreinoso@afquito.org.ec</t>
  </si>
  <si>
    <t>ecommerce@boyaca.com</t>
  </si>
  <si>
    <t>PEDRO GOMEZ</t>
  </si>
  <si>
    <t>ROGER FEDERER</t>
  </si>
  <si>
    <t>GERENTE DE TECNOLOGÍA</t>
  </si>
  <si>
    <t>CONTADOR GENERAL</t>
  </si>
  <si>
    <t>ACCOUNT MANAGER</t>
  </si>
  <si>
    <t>PERSONAL CHIEF</t>
  </si>
  <si>
    <t>NATALY TERIYAKI</t>
  </si>
  <si>
    <t>PEDRO USHCA</t>
  </si>
  <si>
    <t>ALEJANDRO NARVÁEZ</t>
  </si>
  <si>
    <t>GERENCIA</t>
  </si>
  <si>
    <t>GERENTE GENERAL</t>
  </si>
  <si>
    <t>DESARROLLO</t>
  </si>
  <si>
    <t>CONTABILIDAD</t>
  </si>
  <si>
    <t>ADMINISTRATIVO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</si>
</sst>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&quot;$&quot;\ #,##0.00;[Red]\-&quot;$&quot;\ #,##0.00"/>
    <numFmt numFmtId="168" formatCode="_-* #,##0.00\ _€_-;\-* #,##0.00\ _€_-;_-* &quot;-&quot;??\ _€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8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5" fontId="4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9" fontId="3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0" xfId="0" applyFont="1" applyAlignment="1">
      <alignment vertical="center"/>
    </xf>
  </cellXfs>
  <cellStyles count="3">
    <cellStyle name="Comma 2" xfId="1" xr:uid="{5EA00B8F-70F1-440C-83FA-20C50C9A9503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la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C6BC2-473A-4DDF-80F6-1C90FA7AB2C7}">
  <dimension ref="A2:AI14"/>
  <sheetViews>
    <sheetView tabSelected="1" topLeftCell="R1" zoomScaleNormal="100" workbookViewId="0">
      <selection activeCell="R9" sqref="R9"/>
    </sheetView>
  </sheetViews>
  <sheetFormatPr defaultRowHeight="12.75" x14ac:dyDescent="0.25"/>
  <cols>
    <col min="1" max="1" width="3" style="10" bestFit="1" customWidth="1"/>
    <col min="2" max="3" width="13.28515625" style="10" bestFit="1" customWidth="1"/>
    <col min="4" max="4" width="18.140625" style="10" bestFit="1" customWidth="1"/>
    <col min="5" max="5" width="7.7109375" style="10" bestFit="1" customWidth="1"/>
    <col min="6" max="6" width="13.7109375" style="10" bestFit="1" customWidth="1"/>
    <col min="7" max="7" width="8.85546875" style="10" bestFit="1" customWidth="1"/>
    <col min="8" max="8" width="13.28515625" style="10" bestFit="1" customWidth="1"/>
    <col min="9" max="9" width="9.42578125" style="10" bestFit="1" customWidth="1"/>
    <col min="10" max="10" width="6.5703125" style="10" bestFit="1" customWidth="1"/>
    <col min="11" max="11" width="6.28515625" style="10" bestFit="1" customWidth="1"/>
    <col min="12" max="12" width="16.85546875" style="10" bestFit="1" customWidth="1"/>
    <col min="13" max="13" width="13.5703125" style="10" bestFit="1" customWidth="1"/>
    <col min="14" max="14" width="11.5703125" style="10" bestFit="1" customWidth="1"/>
    <col min="15" max="15" width="11.7109375" style="10" bestFit="1" customWidth="1"/>
    <col min="16" max="16" width="12.5703125" style="10" bestFit="1" customWidth="1"/>
    <col min="17" max="17" width="12.140625" style="10" bestFit="1" customWidth="1"/>
    <col min="18" max="18" width="6.140625" style="10" bestFit="1" customWidth="1"/>
    <col min="19" max="19" width="5" style="10" bestFit="1" customWidth="1"/>
    <col min="20" max="20" width="43.5703125" style="10" bestFit="1" customWidth="1"/>
    <col min="21" max="21" width="10.28515625" style="10" bestFit="1" customWidth="1"/>
    <col min="22" max="22" width="12.5703125" style="10" bestFit="1" customWidth="1"/>
    <col min="23" max="23" width="15.42578125" style="16" bestFit="1" customWidth="1"/>
    <col min="24" max="24" width="10.7109375" style="10" bestFit="1" customWidth="1"/>
    <col min="25" max="25" width="11.28515625" style="10" customWidth="1"/>
    <col min="26" max="26" width="10.28515625" style="10" bestFit="1" customWidth="1"/>
    <col min="27" max="27" width="10.5703125" style="10" bestFit="1" customWidth="1"/>
    <col min="28" max="28" width="32.140625" style="10" bestFit="1" customWidth="1"/>
    <col min="29" max="29" width="14.140625" style="10" bestFit="1" customWidth="1"/>
    <col min="30" max="30" width="62.42578125" style="10" bestFit="1" customWidth="1"/>
    <col min="31" max="31" width="11" style="10" bestFit="1" customWidth="1"/>
    <col min="32" max="32" width="73.28515625" style="10" bestFit="1" customWidth="1"/>
    <col min="33" max="33" width="17.28515625" style="10" bestFit="1" customWidth="1"/>
    <col min="34" max="34" width="20.7109375" style="10" bestFit="1" customWidth="1"/>
    <col min="35" max="35" width="23.28515625" style="10" customWidth="1"/>
    <col min="36" max="16384" width="9.140625" style="10"/>
  </cols>
  <sheetData>
    <row r="2" spans="1:35" ht="45" customHeight="1" x14ac:dyDescent="0.25">
      <c r="A2" s="9" t="s">
        <v>63</v>
      </c>
      <c r="B2" s="9" t="s">
        <v>55</v>
      </c>
      <c r="C2" s="8" t="s">
        <v>56</v>
      </c>
      <c r="D2" s="9" t="s">
        <v>4</v>
      </c>
      <c r="E2" s="9" t="s">
        <v>58</v>
      </c>
      <c r="F2" s="9" t="s">
        <v>6</v>
      </c>
      <c r="G2" s="9" t="s">
        <v>59</v>
      </c>
      <c r="H2" s="9" t="s">
        <v>2</v>
      </c>
      <c r="I2" s="9" t="s">
        <v>62</v>
      </c>
      <c r="J2" s="9" t="s">
        <v>0</v>
      </c>
      <c r="K2" s="9" t="s">
        <v>1</v>
      </c>
      <c r="L2" s="9" t="s">
        <v>53</v>
      </c>
      <c r="M2" s="9" t="s">
        <v>17</v>
      </c>
      <c r="N2" s="9" t="s">
        <v>19</v>
      </c>
      <c r="O2" s="9" t="s">
        <v>21</v>
      </c>
      <c r="P2" s="9" t="s">
        <v>37</v>
      </c>
      <c r="Q2" s="9" t="s">
        <v>39</v>
      </c>
      <c r="R2" s="9" t="s">
        <v>8</v>
      </c>
      <c r="S2" s="9" t="s">
        <v>9</v>
      </c>
      <c r="T2" s="9" t="s">
        <v>50</v>
      </c>
      <c r="U2" s="9" t="s">
        <v>52</v>
      </c>
      <c r="V2" s="9" t="s">
        <v>16</v>
      </c>
      <c r="W2" s="5" t="s">
        <v>14</v>
      </c>
      <c r="X2" s="9" t="s">
        <v>10</v>
      </c>
      <c r="Y2" s="9" t="s">
        <v>11</v>
      </c>
      <c r="Z2" s="9" t="s">
        <v>12</v>
      </c>
      <c r="AA2" s="9" t="s">
        <v>13</v>
      </c>
      <c r="AB2" s="9" t="s">
        <v>35</v>
      </c>
      <c r="AC2" s="6" t="s">
        <v>40</v>
      </c>
      <c r="AD2" s="6" t="s">
        <v>41</v>
      </c>
      <c r="AE2" s="6" t="s">
        <v>42</v>
      </c>
      <c r="AF2" s="6" t="s">
        <v>43</v>
      </c>
      <c r="AG2" s="6" t="s">
        <v>44</v>
      </c>
      <c r="AH2" s="6" t="s">
        <v>46</v>
      </c>
      <c r="AI2" s="6" t="s">
        <v>47</v>
      </c>
    </row>
    <row r="3" spans="1:35" x14ac:dyDescent="0.25">
      <c r="A3" s="4">
        <v>1</v>
      </c>
      <c r="B3" s="2" t="s">
        <v>60</v>
      </c>
      <c r="C3" s="11" t="s">
        <v>61</v>
      </c>
      <c r="D3" s="2" t="s">
        <v>5</v>
      </c>
      <c r="E3" s="2" t="s">
        <v>57</v>
      </c>
      <c r="F3" s="1">
        <v>43384</v>
      </c>
      <c r="G3" s="1"/>
      <c r="H3" s="7">
        <f ca="1">IF(G3="",ROUND((TODAY()-F3)/30,0),ROUND((G3-F3)/30,0))</f>
        <v>13</v>
      </c>
      <c r="I3" s="7" t="str">
        <f t="shared" ref="I3:I14" ca="1" si="0">IF(G3="","",ROUND((TODAY()-G3)/30,0))</f>
        <v/>
      </c>
      <c r="J3" s="4">
        <v>74</v>
      </c>
      <c r="K3" s="4" t="s">
        <v>3</v>
      </c>
      <c r="L3" s="4" t="s">
        <v>54</v>
      </c>
      <c r="M3" s="4" t="s">
        <v>18</v>
      </c>
      <c r="N3" s="4" t="s">
        <v>20</v>
      </c>
      <c r="O3" s="4" t="s">
        <v>22</v>
      </c>
      <c r="P3" s="4" t="s">
        <v>22</v>
      </c>
      <c r="Q3" s="4" t="s">
        <v>38</v>
      </c>
      <c r="R3" s="4" t="s">
        <v>7</v>
      </c>
      <c r="S3" s="4">
        <v>2019</v>
      </c>
      <c r="T3" s="2" t="s">
        <v>51</v>
      </c>
      <c r="U3" s="12">
        <v>0.05</v>
      </c>
      <c r="V3" s="3">
        <v>0</v>
      </c>
      <c r="W3" s="13" t="s">
        <v>15</v>
      </c>
      <c r="X3" s="4">
        <v>2084</v>
      </c>
      <c r="Y3" s="4">
        <v>100</v>
      </c>
      <c r="Z3" s="3">
        <v>715.07</v>
      </c>
      <c r="AA3" s="3">
        <v>200</v>
      </c>
      <c r="AB3" s="2" t="s">
        <v>36</v>
      </c>
      <c r="AC3" s="2" t="s">
        <v>107</v>
      </c>
      <c r="AD3" s="2" t="s">
        <v>110</v>
      </c>
      <c r="AE3" s="2" t="s">
        <v>112</v>
      </c>
      <c r="AF3" s="14" t="s">
        <v>114</v>
      </c>
      <c r="AG3" s="2" t="s">
        <v>45</v>
      </c>
      <c r="AH3" s="2" t="s">
        <v>48</v>
      </c>
      <c r="AI3" s="2" t="s">
        <v>49</v>
      </c>
    </row>
    <row r="4" spans="1:35" x14ac:dyDescent="0.25">
      <c r="A4" s="4">
        <f>+A3+1</f>
        <v>2</v>
      </c>
      <c r="B4" s="2" t="s">
        <v>74</v>
      </c>
      <c r="C4" s="11" t="s">
        <v>67</v>
      </c>
      <c r="D4" s="2" t="s">
        <v>83</v>
      </c>
      <c r="E4" s="2" t="s">
        <v>57</v>
      </c>
      <c r="F4" s="1">
        <v>43607</v>
      </c>
      <c r="G4" s="1">
        <v>43718</v>
      </c>
      <c r="H4" s="7">
        <f t="shared" ref="H4:H14" ca="1" si="1">IF(G4="",ROUND((TODAY()-F4)/30,0),ROUND((G4-F4)/30,0))</f>
        <v>4</v>
      </c>
      <c r="I4" s="7">
        <f ca="1">IF(G4="","",ROUND((TODAY()-G4)/30,0))</f>
        <v>2</v>
      </c>
      <c r="J4" s="4">
        <v>62</v>
      </c>
      <c r="K4" s="4" t="s">
        <v>3</v>
      </c>
      <c r="L4" s="4" t="s">
        <v>54</v>
      </c>
      <c r="M4" s="4" t="s">
        <v>18</v>
      </c>
      <c r="N4" s="4" t="s">
        <v>20</v>
      </c>
      <c r="O4" s="4" t="s">
        <v>22</v>
      </c>
      <c r="P4" s="4" t="s">
        <v>22</v>
      </c>
      <c r="Q4" s="4" t="s">
        <v>22</v>
      </c>
      <c r="R4" s="4" t="s">
        <v>7</v>
      </c>
      <c r="S4" s="4">
        <v>2019</v>
      </c>
      <c r="T4" s="2" t="s">
        <v>96</v>
      </c>
      <c r="U4" s="12">
        <v>0</v>
      </c>
      <c r="V4" s="3">
        <v>0</v>
      </c>
      <c r="W4" s="13" t="s">
        <v>29</v>
      </c>
      <c r="X4" s="4">
        <v>1</v>
      </c>
      <c r="Y4" s="4">
        <v>0</v>
      </c>
      <c r="Z4" s="3">
        <v>354.54</v>
      </c>
      <c r="AA4" s="3">
        <v>0</v>
      </c>
      <c r="AB4" s="2" t="s">
        <v>102</v>
      </c>
      <c r="AC4" s="2" t="s">
        <v>108</v>
      </c>
      <c r="AD4" s="2" t="s">
        <v>111</v>
      </c>
      <c r="AE4" s="2" t="s">
        <v>113</v>
      </c>
      <c r="AF4" s="14" t="s">
        <v>115</v>
      </c>
      <c r="AG4" s="2" t="s">
        <v>132</v>
      </c>
      <c r="AH4" s="2" t="s">
        <v>142</v>
      </c>
      <c r="AI4" s="2" t="s">
        <v>141</v>
      </c>
    </row>
    <row r="5" spans="1:35" x14ac:dyDescent="0.25">
      <c r="A5" s="4">
        <f t="shared" ref="A5:A14" si="2">+A4+1</f>
        <v>3</v>
      </c>
      <c r="B5" s="2" t="s">
        <v>75</v>
      </c>
      <c r="C5" s="11" t="s">
        <v>68</v>
      </c>
      <c r="D5" s="2" t="s">
        <v>84</v>
      </c>
      <c r="E5" s="2" t="s">
        <v>57</v>
      </c>
      <c r="F5" s="1">
        <v>43357</v>
      </c>
      <c r="G5" s="1"/>
      <c r="H5" s="7">
        <f t="shared" ca="1" si="1"/>
        <v>14</v>
      </c>
      <c r="I5" s="7" t="str">
        <f t="shared" ref="I5:I14" ca="1" si="3">IF(G5="","",ROUND((TODAY()-G5)/30,0))</f>
        <v/>
      </c>
      <c r="J5" s="4" t="s">
        <v>23</v>
      </c>
      <c r="K5" s="4" t="s">
        <v>3</v>
      </c>
      <c r="L5" s="4" t="s">
        <v>54</v>
      </c>
      <c r="M5" s="2" t="s">
        <v>95</v>
      </c>
      <c r="N5" s="4" t="s">
        <v>23</v>
      </c>
      <c r="O5" s="4" t="s">
        <v>65</v>
      </c>
      <c r="P5" s="4" t="s">
        <v>22</v>
      </c>
      <c r="Q5" s="4" t="s">
        <v>22</v>
      </c>
      <c r="R5" s="4" t="s">
        <v>7</v>
      </c>
      <c r="S5" s="4">
        <v>2019</v>
      </c>
      <c r="T5" s="2" t="s">
        <v>96</v>
      </c>
      <c r="U5" s="12">
        <v>0</v>
      </c>
      <c r="V5" s="3">
        <v>0</v>
      </c>
      <c r="W5" s="13" t="s">
        <v>30</v>
      </c>
      <c r="X5" s="4">
        <v>1</v>
      </c>
      <c r="Y5" s="4">
        <v>0</v>
      </c>
      <c r="Z5" s="3">
        <v>10.75</v>
      </c>
      <c r="AA5" s="3">
        <v>0</v>
      </c>
      <c r="AB5" s="2" t="s">
        <v>103</v>
      </c>
      <c r="AC5" s="2" t="s">
        <v>109</v>
      </c>
      <c r="AD5" s="2" t="s">
        <v>109</v>
      </c>
      <c r="AE5" s="2" t="s">
        <v>109</v>
      </c>
      <c r="AF5" s="2" t="s">
        <v>109</v>
      </c>
      <c r="AG5" s="2" t="s">
        <v>109</v>
      </c>
      <c r="AH5" s="2" t="s">
        <v>109</v>
      </c>
      <c r="AI5" s="2" t="s">
        <v>109</v>
      </c>
    </row>
    <row r="6" spans="1:35" x14ac:dyDescent="0.25">
      <c r="A6" s="4">
        <f t="shared" si="2"/>
        <v>4</v>
      </c>
      <c r="B6" s="2" t="s">
        <v>76</v>
      </c>
      <c r="C6" s="11" t="s">
        <v>69</v>
      </c>
      <c r="D6" s="2" t="s">
        <v>85</v>
      </c>
      <c r="E6" s="2" t="s">
        <v>57</v>
      </c>
      <c r="F6" s="1">
        <v>43493</v>
      </c>
      <c r="G6" s="1"/>
      <c r="H6" s="7">
        <f t="shared" ca="1" si="1"/>
        <v>9</v>
      </c>
      <c r="I6" s="7" t="str">
        <f t="shared" ca="1" si="3"/>
        <v/>
      </c>
      <c r="J6" s="4" t="s">
        <v>23</v>
      </c>
      <c r="K6" s="4" t="s">
        <v>3</v>
      </c>
      <c r="L6" s="4" t="s">
        <v>54</v>
      </c>
      <c r="M6" s="2" t="s">
        <v>95</v>
      </c>
      <c r="N6" s="4" t="s">
        <v>23</v>
      </c>
      <c r="O6" s="4" t="s">
        <v>65</v>
      </c>
      <c r="P6" s="4" t="s">
        <v>22</v>
      </c>
      <c r="Q6" s="4" t="s">
        <v>22</v>
      </c>
      <c r="R6" s="4" t="s">
        <v>7</v>
      </c>
      <c r="S6" s="4">
        <v>2019</v>
      </c>
      <c r="T6" s="2" t="s">
        <v>97</v>
      </c>
      <c r="U6" s="12">
        <v>0</v>
      </c>
      <c r="V6" s="3">
        <v>0</v>
      </c>
      <c r="W6" s="13" t="s">
        <v>31</v>
      </c>
      <c r="X6" s="4">
        <v>42</v>
      </c>
      <c r="Y6" s="4">
        <v>2</v>
      </c>
      <c r="Z6" s="3">
        <v>1945.23</v>
      </c>
      <c r="AA6" s="3">
        <v>45</v>
      </c>
      <c r="AB6" s="2" t="s">
        <v>104</v>
      </c>
      <c r="AC6" s="2" t="s">
        <v>109</v>
      </c>
      <c r="AD6" s="2" t="s">
        <v>109</v>
      </c>
      <c r="AE6" s="2" t="s">
        <v>109</v>
      </c>
      <c r="AF6" s="2" t="s">
        <v>109</v>
      </c>
      <c r="AG6" s="2" t="s">
        <v>109</v>
      </c>
      <c r="AH6" s="2" t="s">
        <v>109</v>
      </c>
      <c r="AI6" s="2" t="s">
        <v>109</v>
      </c>
    </row>
    <row r="7" spans="1:35" x14ac:dyDescent="0.25">
      <c r="A7" s="4">
        <f t="shared" si="2"/>
        <v>5</v>
      </c>
      <c r="B7" s="2" t="s">
        <v>77</v>
      </c>
      <c r="C7" s="11" t="s">
        <v>70</v>
      </c>
      <c r="D7" s="2" t="s">
        <v>86</v>
      </c>
      <c r="E7" s="2" t="s">
        <v>57</v>
      </c>
      <c r="F7" s="1">
        <v>43689</v>
      </c>
      <c r="G7" s="1"/>
      <c r="H7" s="7">
        <f t="shared" ca="1" si="1"/>
        <v>3</v>
      </c>
      <c r="I7" s="7" t="str">
        <f t="shared" ca="1" si="3"/>
        <v/>
      </c>
      <c r="J7" s="4">
        <v>62</v>
      </c>
      <c r="K7" s="4" t="s">
        <v>3</v>
      </c>
      <c r="L7" s="4" t="s">
        <v>66</v>
      </c>
      <c r="M7" s="15" t="s">
        <v>18</v>
      </c>
      <c r="N7" s="4" t="s">
        <v>20</v>
      </c>
      <c r="O7" s="4" t="s">
        <v>22</v>
      </c>
      <c r="P7" s="4" t="s">
        <v>22</v>
      </c>
      <c r="Q7" s="4" t="s">
        <v>22</v>
      </c>
      <c r="R7" s="4" t="s">
        <v>7</v>
      </c>
      <c r="S7" s="4">
        <v>2019</v>
      </c>
      <c r="T7" s="2" t="s">
        <v>98</v>
      </c>
      <c r="U7" s="12">
        <v>0.05</v>
      </c>
      <c r="V7" s="3">
        <v>0</v>
      </c>
      <c r="W7" s="13" t="s">
        <v>32</v>
      </c>
      <c r="X7" s="4">
        <v>2</v>
      </c>
      <c r="Y7" s="4">
        <v>0</v>
      </c>
      <c r="Z7" s="3">
        <v>791</v>
      </c>
      <c r="AA7" s="3">
        <v>0</v>
      </c>
      <c r="AB7" s="2"/>
      <c r="AC7" s="2" t="s">
        <v>116</v>
      </c>
      <c r="AD7" s="2" t="s">
        <v>119</v>
      </c>
      <c r="AE7" s="2" t="s">
        <v>120</v>
      </c>
      <c r="AF7" s="2" t="s">
        <v>128</v>
      </c>
      <c r="AG7" s="2" t="s">
        <v>133</v>
      </c>
      <c r="AH7" s="2" t="s">
        <v>134</v>
      </c>
      <c r="AI7" s="2" t="s">
        <v>143</v>
      </c>
    </row>
    <row r="8" spans="1:35" x14ac:dyDescent="0.25">
      <c r="A8" s="4">
        <f t="shared" si="2"/>
        <v>6</v>
      </c>
      <c r="B8" s="2" t="s">
        <v>78</v>
      </c>
      <c r="C8" s="11" t="s">
        <v>71</v>
      </c>
      <c r="D8" s="2" t="s">
        <v>87</v>
      </c>
      <c r="E8" s="2" t="s">
        <v>57</v>
      </c>
      <c r="F8" s="1">
        <v>43402</v>
      </c>
      <c r="G8" s="1"/>
      <c r="H8" s="7">
        <f t="shared" ca="1" si="1"/>
        <v>12</v>
      </c>
      <c r="I8" s="7" t="str">
        <f t="shared" ca="1" si="3"/>
        <v/>
      </c>
      <c r="J8" s="4">
        <v>62</v>
      </c>
      <c r="K8" s="4" t="s">
        <v>3</v>
      </c>
      <c r="L8" s="4" t="s">
        <v>66</v>
      </c>
      <c r="M8" s="2" t="s">
        <v>18</v>
      </c>
      <c r="N8" s="4" t="s">
        <v>20</v>
      </c>
      <c r="O8" s="4" t="s">
        <v>22</v>
      </c>
      <c r="P8" s="4" t="s">
        <v>22</v>
      </c>
      <c r="Q8" s="4" t="s">
        <v>22</v>
      </c>
      <c r="R8" s="4" t="s">
        <v>7</v>
      </c>
      <c r="S8" s="4">
        <v>2019</v>
      </c>
      <c r="T8" s="2" t="s">
        <v>64</v>
      </c>
      <c r="U8" s="12">
        <v>0</v>
      </c>
      <c r="V8" s="3">
        <v>500</v>
      </c>
      <c r="W8" s="13" t="s">
        <v>33</v>
      </c>
      <c r="X8" s="4">
        <v>0</v>
      </c>
      <c r="Y8" s="4">
        <v>0</v>
      </c>
      <c r="Z8" s="3">
        <v>0</v>
      </c>
      <c r="AA8" s="3">
        <v>0</v>
      </c>
      <c r="AB8" s="2" t="s">
        <v>105</v>
      </c>
      <c r="AC8" s="2" t="s">
        <v>117</v>
      </c>
      <c r="AD8" s="2" t="s">
        <v>121</v>
      </c>
      <c r="AE8" s="2" t="s">
        <v>122</v>
      </c>
      <c r="AF8" s="2" t="s">
        <v>129</v>
      </c>
      <c r="AG8" s="2" t="s">
        <v>138</v>
      </c>
      <c r="AH8" s="2" t="s">
        <v>135</v>
      </c>
      <c r="AI8" s="2" t="s">
        <v>144</v>
      </c>
    </row>
    <row r="9" spans="1:35" x14ac:dyDescent="0.25">
      <c r="A9" s="4">
        <f t="shared" si="2"/>
        <v>7</v>
      </c>
      <c r="B9" s="2" t="s">
        <v>61</v>
      </c>
      <c r="C9" s="11" t="s">
        <v>72</v>
      </c>
      <c r="D9" s="2" t="s">
        <v>88</v>
      </c>
      <c r="E9" s="2" t="s">
        <v>57</v>
      </c>
      <c r="F9" s="1">
        <v>43461</v>
      </c>
      <c r="G9" s="1">
        <v>43590</v>
      </c>
      <c r="H9" s="7">
        <f t="shared" ca="1" si="1"/>
        <v>4</v>
      </c>
      <c r="I9" s="7">
        <f t="shared" ca="1" si="3"/>
        <v>6</v>
      </c>
      <c r="J9" s="4" t="s">
        <v>23</v>
      </c>
      <c r="K9" s="4" t="s">
        <v>3</v>
      </c>
      <c r="L9" s="4" t="s">
        <v>66</v>
      </c>
      <c r="M9" s="2" t="s">
        <v>95</v>
      </c>
      <c r="N9" s="4" t="s">
        <v>23</v>
      </c>
      <c r="O9" s="4" t="s">
        <v>65</v>
      </c>
      <c r="P9" s="4" t="s">
        <v>65</v>
      </c>
      <c r="Q9" s="4" t="s">
        <v>22</v>
      </c>
      <c r="R9" s="4" t="s">
        <v>7</v>
      </c>
      <c r="S9" s="4">
        <v>2019</v>
      </c>
      <c r="T9" s="2" t="s">
        <v>100</v>
      </c>
      <c r="U9" s="12">
        <v>0</v>
      </c>
      <c r="V9" s="3">
        <v>0</v>
      </c>
      <c r="W9" s="13" t="s">
        <v>34</v>
      </c>
      <c r="X9" s="4">
        <v>422</v>
      </c>
      <c r="Y9" s="4">
        <v>22</v>
      </c>
      <c r="Z9" s="3">
        <v>56748.23</v>
      </c>
      <c r="AA9" s="3">
        <v>923.4</v>
      </c>
      <c r="AB9" s="2"/>
      <c r="AC9" s="2" t="s">
        <v>109</v>
      </c>
      <c r="AD9" s="2" t="s">
        <v>109</v>
      </c>
      <c r="AE9" s="2" t="s">
        <v>109</v>
      </c>
      <c r="AF9" s="2" t="s">
        <v>109</v>
      </c>
      <c r="AG9" s="2" t="s">
        <v>109</v>
      </c>
      <c r="AH9" s="2" t="s">
        <v>109</v>
      </c>
      <c r="AI9" s="2" t="s">
        <v>109</v>
      </c>
    </row>
    <row r="10" spans="1:35" x14ac:dyDescent="0.25">
      <c r="A10" s="4">
        <f t="shared" si="2"/>
        <v>8</v>
      </c>
      <c r="B10" s="2" t="s">
        <v>67</v>
      </c>
      <c r="C10" s="11" t="s">
        <v>73</v>
      </c>
      <c r="D10" s="2" t="s">
        <v>89</v>
      </c>
      <c r="E10" s="2" t="s">
        <v>57</v>
      </c>
      <c r="F10" s="1">
        <v>43462</v>
      </c>
      <c r="G10" s="1"/>
      <c r="H10" s="7">
        <f t="shared" ca="1" si="1"/>
        <v>10</v>
      </c>
      <c r="I10" s="7" t="str">
        <f t="shared" ca="1" si="3"/>
        <v/>
      </c>
      <c r="J10" s="4" t="s">
        <v>23</v>
      </c>
      <c r="K10" s="4" t="s">
        <v>3</v>
      </c>
      <c r="L10" s="4" t="s">
        <v>66</v>
      </c>
      <c r="M10" s="2" t="s">
        <v>95</v>
      </c>
      <c r="N10" s="4" t="s">
        <v>23</v>
      </c>
      <c r="O10" s="4" t="s">
        <v>65</v>
      </c>
      <c r="P10" s="4" t="s">
        <v>65</v>
      </c>
      <c r="Q10" s="4" t="s">
        <v>22</v>
      </c>
      <c r="R10" s="4" t="s">
        <v>7</v>
      </c>
      <c r="S10" s="4">
        <v>2019</v>
      </c>
      <c r="T10" s="2" t="s">
        <v>101</v>
      </c>
      <c r="U10" s="12">
        <v>0</v>
      </c>
      <c r="V10" s="3">
        <v>0</v>
      </c>
      <c r="W10" s="13" t="s">
        <v>27</v>
      </c>
      <c r="X10" s="4">
        <v>22</v>
      </c>
      <c r="Y10" s="4">
        <v>4</v>
      </c>
      <c r="Z10" s="3">
        <v>4999</v>
      </c>
      <c r="AA10" s="3">
        <v>145.66999999999999</v>
      </c>
      <c r="AB10" s="2" t="s">
        <v>106</v>
      </c>
      <c r="AC10" s="2" t="s">
        <v>109</v>
      </c>
      <c r="AD10" s="2" t="s">
        <v>109</v>
      </c>
      <c r="AE10" s="2" t="s">
        <v>109</v>
      </c>
      <c r="AF10" s="2" t="s">
        <v>109</v>
      </c>
      <c r="AG10" s="2" t="s">
        <v>109</v>
      </c>
      <c r="AH10" s="2" t="s">
        <v>109</v>
      </c>
      <c r="AI10" s="2" t="s">
        <v>109</v>
      </c>
    </row>
    <row r="11" spans="1:35" x14ac:dyDescent="0.25">
      <c r="A11" s="4">
        <f t="shared" si="2"/>
        <v>9</v>
      </c>
      <c r="B11" s="2" t="s">
        <v>68</v>
      </c>
      <c r="C11" s="11" t="s">
        <v>79</v>
      </c>
      <c r="D11" s="2" t="s">
        <v>90</v>
      </c>
      <c r="E11" s="2" t="s">
        <v>57</v>
      </c>
      <c r="F11" s="1">
        <v>43669</v>
      </c>
      <c r="G11" s="1"/>
      <c r="H11" s="7">
        <f t="shared" ca="1" si="1"/>
        <v>4</v>
      </c>
      <c r="I11" s="7" t="str">
        <f t="shared" ca="1" si="3"/>
        <v/>
      </c>
      <c r="J11" s="4">
        <v>74</v>
      </c>
      <c r="K11" s="4" t="s">
        <v>3</v>
      </c>
      <c r="L11" s="4" t="s">
        <v>94</v>
      </c>
      <c r="M11" s="2" t="s">
        <v>18</v>
      </c>
      <c r="N11" s="4" t="s">
        <v>20</v>
      </c>
      <c r="O11" s="4" t="s">
        <v>22</v>
      </c>
      <c r="P11" s="4" t="s">
        <v>22</v>
      </c>
      <c r="Q11" s="4" t="s">
        <v>22</v>
      </c>
      <c r="R11" s="4" t="s">
        <v>7</v>
      </c>
      <c r="S11" s="4">
        <v>2019</v>
      </c>
      <c r="T11" s="2" t="s">
        <v>64</v>
      </c>
      <c r="U11" s="12">
        <v>0</v>
      </c>
      <c r="V11" s="2">
        <v>250</v>
      </c>
      <c r="W11" s="13" t="s">
        <v>28</v>
      </c>
      <c r="X11" s="4">
        <v>0</v>
      </c>
      <c r="Y11" s="4">
        <v>0</v>
      </c>
      <c r="Z11" s="3">
        <v>0</v>
      </c>
      <c r="AA11" s="3">
        <v>0</v>
      </c>
      <c r="AB11" s="2"/>
      <c r="AC11" s="2" t="s">
        <v>118</v>
      </c>
      <c r="AD11" s="2" t="s">
        <v>123</v>
      </c>
      <c r="AE11" s="2" t="s">
        <v>124</v>
      </c>
      <c r="AF11" s="2" t="s">
        <v>130</v>
      </c>
      <c r="AG11" s="2" t="s">
        <v>139</v>
      </c>
      <c r="AH11" s="2" t="s">
        <v>136</v>
      </c>
      <c r="AI11" s="2" t="s">
        <v>145</v>
      </c>
    </row>
    <row r="12" spans="1:35" x14ac:dyDescent="0.25">
      <c r="A12" s="4">
        <f t="shared" si="2"/>
        <v>10</v>
      </c>
      <c r="B12" s="2" t="s">
        <v>69</v>
      </c>
      <c r="C12" s="11" t="s">
        <v>80</v>
      </c>
      <c r="D12" s="2" t="s">
        <v>91</v>
      </c>
      <c r="E12" s="2" t="s">
        <v>57</v>
      </c>
      <c r="F12" s="1">
        <v>43412</v>
      </c>
      <c r="G12" s="1"/>
      <c r="H12" s="7">
        <f t="shared" ca="1" si="1"/>
        <v>12</v>
      </c>
      <c r="I12" s="7" t="str">
        <f t="shared" ca="1" si="3"/>
        <v/>
      </c>
      <c r="J12" s="4" t="s">
        <v>23</v>
      </c>
      <c r="K12" s="4" t="s">
        <v>3</v>
      </c>
      <c r="L12" s="4" t="s">
        <v>94</v>
      </c>
      <c r="M12" s="2" t="s">
        <v>95</v>
      </c>
      <c r="N12" s="4" t="s">
        <v>23</v>
      </c>
      <c r="O12" s="4" t="s">
        <v>65</v>
      </c>
      <c r="P12" s="4" t="s">
        <v>65</v>
      </c>
      <c r="Q12" s="4" t="s">
        <v>38</v>
      </c>
      <c r="R12" s="4" t="s">
        <v>7</v>
      </c>
      <c r="S12" s="4">
        <v>2019</v>
      </c>
      <c r="T12" s="2" t="s">
        <v>99</v>
      </c>
      <c r="U12" s="12">
        <v>0</v>
      </c>
      <c r="V12" s="3">
        <v>0</v>
      </c>
      <c r="W12" s="13" t="s">
        <v>24</v>
      </c>
      <c r="X12" s="4">
        <v>68</v>
      </c>
      <c r="Y12" s="4">
        <v>5</v>
      </c>
      <c r="Z12" s="3">
        <v>567</v>
      </c>
      <c r="AA12" s="3">
        <v>19.559999999999999</v>
      </c>
      <c r="AB12" s="2"/>
      <c r="AC12" s="2" t="s">
        <v>109</v>
      </c>
      <c r="AD12" s="2" t="s">
        <v>109</v>
      </c>
      <c r="AE12" s="2" t="s">
        <v>109</v>
      </c>
      <c r="AF12" s="2" t="s">
        <v>109</v>
      </c>
      <c r="AG12" s="2" t="s">
        <v>109</v>
      </c>
      <c r="AH12" s="2" t="s">
        <v>109</v>
      </c>
      <c r="AI12" s="2" t="s">
        <v>109</v>
      </c>
    </row>
    <row r="13" spans="1:35" x14ac:dyDescent="0.25">
      <c r="A13" s="4">
        <f t="shared" si="2"/>
        <v>11</v>
      </c>
      <c r="B13" s="2" t="s">
        <v>70</v>
      </c>
      <c r="C13" s="11" t="s">
        <v>81</v>
      </c>
      <c r="D13" s="2" t="s">
        <v>92</v>
      </c>
      <c r="E13" s="2" t="s">
        <v>57</v>
      </c>
      <c r="F13" s="1">
        <v>43461</v>
      </c>
      <c r="G13" s="1"/>
      <c r="H13" s="7">
        <f t="shared" ca="1" si="1"/>
        <v>11</v>
      </c>
      <c r="I13" s="7" t="str">
        <f t="shared" ca="1" si="3"/>
        <v/>
      </c>
      <c r="J13" s="4" t="s">
        <v>23</v>
      </c>
      <c r="K13" s="4" t="s">
        <v>3</v>
      </c>
      <c r="L13" s="4" t="s">
        <v>94</v>
      </c>
      <c r="M13" s="2" t="s">
        <v>95</v>
      </c>
      <c r="N13" s="4" t="s">
        <v>23</v>
      </c>
      <c r="O13" s="4" t="s">
        <v>65</v>
      </c>
      <c r="P13" s="4" t="s">
        <v>65</v>
      </c>
      <c r="Q13" s="4" t="s">
        <v>65</v>
      </c>
      <c r="R13" s="4" t="s">
        <v>7</v>
      </c>
      <c r="S13" s="4">
        <v>2019</v>
      </c>
      <c r="T13" s="2" t="s">
        <v>96</v>
      </c>
      <c r="U13" s="12">
        <v>0</v>
      </c>
      <c r="V13" s="3">
        <v>0</v>
      </c>
      <c r="W13" s="13" t="s">
        <v>25</v>
      </c>
      <c r="X13" s="4">
        <v>1</v>
      </c>
      <c r="Y13" s="4">
        <v>0</v>
      </c>
      <c r="Z13" s="3">
        <v>245</v>
      </c>
      <c r="AA13" s="3">
        <v>0</v>
      </c>
      <c r="AB13" s="2"/>
      <c r="AC13" s="2" t="s">
        <v>109</v>
      </c>
      <c r="AD13" s="2" t="s">
        <v>109</v>
      </c>
      <c r="AE13" s="2" t="s">
        <v>109</v>
      </c>
      <c r="AF13" s="2" t="s">
        <v>109</v>
      </c>
      <c r="AG13" s="2" t="s">
        <v>109</v>
      </c>
      <c r="AH13" s="2" t="s">
        <v>109</v>
      </c>
      <c r="AI13" s="2" t="s">
        <v>109</v>
      </c>
    </row>
    <row r="14" spans="1:35" x14ac:dyDescent="0.25">
      <c r="A14" s="4">
        <f t="shared" si="2"/>
        <v>12</v>
      </c>
      <c r="B14" s="2" t="s">
        <v>71</v>
      </c>
      <c r="C14" s="11" t="s">
        <v>82</v>
      </c>
      <c r="D14" s="2" t="s">
        <v>93</v>
      </c>
      <c r="E14" s="2" t="s">
        <v>57</v>
      </c>
      <c r="F14" s="1">
        <v>43579</v>
      </c>
      <c r="G14" s="1"/>
      <c r="H14" s="7">
        <f t="shared" ca="1" si="1"/>
        <v>7</v>
      </c>
      <c r="I14" s="7" t="str">
        <f t="shared" ca="1" si="3"/>
        <v/>
      </c>
      <c r="J14" s="4">
        <v>74</v>
      </c>
      <c r="K14" s="4" t="s">
        <v>3</v>
      </c>
      <c r="L14" s="4" t="s">
        <v>94</v>
      </c>
      <c r="M14" s="2" t="s">
        <v>18</v>
      </c>
      <c r="N14" s="4" t="s">
        <v>20</v>
      </c>
      <c r="O14" s="4" t="s">
        <v>22</v>
      </c>
      <c r="P14" s="4" t="s">
        <v>22</v>
      </c>
      <c r="Q14" s="4" t="s">
        <v>65</v>
      </c>
      <c r="R14" s="4" t="s">
        <v>7</v>
      </c>
      <c r="S14" s="4">
        <v>2019</v>
      </c>
      <c r="T14" s="2" t="s">
        <v>96</v>
      </c>
      <c r="U14" s="12">
        <v>0</v>
      </c>
      <c r="V14" s="3">
        <v>0</v>
      </c>
      <c r="W14" s="13" t="s">
        <v>26</v>
      </c>
      <c r="X14" s="4">
        <v>1</v>
      </c>
      <c r="Y14" s="4">
        <v>0</v>
      </c>
      <c r="Z14" s="3">
        <v>7406.9100000000017</v>
      </c>
      <c r="AA14" s="3">
        <v>0</v>
      </c>
      <c r="AB14" s="2"/>
      <c r="AC14" s="2" t="s">
        <v>125</v>
      </c>
      <c r="AD14" s="2" t="s">
        <v>126</v>
      </c>
      <c r="AE14" s="2" t="s">
        <v>127</v>
      </c>
      <c r="AF14" s="2" t="s">
        <v>131</v>
      </c>
      <c r="AG14" s="2" t="s">
        <v>140</v>
      </c>
      <c r="AH14" s="2" t="s">
        <v>137</v>
      </c>
      <c r="AI14" s="2" t="s">
        <v>141</v>
      </c>
    </row>
  </sheetData>
  <hyperlinks>
    <hyperlink ref="AF3" r:id="rId1" display="hola@hotmail.com" xr:uid="{A07E0403-9C94-42EB-B4DA-1F81646393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DETALLE MENSUAL O CORRECCIONES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PORTERO</dc:creator>
  <cp:lastModifiedBy>CRISTIAN PORTERO</cp:lastModifiedBy>
  <dcterms:created xsi:type="dcterms:W3CDTF">2019-11-05T22:25:41Z</dcterms:created>
  <dcterms:modified xsi:type="dcterms:W3CDTF">2019-11-07T21:33:36Z</dcterms:modified>
</cp:coreProperties>
</file>