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4.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hidePivotFieldList="1" defaultThemeVersion="166925"/>
  <mc:AlternateContent xmlns:mc="http://schemas.openxmlformats.org/markup-compatibility/2006">
    <mc:Choice Requires="x15">
      <x15ac:absPath xmlns:x15ac="http://schemas.microsoft.com/office/spreadsheetml/2010/11/ac" url="https://d.docs.live.net/4ed6235a2bdc1558/Desktop/Anita/ANITA J/data analyst/projects/"/>
    </mc:Choice>
  </mc:AlternateContent>
  <xr:revisionPtr revIDLastSave="1" documentId="8_{329B201F-F112-440D-9470-41020F4FF5AC}" xr6:coauthVersionLast="47" xr6:coauthVersionMax="47" xr10:uidLastSave="{3807B748-7FA1-4180-9386-D470142D07A9}"/>
  <bookViews>
    <workbookView xWindow="-120" yWindow="-120" windowWidth="20730" windowHeight="11160" activeTab="1" xr2:uid="{28B5D5BB-2BBD-49FB-9D60-AC0B168B4C1B}"/>
  </bookViews>
  <sheets>
    <sheet name="Raw Data" sheetId="1" r:id="rId1"/>
    <sheet name="Dashboard" sheetId="2" r:id="rId2"/>
  </sheets>
  <definedNames>
    <definedName name="_xlcn.WorksheetConnection_RawDataA1H161" hidden="1">'Raw Data'!$B$2:$I$17</definedName>
    <definedName name="Slicer_Department">#N/A</definedName>
    <definedName name="Slicer_Hospital">#N/A</definedName>
  </definedNames>
  <calcPr calcId="191029"/>
  <pivotCaches>
    <pivotCache cacheId="4" r:id="rId3"/>
    <pivotCache cacheId="41" r:id="rId4"/>
    <pivotCache cacheId="49" r:id="rId5"/>
    <pivotCache cacheId="51" r:id="rId6"/>
  </pivotCaches>
  <fileRecoveryPr repairLoad="1"/>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name="Range" connection="WorksheetConnection_Raw Data!$A$1:$H$16"/>
        </x15:modelTables>
      </x15:dataModel>
    </ext>
  </extLst>
</workbook>
</file>

<file path=xl/calcChain.xml><?xml version="1.0" encoding="utf-8"?>
<calcChain xmlns="http://schemas.openxmlformats.org/spreadsheetml/2006/main">
  <c r="J4" i="1" l="1"/>
  <c r="J5" i="1"/>
  <c r="J6" i="1"/>
  <c r="J7" i="1"/>
  <c r="J8" i="1"/>
  <c r="J9" i="1"/>
  <c r="J10" i="1"/>
  <c r="J11" i="1"/>
  <c r="J12" i="1"/>
  <c r="J13" i="1"/>
  <c r="J14" i="1"/>
  <c r="J15" i="1"/>
  <c r="J16" i="1"/>
  <c r="J17" i="1"/>
  <c r="J3" i="1"/>
  <c r="F5" i="2"/>
  <c r="F4" i="2"/>
  <c r="F3"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BAFF275-1071-42A8-A684-43423E01247E}"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20812579-69B3-49FF-B3A8-F9C643FE6531}" name="WorksheetConnection_Raw Data!$A$1:$H$16" type="102" refreshedVersion="8" minRefreshableVersion="5">
    <extLst>
      <ext xmlns:x15="http://schemas.microsoft.com/office/spreadsheetml/2010/11/main" uri="{DE250136-89BD-433C-8126-D09CA5730AF9}">
        <x15:connection id="Range" autoDelete="1">
          <x15:rangePr sourceName="_xlcn.WorksheetConnection_RawDataA1H161"/>
        </x15:connection>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3">
    <s v="ThisWorkbookDataModel"/>
    <s v="{[Range].[Department].[All]}"/>
    <s v="{[Range].[Month].[All]}"/>
  </metadataStrings>
  <mdxMetadata count="2">
    <mdx n="0" f="s">
      <ms ns="1" c="0"/>
    </mdx>
    <mdx n="0" f="s">
      <ms ns="2" c="0"/>
    </mdx>
  </mdxMetadata>
  <valueMetadata count="2">
    <bk>
      <rc t="1" v="0"/>
    </bk>
    <bk>
      <rc t="1" v="1"/>
    </bk>
  </valueMetadata>
</metadata>
</file>

<file path=xl/sharedStrings.xml><?xml version="1.0" encoding="utf-8"?>
<sst xmlns="http://schemas.openxmlformats.org/spreadsheetml/2006/main" count="112" uniqueCount="42">
  <si>
    <t>Hospital</t>
  </si>
  <si>
    <t>Department</t>
  </si>
  <si>
    <t>Month</t>
  </si>
  <si>
    <t>Admissions</t>
  </si>
  <si>
    <t>Discharges</t>
  </si>
  <si>
    <t>Deaths</t>
  </si>
  <si>
    <t>LOS (Days)</t>
  </si>
  <si>
    <t>HAI Cases</t>
  </si>
  <si>
    <t>Cardiology</t>
  </si>
  <si>
    <t>Jan</t>
  </si>
  <si>
    <t>ICU</t>
  </si>
  <si>
    <t>Surgery</t>
  </si>
  <si>
    <t>Hospital A</t>
  </si>
  <si>
    <t xml:space="preserve">Hospital B </t>
  </si>
  <si>
    <t>Hospital C</t>
  </si>
  <si>
    <t>Hospital D</t>
  </si>
  <si>
    <t>Hospital E</t>
  </si>
  <si>
    <t>Hospital F</t>
  </si>
  <si>
    <t>Feb</t>
  </si>
  <si>
    <t>Mar</t>
  </si>
  <si>
    <t>Row Labels</t>
  </si>
  <si>
    <t>Hospital B</t>
  </si>
  <si>
    <t>Grand Total</t>
  </si>
  <si>
    <t>All</t>
  </si>
  <si>
    <t>Filters</t>
  </si>
  <si>
    <t>Formulas</t>
  </si>
  <si>
    <t>Average Length of Stay (LOS)</t>
  </si>
  <si>
    <t>Mortality Rate per 1,000 Discharges</t>
  </si>
  <si>
    <t>HAI Rate</t>
  </si>
  <si>
    <t>Chart 1: Bar Chart – HAI by Department</t>
  </si>
  <si>
    <t>Sum of HAI Cases</t>
  </si>
  <si>
    <t>Chart 2: Line Chart – LOS over Time</t>
  </si>
  <si>
    <t>Sum of LOS (Days)</t>
  </si>
  <si>
    <t>Column Labels</t>
  </si>
  <si>
    <t>Average of LOS (Days)</t>
  </si>
  <si>
    <t>Chart 3 : clinic Data (Sum)</t>
  </si>
  <si>
    <t>Mortality Rate (per 1000 Admissions)</t>
  </si>
  <si>
    <t>Slicers (Filters)</t>
  </si>
  <si>
    <t>Sum of Admissions</t>
  </si>
  <si>
    <t>Sum of Discharges</t>
  </si>
  <si>
    <t>Sum of Deaths</t>
  </si>
  <si>
    <t>Benchmark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</si>
</sst>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8"/>
      <name val="Calibri"/>
      <family val="2"/>
      <scheme val="minor"/>
    </font>
  </fonts>
  <fills count="2">
    <fill>
      <patternFill patternType="none"/>
    </fill>
    <fill>
      <patternFill patternType="gray125"/>
    </fill>
  </fills>
  <borders count="28">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right/>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style="medium">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medium">
        <color indexed="64"/>
      </bottom>
      <diagonal/>
    </border>
  </borders>
  <cellStyleXfs count="1">
    <xf numFmtId="0" fontId="0" fillId="0" borderId="0"/>
  </cellStyleXfs>
  <cellXfs count="54">
    <xf numFmtId="0" fontId="0" fillId="0" borderId="0" xfId="0"/>
    <xf numFmtId="0" fontId="0" fillId="0" borderId="10" xfId="0" applyBorder="1"/>
    <xf numFmtId="0" fontId="0" fillId="0" borderId="12" xfId="0" applyBorder="1"/>
    <xf numFmtId="0" fontId="0" fillId="0" borderId="5" xfId="0" applyBorder="1"/>
    <xf numFmtId="0" fontId="0" fillId="0" borderId="14" xfId="0" applyBorder="1"/>
    <xf numFmtId="0" fontId="0" fillId="0" borderId="7" xfId="0" applyBorder="1"/>
    <xf numFmtId="0" fontId="0" fillId="0" borderId="19" xfId="0" pivotButton="1" applyBorder="1"/>
    <xf numFmtId="0" fontId="0" fillId="0" borderId="20" xfId="0" applyBorder="1"/>
    <xf numFmtId="0" fontId="0" fillId="0" borderId="2" xfId="0" applyBorder="1"/>
    <xf numFmtId="0" fontId="0" fillId="0" borderId="13" xfId="0" applyBorder="1"/>
    <xf numFmtId="0" fontId="0" fillId="0" borderId="3" xfId="0" applyBorder="1"/>
    <xf numFmtId="0" fontId="0" fillId="0" borderId="4" xfId="0" applyBorder="1"/>
    <xf numFmtId="0" fontId="0" fillId="0" borderId="6" xfId="0" applyBorder="1"/>
    <xf numFmtId="0" fontId="0" fillId="0" borderId="1" xfId="0" pivotButton="1" applyBorder="1"/>
    <xf numFmtId="0" fontId="0" fillId="0" borderId="21" xfId="0" applyBorder="1" applyAlignment="1">
      <alignment horizontal="left"/>
    </xf>
    <xf numFmtId="0" fontId="0" fillId="0" borderId="22" xfId="0" applyBorder="1" applyAlignment="1">
      <alignment horizontal="left"/>
    </xf>
    <xf numFmtId="0" fontId="0" fillId="0" borderId="23" xfId="0" applyBorder="1" applyAlignment="1">
      <alignment horizontal="left"/>
    </xf>
    <xf numFmtId="0" fontId="0" fillId="0" borderId="1" xfId="0" applyBorder="1" applyAlignment="1">
      <alignment horizontal="left"/>
    </xf>
    <xf numFmtId="0" fontId="0" fillId="0" borderId="19" xfId="0" applyBorder="1"/>
    <xf numFmtId="0" fontId="0" fillId="0" borderId="24" xfId="0" applyBorder="1"/>
    <xf numFmtId="0" fontId="0" fillId="0" borderId="16" xfId="0" applyBorder="1"/>
    <xf numFmtId="0" fontId="0" fillId="0" borderId="15" xfId="0" applyBorder="1" applyAlignment="1">
      <alignment horizontal="center"/>
    </xf>
    <xf numFmtId="0" fontId="0" fillId="0" borderId="26" xfId="0" applyBorder="1" applyAlignment="1">
      <alignment horizontal="center"/>
    </xf>
    <xf numFmtId="0" fontId="0" fillId="0" borderId="9" xfId="0" applyBorder="1" applyAlignment="1">
      <alignment horizontal="center"/>
    </xf>
    <xf numFmtId="0" fontId="0" fillId="0" borderId="8" xfId="0" applyBorder="1" applyAlignment="1">
      <alignment horizontal="center"/>
    </xf>
    <xf numFmtId="0" fontId="0" fillId="0" borderId="17" xfId="0" applyBorder="1" applyAlignment="1">
      <alignment horizontal="center"/>
    </xf>
    <xf numFmtId="0" fontId="0" fillId="0" borderId="27" xfId="0" applyBorder="1" applyAlignment="1">
      <alignment horizontal="center"/>
    </xf>
    <xf numFmtId="0" fontId="0" fillId="0" borderId="18" xfId="0" applyBorder="1" applyAlignment="1">
      <alignment horizontal="center"/>
    </xf>
    <xf numFmtId="0" fontId="0" fillId="0" borderId="11" xfId="0" applyBorder="1" applyAlignment="1">
      <alignment horizontal="center"/>
    </xf>
    <xf numFmtId="0" fontId="0" fillId="0" borderId="25" xfId="0" applyBorder="1" applyAlignment="1">
      <alignment horizontal="center"/>
    </xf>
    <xf numFmtId="0" fontId="0" fillId="0" borderId="19" xfId="0" applyBorder="1" applyAlignment="1">
      <alignment horizontal="center"/>
    </xf>
    <xf numFmtId="0" fontId="0" fillId="0" borderId="24" xfId="0" applyBorder="1" applyAlignment="1">
      <alignment horizontal="center"/>
    </xf>
    <xf numFmtId="0" fontId="0" fillId="0" borderId="20" xfId="0" applyBorder="1" applyAlignment="1">
      <alignment horizontal="center"/>
    </xf>
    <xf numFmtId="0" fontId="1" fillId="0" borderId="17" xfId="0" applyFont="1" applyBorder="1" applyAlignment="1">
      <alignment horizontal="center"/>
    </xf>
    <xf numFmtId="0" fontId="0" fillId="0" borderId="0" xfId="0" pivotButton="1"/>
    <xf numFmtId="0" fontId="0" fillId="0" borderId="0" xfId="0" applyAlignment="1">
      <alignment horizontal="left"/>
    </xf>
    <xf numFmtId="0" fontId="0" fillId="0" borderId="0" xfId="0" applyNumberFormat="1"/>
    <xf numFmtId="0" fontId="1" fillId="0" borderId="19" xfId="0" applyFont="1" applyBorder="1" applyAlignment="1">
      <alignment horizontal="center"/>
    </xf>
    <xf numFmtId="0" fontId="1" fillId="0" borderId="24" xfId="0" applyFont="1" applyBorder="1" applyAlignment="1">
      <alignment horizontal="center"/>
    </xf>
    <xf numFmtId="0" fontId="1" fillId="0" borderId="20" xfId="0" applyFont="1" applyBorder="1" applyAlignment="1">
      <alignment horizontal="center"/>
    </xf>
    <xf numFmtId="0" fontId="0" fillId="0" borderId="8" xfId="0" applyBorder="1" applyAlignment="1">
      <alignment vertical="center" wrapText="1"/>
    </xf>
    <xf numFmtId="0" fontId="0" fillId="0" borderId="9" xfId="0" applyBorder="1" applyAlignment="1">
      <alignment vertical="center" wrapText="1"/>
    </xf>
    <xf numFmtId="0" fontId="0" fillId="0" borderId="11" xfId="0" applyBorder="1" applyAlignment="1">
      <alignment vertical="center" wrapText="1"/>
    </xf>
    <xf numFmtId="0" fontId="0" fillId="0" borderId="25" xfId="0" applyBorder="1" applyAlignment="1">
      <alignment vertical="center" wrapText="1"/>
    </xf>
    <xf numFmtId="0" fontId="0" fillId="0" borderId="0" xfId="0" applyAlignment="1">
      <alignment horizontal="left" indent="1"/>
    </xf>
    <xf numFmtId="0" fontId="0" fillId="0" borderId="0" xfId="0" applyAlignment="1">
      <alignment horizontal="left" indent="2"/>
    </xf>
    <xf numFmtId="0" fontId="0" fillId="0" borderId="22" xfId="0" applyBorder="1"/>
    <xf numFmtId="0" fontId="0" fillId="0" borderId="23" xfId="0" applyBorder="1"/>
    <xf numFmtId="0" fontId="0" fillId="0" borderId="15" xfId="0" applyBorder="1" applyAlignment="1">
      <alignment vertical="center" wrapText="1"/>
    </xf>
    <xf numFmtId="0" fontId="0" fillId="0" borderId="26" xfId="0" applyBorder="1" applyAlignment="1">
      <alignment vertical="center" wrapText="1"/>
    </xf>
    <xf numFmtId="0" fontId="1" fillId="0" borderId="17" xfId="0" applyFont="1" applyBorder="1" applyAlignment="1">
      <alignment horizontal="center" vertical="center" wrapText="1"/>
    </xf>
    <xf numFmtId="0" fontId="1" fillId="0" borderId="27" xfId="0" applyFont="1" applyBorder="1" applyAlignment="1">
      <alignment horizontal="center" vertical="center" wrapText="1"/>
    </xf>
    <xf numFmtId="0" fontId="0" fillId="0" borderId="18" xfId="0" applyBorder="1"/>
    <xf numFmtId="0" fontId="1" fillId="0" borderId="1" xfId="0" applyFont="1" applyFill="1" applyBorder="1" applyAlignment="1">
      <alignment horizontal="center" vertical="center" wrapText="1"/>
    </xf>
  </cellXfs>
  <cellStyles count="1">
    <cellStyle name="Normal" xfId="0" builtinId="0"/>
  </cellStyles>
  <dxfs count="6">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eetMetadata" Target="metadata.xml"/><Relationship Id="rId3" Type="http://schemas.openxmlformats.org/officeDocument/2006/relationships/pivotCacheDefinition" Target="pivotCache/pivotCacheDefinition1.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4.xml"/><Relationship Id="rId11" Type="http://schemas.openxmlformats.org/officeDocument/2006/relationships/styles" Target="styles.xml"/><Relationship Id="rId5" Type="http://schemas.openxmlformats.org/officeDocument/2006/relationships/pivotCacheDefinition" Target="pivotCache/pivotCacheDefinition3.xml"/><Relationship Id="rId15" Type="http://schemas.openxmlformats.org/officeDocument/2006/relationships/calcChain" Target="calcChain.xml"/><Relationship Id="rId10" Type="http://schemas.openxmlformats.org/officeDocument/2006/relationships/connections" Target="connections.xml"/><Relationship Id="rId4" Type="http://schemas.openxmlformats.org/officeDocument/2006/relationships/pivotCacheDefinition" Target="pivotCache/pivotCacheDefinition2.xml"/><Relationship Id="rId9" Type="http://schemas.openxmlformats.org/officeDocument/2006/relationships/theme" Target="theme/theme1.xml"/><Relationship Id="rId14" Type="http://schemas.openxmlformats.org/officeDocument/2006/relationships/powerPivotData" Target="model/item.data"/></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[clinical_kpi_data_Project.xlsx]Dashboard!PivotTable1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Dashboard!$C$10</c:f>
              <c:strCache>
                <c:ptCount val="1"/>
                <c:pt idx="0">
                  <c:v>Total</c:v>
                </c:pt>
              </c:strCache>
            </c:strRef>
          </c:tx>
          <c:spPr>
            <a:solidFill>
              <a:schemeClr val="accent1"/>
            </a:solidFill>
            <a:ln>
              <a:noFill/>
            </a:ln>
            <a:effectLst/>
            <a:sp3d/>
          </c:spPr>
          <c:invertIfNegative val="0"/>
          <c:cat>
            <c:strRef>
              <c:f>Dashboard!$B$11:$B$14</c:f>
              <c:strCache>
                <c:ptCount val="3"/>
                <c:pt idx="0">
                  <c:v>Cardiology</c:v>
                </c:pt>
                <c:pt idx="1">
                  <c:v>ICU</c:v>
                </c:pt>
                <c:pt idx="2">
                  <c:v>Surgery</c:v>
                </c:pt>
              </c:strCache>
            </c:strRef>
          </c:cat>
          <c:val>
            <c:numRef>
              <c:f>Dashboard!$C$11:$C$14</c:f>
              <c:numCache>
                <c:formatCode>General</c:formatCode>
                <c:ptCount val="3"/>
                <c:pt idx="0">
                  <c:v>7</c:v>
                </c:pt>
                <c:pt idx="1">
                  <c:v>6</c:v>
                </c:pt>
                <c:pt idx="2">
                  <c:v>8</c:v>
                </c:pt>
              </c:numCache>
            </c:numRef>
          </c:val>
          <c:extLst>
            <c:ext xmlns:c16="http://schemas.microsoft.com/office/drawing/2014/chart" uri="{C3380CC4-5D6E-409C-BE32-E72D297353CC}">
              <c16:uniqueId val="{00000000-A399-4D46-8310-6622D35559B8}"/>
            </c:ext>
          </c:extLst>
        </c:ser>
        <c:dLbls>
          <c:showLegendKey val="0"/>
          <c:showVal val="0"/>
          <c:showCatName val="0"/>
          <c:showSerName val="0"/>
          <c:showPercent val="0"/>
          <c:showBubbleSize val="0"/>
        </c:dLbls>
        <c:gapWidth val="150"/>
        <c:shape val="box"/>
        <c:axId val="1985017824"/>
        <c:axId val="1985020224"/>
        <c:axId val="0"/>
      </c:bar3DChart>
      <c:catAx>
        <c:axId val="198501782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5020224"/>
        <c:crosses val="autoZero"/>
        <c:auto val="1"/>
        <c:lblAlgn val="ctr"/>
        <c:lblOffset val="100"/>
        <c:noMultiLvlLbl val="0"/>
      </c:catAx>
      <c:valAx>
        <c:axId val="19850202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50178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[clinical_kpi_data_Project.xlsx]Dashboard!PivotTable7</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Dashboard!$C$28:$C$29</c:f>
              <c:strCache>
                <c:ptCount val="1"/>
                <c:pt idx="0">
                  <c:v>Feb</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Dashboard!$B$30:$B$36</c:f>
              <c:strCache>
                <c:ptCount val="6"/>
                <c:pt idx="0">
                  <c:v>Hospital A</c:v>
                </c:pt>
                <c:pt idx="1">
                  <c:v>Hospital B</c:v>
                </c:pt>
                <c:pt idx="2">
                  <c:v>Hospital C</c:v>
                </c:pt>
                <c:pt idx="3">
                  <c:v>Hospital D</c:v>
                </c:pt>
                <c:pt idx="4">
                  <c:v>Hospital E</c:v>
                </c:pt>
                <c:pt idx="5">
                  <c:v>Hospital F</c:v>
                </c:pt>
              </c:strCache>
            </c:strRef>
          </c:cat>
          <c:val>
            <c:numRef>
              <c:f>Dashboard!$C$30:$C$36</c:f>
              <c:numCache>
                <c:formatCode>General</c:formatCode>
                <c:ptCount val="6"/>
                <c:pt idx="0">
                  <c:v>4.3</c:v>
                </c:pt>
                <c:pt idx="1">
                  <c:v>6.5</c:v>
                </c:pt>
                <c:pt idx="2">
                  <c:v>3.2</c:v>
                </c:pt>
                <c:pt idx="3">
                  <c:v>4.3</c:v>
                </c:pt>
                <c:pt idx="4">
                  <c:v>6.5</c:v>
                </c:pt>
                <c:pt idx="5">
                  <c:v>3.2</c:v>
                </c:pt>
              </c:numCache>
            </c:numRef>
          </c:val>
          <c:smooth val="0"/>
          <c:extLst>
            <c:ext xmlns:c16="http://schemas.microsoft.com/office/drawing/2014/chart" uri="{C3380CC4-5D6E-409C-BE32-E72D297353CC}">
              <c16:uniqueId val="{00000000-C2BD-4A6B-B9CD-5C80BBF39DA5}"/>
            </c:ext>
          </c:extLst>
        </c:ser>
        <c:ser>
          <c:idx val="1"/>
          <c:order val="1"/>
          <c:tx>
            <c:strRef>
              <c:f>Dashboard!$D$28:$D$29</c:f>
              <c:strCache>
                <c:ptCount val="1"/>
                <c:pt idx="0">
                  <c:v>Jan</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Dashboard!$B$30:$B$36</c:f>
              <c:strCache>
                <c:ptCount val="6"/>
                <c:pt idx="0">
                  <c:v>Hospital A</c:v>
                </c:pt>
                <c:pt idx="1">
                  <c:v>Hospital B</c:v>
                </c:pt>
                <c:pt idx="2">
                  <c:v>Hospital C</c:v>
                </c:pt>
                <c:pt idx="3">
                  <c:v>Hospital D</c:v>
                </c:pt>
                <c:pt idx="4">
                  <c:v>Hospital E</c:v>
                </c:pt>
                <c:pt idx="5">
                  <c:v>Hospital F</c:v>
                </c:pt>
              </c:strCache>
            </c:strRef>
          </c:cat>
          <c:val>
            <c:numRef>
              <c:f>Dashboard!$D$30:$D$36</c:f>
              <c:numCache>
                <c:formatCode>General</c:formatCode>
                <c:ptCount val="6"/>
                <c:pt idx="0">
                  <c:v>4.3</c:v>
                </c:pt>
                <c:pt idx="1">
                  <c:v>6.5</c:v>
                </c:pt>
                <c:pt idx="2">
                  <c:v>3.2</c:v>
                </c:pt>
                <c:pt idx="3">
                  <c:v>4.3</c:v>
                </c:pt>
                <c:pt idx="4">
                  <c:v>6.5</c:v>
                </c:pt>
                <c:pt idx="5">
                  <c:v>3.2</c:v>
                </c:pt>
              </c:numCache>
            </c:numRef>
          </c:val>
          <c:smooth val="0"/>
          <c:extLst>
            <c:ext xmlns:c16="http://schemas.microsoft.com/office/drawing/2014/chart" uri="{C3380CC4-5D6E-409C-BE32-E72D297353CC}">
              <c16:uniqueId val="{00000001-C2BD-4A6B-B9CD-5C80BBF39DA5}"/>
            </c:ext>
          </c:extLst>
        </c:ser>
        <c:ser>
          <c:idx val="2"/>
          <c:order val="2"/>
          <c:tx>
            <c:strRef>
              <c:f>Dashboard!$E$28:$E$29</c:f>
              <c:strCache>
                <c:ptCount val="1"/>
                <c:pt idx="0">
                  <c:v>Mar</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Dashboard!$B$30:$B$36</c:f>
              <c:strCache>
                <c:ptCount val="6"/>
                <c:pt idx="0">
                  <c:v>Hospital A</c:v>
                </c:pt>
                <c:pt idx="1">
                  <c:v>Hospital B</c:v>
                </c:pt>
                <c:pt idx="2">
                  <c:v>Hospital C</c:v>
                </c:pt>
                <c:pt idx="3">
                  <c:v>Hospital D</c:v>
                </c:pt>
                <c:pt idx="4">
                  <c:v>Hospital E</c:v>
                </c:pt>
                <c:pt idx="5">
                  <c:v>Hospital F</c:v>
                </c:pt>
              </c:strCache>
            </c:strRef>
          </c:cat>
          <c:val>
            <c:numRef>
              <c:f>Dashboard!$E$30:$E$36</c:f>
              <c:numCache>
                <c:formatCode>General</c:formatCode>
                <c:ptCount val="6"/>
                <c:pt idx="1">
                  <c:v>4.3</c:v>
                </c:pt>
                <c:pt idx="2">
                  <c:v>6.5</c:v>
                </c:pt>
                <c:pt idx="3">
                  <c:v>3.2</c:v>
                </c:pt>
              </c:numCache>
            </c:numRef>
          </c:val>
          <c:smooth val="0"/>
          <c:extLst>
            <c:ext xmlns:c16="http://schemas.microsoft.com/office/drawing/2014/chart" uri="{C3380CC4-5D6E-409C-BE32-E72D297353CC}">
              <c16:uniqueId val="{00000002-C2BD-4A6B-B9CD-5C80BBF39DA5}"/>
            </c:ext>
          </c:extLst>
        </c:ser>
        <c:dLbls>
          <c:showLegendKey val="0"/>
          <c:showVal val="0"/>
          <c:showCatName val="0"/>
          <c:showSerName val="0"/>
          <c:showPercent val="0"/>
          <c:showBubbleSize val="0"/>
        </c:dLbls>
        <c:marker val="1"/>
        <c:smooth val="0"/>
        <c:axId val="1985033184"/>
        <c:axId val="1985039424"/>
      </c:lineChart>
      <c:catAx>
        <c:axId val="19850331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5039424"/>
        <c:crosses val="autoZero"/>
        <c:auto val="1"/>
        <c:lblAlgn val="ctr"/>
        <c:lblOffset val="100"/>
        <c:noMultiLvlLbl val="0"/>
      </c:catAx>
      <c:valAx>
        <c:axId val="19850394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50331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[clinical_kpi_data_Project.xlsx]Dashboard!PivotTable8</c:name>
    <c:fmtId val="2"/>
  </c:pivotSource>
  <c:chart>
    <c:title>
      <c:layout>
        <c:manualLayout>
          <c:xMode val="edge"/>
          <c:yMode val="edge"/>
          <c:x val="0.31706924315619972"/>
          <c:y val="0.22291896706763314"/>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pivotFmt>
      <c:pivotFmt>
        <c:idx val="45"/>
        <c:spPr>
          <a:solidFill>
            <a:schemeClr val="accent1"/>
          </a:solidFill>
          <a:ln w="19050">
            <a:solidFill>
              <a:schemeClr val="lt1"/>
            </a:solidFill>
          </a:ln>
          <a:effectLst/>
        </c:spPr>
      </c:pivotFmt>
      <c:pivotFmt>
        <c:idx val="46"/>
        <c:spPr>
          <a:solidFill>
            <a:schemeClr val="accent1"/>
          </a:solidFill>
          <a:ln w="19050">
            <a:solidFill>
              <a:schemeClr val="lt1"/>
            </a:solidFill>
          </a:ln>
          <a:effectLst/>
        </c:spPr>
      </c:pivotFmt>
      <c:pivotFmt>
        <c:idx val="47"/>
        <c:spPr>
          <a:solidFill>
            <a:schemeClr val="accent1"/>
          </a:solidFill>
          <a:ln w="19050">
            <a:solidFill>
              <a:schemeClr val="lt1"/>
            </a:solidFill>
          </a:ln>
          <a:effectLst/>
        </c:spPr>
      </c:pivotFmt>
      <c:pivotFmt>
        <c:idx val="48"/>
        <c:spPr>
          <a:solidFill>
            <a:schemeClr val="accent1"/>
          </a:solidFill>
          <a:ln w="19050">
            <a:solidFill>
              <a:schemeClr val="lt1"/>
            </a:solidFill>
          </a:ln>
          <a:effectLst/>
        </c:spPr>
      </c:pivotFmt>
      <c:pivotFmt>
        <c:idx val="4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w="19050">
            <a:solidFill>
              <a:schemeClr val="lt1"/>
            </a:solidFill>
          </a:ln>
          <a:effectLst/>
        </c:spPr>
      </c:pivotFmt>
      <c:pivotFmt>
        <c:idx val="51"/>
        <c:spPr>
          <a:solidFill>
            <a:schemeClr val="accent1"/>
          </a:solidFill>
          <a:ln w="19050">
            <a:solidFill>
              <a:schemeClr val="lt1"/>
            </a:solidFill>
          </a:ln>
          <a:effectLst/>
        </c:spPr>
      </c:pivotFmt>
      <c:pivotFmt>
        <c:idx val="52"/>
        <c:spPr>
          <a:solidFill>
            <a:schemeClr val="accent1"/>
          </a:solidFill>
          <a:ln w="19050">
            <a:solidFill>
              <a:schemeClr val="lt1"/>
            </a:solidFill>
          </a:ln>
          <a:effectLst/>
        </c:spPr>
      </c:pivotFmt>
      <c:pivotFmt>
        <c:idx val="53"/>
        <c:spPr>
          <a:solidFill>
            <a:schemeClr val="accent1"/>
          </a:solidFill>
          <a:ln w="19050">
            <a:solidFill>
              <a:schemeClr val="lt1"/>
            </a:solidFill>
          </a:ln>
          <a:effectLst/>
        </c:spPr>
      </c:pivotFmt>
      <c:pivotFmt>
        <c:idx val="54"/>
        <c:spPr>
          <a:solidFill>
            <a:schemeClr val="accent1"/>
          </a:solidFill>
          <a:ln w="19050">
            <a:solidFill>
              <a:schemeClr val="lt1"/>
            </a:solidFill>
          </a:ln>
          <a:effectLst/>
        </c:spPr>
      </c:pivotFmt>
      <c:pivotFmt>
        <c:idx val="55"/>
        <c:spPr>
          <a:solidFill>
            <a:schemeClr val="accent1"/>
          </a:solidFill>
          <a:ln w="19050">
            <a:solidFill>
              <a:schemeClr val="lt1"/>
            </a:solidFill>
          </a:ln>
          <a:effectLst/>
        </c:spPr>
      </c:pivotFmt>
      <c:pivotFmt>
        <c:idx val="5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w="19050">
            <a:solidFill>
              <a:schemeClr val="lt1"/>
            </a:solidFill>
          </a:ln>
          <a:effectLst/>
        </c:spPr>
      </c:pivotFmt>
      <c:pivotFmt>
        <c:idx val="58"/>
        <c:spPr>
          <a:solidFill>
            <a:schemeClr val="accent1"/>
          </a:solidFill>
          <a:ln w="19050">
            <a:solidFill>
              <a:schemeClr val="lt1"/>
            </a:solidFill>
          </a:ln>
          <a:effectLst/>
        </c:spPr>
      </c:pivotFmt>
      <c:pivotFmt>
        <c:idx val="59"/>
        <c:spPr>
          <a:solidFill>
            <a:schemeClr val="accent1"/>
          </a:solidFill>
          <a:ln w="19050">
            <a:solidFill>
              <a:schemeClr val="lt1"/>
            </a:solidFill>
          </a:ln>
          <a:effectLst/>
        </c:spPr>
      </c:pivotFmt>
      <c:pivotFmt>
        <c:idx val="60"/>
        <c:spPr>
          <a:solidFill>
            <a:schemeClr val="accent1"/>
          </a:solidFill>
          <a:ln w="19050">
            <a:solidFill>
              <a:schemeClr val="lt1"/>
            </a:solidFill>
          </a:ln>
          <a:effectLst/>
        </c:spPr>
      </c:pivotFmt>
      <c:pivotFmt>
        <c:idx val="61"/>
        <c:spPr>
          <a:solidFill>
            <a:schemeClr val="accent1"/>
          </a:solidFill>
          <a:ln w="19050">
            <a:solidFill>
              <a:schemeClr val="lt1"/>
            </a:solidFill>
          </a:ln>
          <a:effectLst/>
        </c:spPr>
      </c:pivotFmt>
      <c:pivotFmt>
        <c:idx val="62"/>
        <c:spPr>
          <a:solidFill>
            <a:schemeClr val="accent1"/>
          </a:solidFill>
          <a:ln w="19050">
            <a:solidFill>
              <a:schemeClr val="lt1"/>
            </a:solidFill>
          </a:ln>
          <a:effectLst/>
        </c:spPr>
      </c:pivotFmt>
      <c:pivotFmt>
        <c:idx val="6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w="19050">
            <a:solidFill>
              <a:schemeClr val="lt1"/>
            </a:solidFill>
          </a:ln>
          <a:effectLst/>
        </c:spPr>
      </c:pivotFmt>
      <c:pivotFmt>
        <c:idx val="65"/>
        <c:spPr>
          <a:solidFill>
            <a:schemeClr val="accent1"/>
          </a:solidFill>
          <a:ln w="19050">
            <a:solidFill>
              <a:schemeClr val="lt1"/>
            </a:solidFill>
          </a:ln>
          <a:effectLst/>
        </c:spPr>
      </c:pivotFmt>
      <c:pivotFmt>
        <c:idx val="66"/>
        <c:spPr>
          <a:solidFill>
            <a:schemeClr val="accent1"/>
          </a:solidFill>
          <a:ln w="19050">
            <a:solidFill>
              <a:schemeClr val="lt1"/>
            </a:solidFill>
          </a:ln>
          <a:effectLst/>
        </c:spPr>
      </c:pivotFmt>
      <c:pivotFmt>
        <c:idx val="67"/>
        <c:spPr>
          <a:solidFill>
            <a:schemeClr val="accent1"/>
          </a:solidFill>
          <a:ln w="19050">
            <a:solidFill>
              <a:schemeClr val="lt1"/>
            </a:solidFill>
          </a:ln>
          <a:effectLst/>
        </c:spPr>
      </c:pivotFmt>
      <c:pivotFmt>
        <c:idx val="68"/>
        <c:spPr>
          <a:solidFill>
            <a:schemeClr val="accent1"/>
          </a:solidFill>
          <a:ln w="19050">
            <a:solidFill>
              <a:schemeClr val="lt1"/>
            </a:solidFill>
          </a:ln>
          <a:effectLst/>
        </c:spPr>
      </c:pivotFmt>
      <c:pivotFmt>
        <c:idx val="69"/>
        <c:spPr>
          <a:solidFill>
            <a:schemeClr val="accent1"/>
          </a:solidFill>
          <a:ln w="19050">
            <a:solidFill>
              <a:schemeClr val="lt1"/>
            </a:solidFill>
          </a:ln>
          <a:effectLst/>
        </c:spPr>
      </c:pivotFmt>
      <c:pivotFmt>
        <c:idx val="7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w="19050">
            <a:solidFill>
              <a:schemeClr val="lt1"/>
            </a:solidFill>
          </a:ln>
          <a:effectLst/>
        </c:spPr>
      </c:pivotFmt>
      <c:pivotFmt>
        <c:idx val="72"/>
        <c:spPr>
          <a:solidFill>
            <a:schemeClr val="accent1"/>
          </a:solidFill>
          <a:ln w="19050">
            <a:solidFill>
              <a:schemeClr val="lt1"/>
            </a:solidFill>
          </a:ln>
          <a:effectLst/>
        </c:spPr>
      </c:pivotFmt>
      <c:pivotFmt>
        <c:idx val="73"/>
        <c:spPr>
          <a:solidFill>
            <a:schemeClr val="accent1"/>
          </a:solidFill>
          <a:ln w="19050">
            <a:solidFill>
              <a:schemeClr val="lt1"/>
            </a:solidFill>
          </a:ln>
          <a:effectLst/>
        </c:spPr>
      </c:pivotFmt>
      <c:pivotFmt>
        <c:idx val="74"/>
        <c:spPr>
          <a:solidFill>
            <a:schemeClr val="accent1"/>
          </a:solidFill>
          <a:ln w="19050">
            <a:solidFill>
              <a:schemeClr val="lt1"/>
            </a:solidFill>
          </a:ln>
          <a:effectLst/>
        </c:spPr>
      </c:pivotFmt>
      <c:pivotFmt>
        <c:idx val="75"/>
        <c:spPr>
          <a:solidFill>
            <a:schemeClr val="accent1"/>
          </a:solidFill>
          <a:ln w="19050">
            <a:solidFill>
              <a:schemeClr val="lt1"/>
            </a:solidFill>
          </a:ln>
          <a:effectLst/>
        </c:spPr>
      </c:pivotFmt>
      <c:pivotFmt>
        <c:idx val="76"/>
        <c:spPr>
          <a:solidFill>
            <a:schemeClr val="accent1"/>
          </a:solidFill>
          <a:ln w="19050">
            <a:solidFill>
              <a:schemeClr val="lt1"/>
            </a:solidFill>
          </a:ln>
          <a:effectLst/>
        </c:spPr>
      </c:pivotFmt>
      <c:pivotFmt>
        <c:idx val="7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w="19050">
            <a:solidFill>
              <a:schemeClr val="lt1"/>
            </a:solidFill>
          </a:ln>
          <a:effectLst/>
        </c:spPr>
      </c:pivotFmt>
      <c:pivotFmt>
        <c:idx val="79"/>
        <c:spPr>
          <a:solidFill>
            <a:schemeClr val="accent1"/>
          </a:solidFill>
          <a:ln w="19050">
            <a:solidFill>
              <a:schemeClr val="lt1"/>
            </a:solidFill>
          </a:ln>
          <a:effectLst/>
        </c:spPr>
      </c:pivotFmt>
      <c:pivotFmt>
        <c:idx val="80"/>
        <c:spPr>
          <a:solidFill>
            <a:schemeClr val="accent1"/>
          </a:solidFill>
          <a:ln w="19050">
            <a:solidFill>
              <a:schemeClr val="lt1"/>
            </a:solidFill>
          </a:ln>
          <a:effectLst/>
        </c:spPr>
      </c:pivotFmt>
      <c:pivotFmt>
        <c:idx val="81"/>
        <c:spPr>
          <a:solidFill>
            <a:schemeClr val="accent1"/>
          </a:solidFill>
          <a:ln w="19050">
            <a:solidFill>
              <a:schemeClr val="lt1"/>
            </a:solidFill>
          </a:ln>
          <a:effectLst/>
        </c:spPr>
      </c:pivotFmt>
      <c:pivotFmt>
        <c:idx val="82"/>
        <c:spPr>
          <a:solidFill>
            <a:schemeClr val="accent1"/>
          </a:solidFill>
          <a:ln w="19050">
            <a:solidFill>
              <a:schemeClr val="lt1"/>
            </a:solidFill>
          </a:ln>
          <a:effectLst/>
        </c:spPr>
      </c:pivotFmt>
      <c:pivotFmt>
        <c:idx val="83"/>
        <c:spPr>
          <a:solidFill>
            <a:schemeClr val="accent1"/>
          </a:solidFill>
          <a:ln w="19050">
            <a:solidFill>
              <a:schemeClr val="lt1"/>
            </a:solidFill>
          </a:ln>
          <a:effectLst/>
        </c:spPr>
      </c:pivotFmt>
      <c:pivotFmt>
        <c:idx val="8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1"/>
          </a:solidFill>
          <a:ln w="19050">
            <a:solidFill>
              <a:schemeClr val="lt1"/>
            </a:solidFill>
          </a:ln>
          <a:effectLst/>
        </c:spPr>
      </c:pivotFmt>
      <c:pivotFmt>
        <c:idx val="86"/>
        <c:spPr>
          <a:solidFill>
            <a:schemeClr val="accent1"/>
          </a:solidFill>
          <a:ln w="19050">
            <a:solidFill>
              <a:schemeClr val="lt1"/>
            </a:solidFill>
          </a:ln>
          <a:effectLst/>
        </c:spPr>
      </c:pivotFmt>
      <c:pivotFmt>
        <c:idx val="87"/>
        <c:spPr>
          <a:solidFill>
            <a:schemeClr val="accent1"/>
          </a:solidFill>
          <a:ln w="19050">
            <a:solidFill>
              <a:schemeClr val="lt1"/>
            </a:solidFill>
          </a:ln>
          <a:effectLst/>
        </c:spPr>
      </c:pivotFmt>
      <c:pivotFmt>
        <c:idx val="88"/>
        <c:spPr>
          <a:solidFill>
            <a:schemeClr val="accent1"/>
          </a:solidFill>
          <a:ln w="19050">
            <a:solidFill>
              <a:schemeClr val="lt1"/>
            </a:solidFill>
          </a:ln>
          <a:effectLst/>
        </c:spPr>
      </c:pivotFmt>
      <c:pivotFmt>
        <c:idx val="89"/>
        <c:spPr>
          <a:solidFill>
            <a:schemeClr val="accent1"/>
          </a:solidFill>
          <a:ln w="19050">
            <a:solidFill>
              <a:schemeClr val="lt1"/>
            </a:solidFill>
          </a:ln>
          <a:effectLst/>
        </c:spPr>
      </c:pivotFmt>
      <c:pivotFmt>
        <c:idx val="90"/>
        <c:spPr>
          <a:solidFill>
            <a:schemeClr val="accent1"/>
          </a:solidFill>
          <a:ln w="19050">
            <a:solidFill>
              <a:schemeClr val="lt1"/>
            </a:solidFill>
          </a:ln>
          <a:effectLst/>
        </c:spPr>
      </c:pivotFmt>
      <c:pivotFmt>
        <c:idx val="9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2"/>
        <c:spPr>
          <a:solidFill>
            <a:schemeClr val="accent1"/>
          </a:solidFill>
          <a:ln w="19050">
            <a:solidFill>
              <a:schemeClr val="lt1"/>
            </a:solidFill>
          </a:ln>
          <a:effectLst/>
        </c:spPr>
      </c:pivotFmt>
      <c:pivotFmt>
        <c:idx val="93"/>
        <c:spPr>
          <a:solidFill>
            <a:schemeClr val="accent1"/>
          </a:solidFill>
          <a:ln w="19050">
            <a:solidFill>
              <a:schemeClr val="lt1"/>
            </a:solidFill>
          </a:ln>
          <a:effectLst/>
        </c:spPr>
      </c:pivotFmt>
      <c:pivotFmt>
        <c:idx val="94"/>
        <c:spPr>
          <a:solidFill>
            <a:schemeClr val="accent1"/>
          </a:solidFill>
          <a:ln w="19050">
            <a:solidFill>
              <a:schemeClr val="lt1"/>
            </a:solidFill>
          </a:ln>
          <a:effectLst/>
        </c:spPr>
      </c:pivotFmt>
      <c:pivotFmt>
        <c:idx val="95"/>
        <c:spPr>
          <a:solidFill>
            <a:schemeClr val="accent1"/>
          </a:solidFill>
          <a:ln w="19050">
            <a:solidFill>
              <a:schemeClr val="lt1"/>
            </a:solidFill>
          </a:ln>
          <a:effectLst/>
        </c:spPr>
      </c:pivotFmt>
      <c:pivotFmt>
        <c:idx val="96"/>
        <c:spPr>
          <a:solidFill>
            <a:schemeClr val="accent1"/>
          </a:solidFill>
          <a:ln w="19050">
            <a:solidFill>
              <a:schemeClr val="lt1"/>
            </a:solidFill>
          </a:ln>
          <a:effectLst/>
        </c:spPr>
      </c:pivotFmt>
      <c:pivotFmt>
        <c:idx val="97"/>
        <c:spPr>
          <a:solidFill>
            <a:schemeClr val="accent1"/>
          </a:solidFill>
          <a:ln w="19050">
            <a:solidFill>
              <a:schemeClr val="lt1"/>
            </a:solidFill>
          </a:ln>
          <a:effectLst/>
        </c:spPr>
      </c:pivotFmt>
      <c:pivotFmt>
        <c:idx val="9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9"/>
        <c:spPr>
          <a:solidFill>
            <a:schemeClr val="accent1"/>
          </a:solidFill>
          <a:ln w="19050">
            <a:solidFill>
              <a:schemeClr val="lt1"/>
            </a:solidFill>
          </a:ln>
          <a:effectLst/>
        </c:spPr>
      </c:pivotFmt>
      <c:pivotFmt>
        <c:idx val="100"/>
        <c:spPr>
          <a:solidFill>
            <a:schemeClr val="accent1"/>
          </a:solidFill>
          <a:ln w="19050">
            <a:solidFill>
              <a:schemeClr val="lt1"/>
            </a:solidFill>
          </a:ln>
          <a:effectLst/>
        </c:spPr>
      </c:pivotFmt>
      <c:pivotFmt>
        <c:idx val="101"/>
        <c:spPr>
          <a:solidFill>
            <a:schemeClr val="accent1"/>
          </a:solidFill>
          <a:ln w="19050">
            <a:solidFill>
              <a:schemeClr val="lt1"/>
            </a:solidFill>
          </a:ln>
          <a:effectLst/>
        </c:spPr>
      </c:pivotFmt>
      <c:pivotFmt>
        <c:idx val="102"/>
        <c:spPr>
          <a:solidFill>
            <a:schemeClr val="accent1"/>
          </a:solidFill>
          <a:ln w="19050">
            <a:solidFill>
              <a:schemeClr val="lt1"/>
            </a:solidFill>
          </a:ln>
          <a:effectLst/>
        </c:spPr>
      </c:pivotFmt>
      <c:pivotFmt>
        <c:idx val="103"/>
        <c:spPr>
          <a:solidFill>
            <a:schemeClr val="accent1"/>
          </a:solidFill>
          <a:ln w="19050">
            <a:solidFill>
              <a:schemeClr val="lt1"/>
            </a:solidFill>
          </a:ln>
          <a:effectLst/>
        </c:spPr>
      </c:pivotFmt>
      <c:pivotFmt>
        <c:idx val="104"/>
        <c:spPr>
          <a:solidFill>
            <a:schemeClr val="accent1"/>
          </a:solidFill>
          <a:ln w="19050">
            <a:solidFill>
              <a:schemeClr val="lt1"/>
            </a:solidFill>
          </a:ln>
          <a:effectLst/>
        </c:spPr>
      </c:pivotFmt>
    </c:pivotFmts>
    <c:plotArea>
      <c:layout/>
      <c:pieChart>
        <c:varyColors val="1"/>
        <c:ser>
          <c:idx val="0"/>
          <c:order val="0"/>
          <c:tx>
            <c:strRef>
              <c:f>Dashboard!$C$49</c:f>
              <c:strCache>
                <c:ptCount val="1"/>
                <c:pt idx="0">
                  <c:v>HAI Cases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9B9-4AC1-83C1-930FEE8CC9A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9B9-4AC1-83C1-930FEE8CC9A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9B9-4AC1-83C1-930FEE8CC9A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79B9-4AC1-83C1-930FEE8CC9A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79B9-4AC1-83C1-930FEE8CC9A9}"/>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79B9-4AC1-83C1-930FEE8CC9A9}"/>
              </c:ext>
            </c:extLst>
          </c:dPt>
          <c:cat>
            <c:strRef>
              <c:f>Dashboard!$B$50:$B$56</c:f>
              <c:strCache>
                <c:ptCount val="6"/>
                <c:pt idx="0">
                  <c:v>Hospital A</c:v>
                </c:pt>
                <c:pt idx="1">
                  <c:v>Hospital B</c:v>
                </c:pt>
                <c:pt idx="2">
                  <c:v>Hospital C</c:v>
                </c:pt>
                <c:pt idx="3">
                  <c:v>Hospital D</c:v>
                </c:pt>
                <c:pt idx="4">
                  <c:v>Hospital E</c:v>
                </c:pt>
                <c:pt idx="5">
                  <c:v>Hospital F</c:v>
                </c:pt>
              </c:strCache>
            </c:strRef>
          </c:cat>
          <c:val>
            <c:numRef>
              <c:f>Dashboard!$C$50:$C$56</c:f>
              <c:numCache>
                <c:formatCode>General</c:formatCode>
                <c:ptCount val="6"/>
                <c:pt idx="0">
                  <c:v>2</c:v>
                </c:pt>
                <c:pt idx="1">
                  <c:v>6</c:v>
                </c:pt>
                <c:pt idx="2">
                  <c:v>1</c:v>
                </c:pt>
                <c:pt idx="3">
                  <c:v>4</c:v>
                </c:pt>
                <c:pt idx="4">
                  <c:v>2</c:v>
                </c:pt>
                <c:pt idx="5">
                  <c:v>1</c:v>
                </c:pt>
              </c:numCache>
            </c:numRef>
          </c:val>
          <c:extLst>
            <c:ext xmlns:c16="http://schemas.microsoft.com/office/drawing/2014/chart" uri="{C3380CC4-5D6E-409C-BE32-E72D297353CC}">
              <c16:uniqueId val="{0000000C-79B9-4AC1-83C1-930FEE8CC9A9}"/>
            </c:ext>
          </c:extLst>
        </c:ser>
        <c:ser>
          <c:idx val="1"/>
          <c:order val="1"/>
          <c:tx>
            <c:strRef>
              <c:f>Dashboard!$D$49</c:f>
              <c:strCache>
                <c:ptCount val="1"/>
                <c:pt idx="0">
                  <c:v>LOS (Days)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E-79B9-4AC1-83C1-930FEE8CC9A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0-79B9-4AC1-83C1-930FEE8CC9A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2-79B9-4AC1-83C1-930FEE8CC9A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4-79B9-4AC1-83C1-930FEE8CC9A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16-79B9-4AC1-83C1-930FEE8CC9A9}"/>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18-79B9-4AC1-83C1-930FEE8CC9A9}"/>
              </c:ext>
            </c:extLst>
          </c:dPt>
          <c:cat>
            <c:strRef>
              <c:f>Dashboard!$B$50:$B$56</c:f>
              <c:strCache>
                <c:ptCount val="6"/>
                <c:pt idx="0">
                  <c:v>Hospital A</c:v>
                </c:pt>
                <c:pt idx="1">
                  <c:v>Hospital B</c:v>
                </c:pt>
                <c:pt idx="2">
                  <c:v>Hospital C</c:v>
                </c:pt>
                <c:pt idx="3">
                  <c:v>Hospital D</c:v>
                </c:pt>
                <c:pt idx="4">
                  <c:v>Hospital E</c:v>
                </c:pt>
                <c:pt idx="5">
                  <c:v>Hospital F</c:v>
                </c:pt>
              </c:strCache>
            </c:strRef>
          </c:cat>
          <c:val>
            <c:numRef>
              <c:f>Dashboard!$D$50:$D$56</c:f>
              <c:numCache>
                <c:formatCode>General</c:formatCode>
                <c:ptCount val="6"/>
                <c:pt idx="0">
                  <c:v>8.6</c:v>
                </c:pt>
                <c:pt idx="1">
                  <c:v>17.3</c:v>
                </c:pt>
                <c:pt idx="2">
                  <c:v>12.9</c:v>
                </c:pt>
                <c:pt idx="3">
                  <c:v>11.8</c:v>
                </c:pt>
                <c:pt idx="4">
                  <c:v>13</c:v>
                </c:pt>
                <c:pt idx="5">
                  <c:v>6.4</c:v>
                </c:pt>
              </c:numCache>
            </c:numRef>
          </c:val>
          <c:extLst>
            <c:ext xmlns:c16="http://schemas.microsoft.com/office/drawing/2014/chart" uri="{C3380CC4-5D6E-409C-BE32-E72D297353CC}">
              <c16:uniqueId val="{00000019-79B9-4AC1-83C1-930FEE8CC9A9}"/>
            </c:ext>
          </c:extLst>
        </c:ser>
        <c:ser>
          <c:idx val="2"/>
          <c:order val="2"/>
          <c:tx>
            <c:strRef>
              <c:f>Dashboard!$E$49</c:f>
              <c:strCache>
                <c:ptCount val="1"/>
                <c:pt idx="0">
                  <c:v>Deaths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B-79B9-4AC1-83C1-930FEE8CC9A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D-79B9-4AC1-83C1-930FEE8CC9A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F-79B9-4AC1-83C1-930FEE8CC9A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21-79B9-4AC1-83C1-930FEE8CC9A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23-79B9-4AC1-83C1-930FEE8CC9A9}"/>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25-79B9-4AC1-83C1-930FEE8CC9A9}"/>
              </c:ext>
            </c:extLst>
          </c:dPt>
          <c:cat>
            <c:strRef>
              <c:f>Dashboard!$B$50:$B$56</c:f>
              <c:strCache>
                <c:ptCount val="6"/>
                <c:pt idx="0">
                  <c:v>Hospital A</c:v>
                </c:pt>
                <c:pt idx="1">
                  <c:v>Hospital B</c:v>
                </c:pt>
                <c:pt idx="2">
                  <c:v>Hospital C</c:v>
                </c:pt>
                <c:pt idx="3">
                  <c:v>Hospital D</c:v>
                </c:pt>
                <c:pt idx="4">
                  <c:v>Hospital E</c:v>
                </c:pt>
                <c:pt idx="5">
                  <c:v>Hospital F</c:v>
                </c:pt>
              </c:strCache>
            </c:strRef>
          </c:cat>
          <c:val>
            <c:numRef>
              <c:f>Dashboard!$E$50:$E$56</c:f>
              <c:numCache>
                <c:formatCode>General</c:formatCode>
                <c:ptCount val="6"/>
                <c:pt idx="0">
                  <c:v>2</c:v>
                </c:pt>
                <c:pt idx="1">
                  <c:v>10</c:v>
                </c:pt>
                <c:pt idx="2">
                  <c:v>4</c:v>
                </c:pt>
                <c:pt idx="3">
                  <c:v>8</c:v>
                </c:pt>
                <c:pt idx="4">
                  <c:v>5</c:v>
                </c:pt>
                <c:pt idx="5">
                  <c:v>1</c:v>
                </c:pt>
              </c:numCache>
            </c:numRef>
          </c:val>
          <c:extLst>
            <c:ext xmlns:c16="http://schemas.microsoft.com/office/drawing/2014/chart" uri="{C3380CC4-5D6E-409C-BE32-E72D297353CC}">
              <c16:uniqueId val="{00000026-79B9-4AC1-83C1-930FEE8CC9A9}"/>
            </c:ext>
          </c:extLst>
        </c:ser>
        <c:ser>
          <c:idx val="3"/>
          <c:order val="3"/>
          <c:tx>
            <c:strRef>
              <c:f>Dashboard!$F$49</c:f>
              <c:strCache>
                <c:ptCount val="1"/>
                <c:pt idx="0">
                  <c:v>Admissions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28-79B9-4AC1-83C1-930FEE8CC9A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2A-79B9-4AC1-83C1-930FEE8CC9A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2C-79B9-4AC1-83C1-930FEE8CC9A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2E-79B9-4AC1-83C1-930FEE8CC9A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30-79B9-4AC1-83C1-930FEE8CC9A9}"/>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32-79B9-4AC1-83C1-930FEE8CC9A9}"/>
              </c:ext>
            </c:extLst>
          </c:dPt>
          <c:cat>
            <c:strRef>
              <c:f>Dashboard!$B$50:$B$56</c:f>
              <c:strCache>
                <c:ptCount val="6"/>
                <c:pt idx="0">
                  <c:v>Hospital A</c:v>
                </c:pt>
                <c:pt idx="1">
                  <c:v>Hospital B</c:v>
                </c:pt>
                <c:pt idx="2">
                  <c:v>Hospital C</c:v>
                </c:pt>
                <c:pt idx="3">
                  <c:v>Hospital D</c:v>
                </c:pt>
                <c:pt idx="4">
                  <c:v>Hospital E</c:v>
                </c:pt>
                <c:pt idx="5">
                  <c:v>Hospital F</c:v>
                </c:pt>
              </c:strCache>
            </c:strRef>
          </c:cat>
          <c:val>
            <c:numRef>
              <c:f>Dashboard!$F$50:$F$56</c:f>
              <c:numCache>
                <c:formatCode>General</c:formatCode>
                <c:ptCount val="6"/>
                <c:pt idx="0">
                  <c:v>146</c:v>
                </c:pt>
                <c:pt idx="1">
                  <c:v>120</c:v>
                </c:pt>
                <c:pt idx="2">
                  <c:v>151</c:v>
                </c:pt>
                <c:pt idx="3">
                  <c:v>184</c:v>
                </c:pt>
                <c:pt idx="4">
                  <c:v>99</c:v>
                </c:pt>
                <c:pt idx="5">
                  <c:v>58</c:v>
                </c:pt>
              </c:numCache>
            </c:numRef>
          </c:val>
          <c:extLst>
            <c:ext xmlns:c16="http://schemas.microsoft.com/office/drawing/2014/chart" uri="{C3380CC4-5D6E-409C-BE32-E72D297353CC}">
              <c16:uniqueId val="{00000033-79B9-4AC1-83C1-930FEE8CC9A9}"/>
            </c:ext>
          </c:extLst>
        </c:ser>
        <c:ser>
          <c:idx val="4"/>
          <c:order val="4"/>
          <c:tx>
            <c:strRef>
              <c:f>Dashboard!$G$49</c:f>
              <c:strCache>
                <c:ptCount val="1"/>
                <c:pt idx="0">
                  <c:v>Discharges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35-79B9-4AC1-83C1-930FEE8CC9A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37-79B9-4AC1-83C1-930FEE8CC9A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39-79B9-4AC1-83C1-930FEE8CC9A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3B-79B9-4AC1-83C1-930FEE8CC9A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3D-79B9-4AC1-83C1-930FEE8CC9A9}"/>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3F-79B9-4AC1-83C1-930FEE8CC9A9}"/>
              </c:ext>
            </c:extLst>
          </c:dPt>
          <c:cat>
            <c:strRef>
              <c:f>Dashboard!$B$50:$B$56</c:f>
              <c:strCache>
                <c:ptCount val="6"/>
                <c:pt idx="0">
                  <c:v>Hospital A</c:v>
                </c:pt>
                <c:pt idx="1">
                  <c:v>Hospital B</c:v>
                </c:pt>
                <c:pt idx="2">
                  <c:v>Hospital C</c:v>
                </c:pt>
                <c:pt idx="3">
                  <c:v>Hospital D</c:v>
                </c:pt>
                <c:pt idx="4">
                  <c:v>Hospital E</c:v>
                </c:pt>
                <c:pt idx="5">
                  <c:v>Hospital F</c:v>
                </c:pt>
              </c:strCache>
            </c:strRef>
          </c:cat>
          <c:val>
            <c:numRef>
              <c:f>Dashboard!$G$50:$G$56</c:f>
              <c:numCache>
                <c:formatCode>General</c:formatCode>
                <c:ptCount val="6"/>
                <c:pt idx="0">
                  <c:v>122</c:v>
                </c:pt>
                <c:pt idx="1">
                  <c:v>73</c:v>
                </c:pt>
                <c:pt idx="2">
                  <c:v>124</c:v>
                </c:pt>
                <c:pt idx="3">
                  <c:v>122</c:v>
                </c:pt>
                <c:pt idx="4">
                  <c:v>50</c:v>
                </c:pt>
                <c:pt idx="5">
                  <c:v>51</c:v>
                </c:pt>
              </c:numCache>
            </c:numRef>
          </c:val>
          <c:extLst>
            <c:ext xmlns:c16="http://schemas.microsoft.com/office/drawing/2014/chart" uri="{C3380CC4-5D6E-409C-BE32-E72D297353CC}">
              <c16:uniqueId val="{00000040-79B9-4AC1-83C1-930FEE8CC9A9}"/>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209550</xdr:colOff>
      <xdr:row>8</xdr:row>
      <xdr:rowOff>109537</xdr:rowOff>
    </xdr:from>
    <xdr:to>
      <xdr:col>10</xdr:col>
      <xdr:colOff>514350</xdr:colOff>
      <xdr:row>22</xdr:row>
      <xdr:rowOff>185737</xdr:rowOff>
    </xdr:to>
    <xdr:graphicFrame macro="">
      <xdr:nvGraphicFramePr>
        <xdr:cNvPr id="2" name="Chart 1">
          <a:extLst>
            <a:ext uri="{FF2B5EF4-FFF2-40B4-BE49-F238E27FC236}">
              <a16:creationId xmlns:a16="http://schemas.microsoft.com/office/drawing/2014/main" id="{38F9295B-95E8-3202-470C-63688AA74A5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133350</xdr:colOff>
      <xdr:row>26</xdr:row>
      <xdr:rowOff>166687</xdr:rowOff>
    </xdr:from>
    <xdr:to>
      <xdr:col>13</xdr:col>
      <xdr:colOff>438150</xdr:colOff>
      <xdr:row>41</xdr:row>
      <xdr:rowOff>52387</xdr:rowOff>
    </xdr:to>
    <xdr:graphicFrame macro="">
      <xdr:nvGraphicFramePr>
        <xdr:cNvPr id="5" name="Chart 4">
          <a:extLst>
            <a:ext uri="{FF2B5EF4-FFF2-40B4-BE49-F238E27FC236}">
              <a16:creationId xmlns:a16="http://schemas.microsoft.com/office/drawing/2014/main" id="{A144C231-DC70-1244-2D42-368492DE39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266700</xdr:colOff>
      <xdr:row>46</xdr:row>
      <xdr:rowOff>142875</xdr:rowOff>
    </xdr:from>
    <xdr:to>
      <xdr:col>13</xdr:col>
      <xdr:colOff>552450</xdr:colOff>
      <xdr:row>60</xdr:row>
      <xdr:rowOff>23812</xdr:rowOff>
    </xdr:to>
    <xdr:graphicFrame macro="">
      <xdr:nvGraphicFramePr>
        <xdr:cNvPr id="6" name="Chart 5">
          <a:extLst>
            <a:ext uri="{FF2B5EF4-FFF2-40B4-BE49-F238E27FC236}">
              <a16:creationId xmlns:a16="http://schemas.microsoft.com/office/drawing/2014/main" id="{DA3645B3-B382-47D3-BC8D-C1805C7199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7</xdr:col>
      <xdr:colOff>209550</xdr:colOff>
      <xdr:row>63</xdr:row>
      <xdr:rowOff>66675</xdr:rowOff>
    </xdr:from>
    <xdr:to>
      <xdr:col>9</xdr:col>
      <xdr:colOff>295275</xdr:colOff>
      <xdr:row>76</xdr:row>
      <xdr:rowOff>114300</xdr:rowOff>
    </xdr:to>
    <mc:AlternateContent xmlns:mc="http://schemas.openxmlformats.org/markup-compatibility/2006">
      <mc:Choice xmlns:a14="http://schemas.microsoft.com/office/drawing/2010/main" Requires="a14">
        <xdr:graphicFrame macro="">
          <xdr:nvGraphicFramePr>
            <xdr:cNvPr id="7" name="Hospital">
              <a:extLst>
                <a:ext uri="{FF2B5EF4-FFF2-40B4-BE49-F238E27FC236}">
                  <a16:creationId xmlns:a16="http://schemas.microsoft.com/office/drawing/2014/main" id="{9CD33A73-9A23-D145-B34E-8A2EFD0C346E}"/>
                </a:ext>
              </a:extLst>
            </xdr:cNvPr>
            <xdr:cNvGraphicFramePr/>
          </xdr:nvGraphicFramePr>
          <xdr:xfrm>
            <a:off x="0" y="0"/>
            <a:ext cx="0" cy="0"/>
          </xdr:xfrm>
          <a:graphic>
            <a:graphicData uri="http://schemas.microsoft.com/office/drawing/2010/slicer">
              <sle:slicer xmlns:sle="http://schemas.microsoft.com/office/drawing/2010/slicer" name="Hospital"/>
            </a:graphicData>
          </a:graphic>
        </xdr:graphicFrame>
      </mc:Choice>
      <mc:Fallback>
        <xdr:sp macro="" textlink="">
          <xdr:nvSpPr>
            <xdr:cNvPr id="0" name=""/>
            <xdr:cNvSpPr>
              <a:spLocks noTextEdit="1"/>
            </xdr:cNvSpPr>
          </xdr:nvSpPr>
          <xdr:spPr>
            <a:xfrm>
              <a:off x="7191375" y="122491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504825</xdr:colOff>
      <xdr:row>63</xdr:row>
      <xdr:rowOff>66675</xdr:rowOff>
    </xdr:from>
    <xdr:to>
      <xdr:col>12</xdr:col>
      <xdr:colOff>504825</xdr:colOff>
      <xdr:row>76</xdr:row>
      <xdr:rowOff>114300</xdr:rowOff>
    </xdr:to>
    <mc:AlternateContent xmlns:mc="http://schemas.openxmlformats.org/markup-compatibility/2006">
      <mc:Choice xmlns:a14="http://schemas.microsoft.com/office/drawing/2010/main" Requires="a14">
        <xdr:graphicFrame macro="">
          <xdr:nvGraphicFramePr>
            <xdr:cNvPr id="12" name="Department">
              <a:extLst>
                <a:ext uri="{FF2B5EF4-FFF2-40B4-BE49-F238E27FC236}">
                  <a16:creationId xmlns:a16="http://schemas.microsoft.com/office/drawing/2014/main" id="{2DB0B477-2ABE-439F-033C-452BA1653060}"/>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dr:sp macro="" textlink="">
          <xdr:nvSpPr>
            <xdr:cNvPr id="0" name=""/>
            <xdr:cNvSpPr>
              <a:spLocks noTextEdit="1"/>
            </xdr:cNvSpPr>
          </xdr:nvSpPr>
          <xdr:spPr>
            <a:xfrm>
              <a:off x="9229725" y="122491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T560" refreshedDate="45813.913945949076" createdVersion="8" refreshedVersion="8" minRefreshableVersion="3" recordCount="15" xr:uid="{92E62F08-F498-41B8-974E-08D63D00FD0E}">
  <cacheSource type="worksheet">
    <worksheetSource ref="B2:I17" sheet="Raw Data"/>
  </cacheSource>
  <cacheFields count="8">
    <cacheField name="Hospital" numFmtId="0">
      <sharedItems/>
    </cacheField>
    <cacheField name="Department" numFmtId="0">
      <sharedItems count="3">
        <s v="Cardiology"/>
        <s v="ICU"/>
        <s v="Surgery"/>
      </sharedItems>
    </cacheField>
    <cacheField name="Month" numFmtId="0">
      <sharedItems/>
    </cacheField>
    <cacheField name="Admissions" numFmtId="0">
      <sharedItems containsSemiMixedTypes="0" containsString="0" containsNumber="1" containsInteger="1" minValue="12" maxValue="110"/>
    </cacheField>
    <cacheField name="Discharges" numFmtId="0">
      <sharedItems containsSemiMixedTypes="0" containsString="0" containsNumber="1" containsInteger="1" minValue="6" maxValue="100"/>
    </cacheField>
    <cacheField name="Deaths" numFmtId="0">
      <sharedItems containsSemiMixedTypes="0" containsString="0" containsNumber="1" containsInteger="1" minValue="0" maxValue="6"/>
    </cacheField>
    <cacheField name="LOS (Days)" numFmtId="0">
      <sharedItems containsSemiMixedTypes="0" containsString="0" containsNumber="1" minValue="3.2" maxValue="6.5"/>
    </cacheField>
    <cacheField name="HAI Cases" numFmtId="0">
      <sharedItems containsSemiMixedTypes="0" containsString="0" containsNumber="1" containsInteger="1" minValue="0" maxValue="3"/>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T560" refreshedDate="45813.882797222221" backgroundQuery="1" createdVersion="8" refreshedVersion="8" minRefreshableVersion="3" recordCount="0" supportSubquery="1" supportAdvancedDrill="1" xr:uid="{FD96383F-115B-41FE-BE4D-974067AD733A}">
  <cacheSource type="external" connectionId="1"/>
  <cacheFields count="8">
    <cacheField name="[Range].[Hospital].[Hospital]" caption="Hospital" numFmtId="0" level="1">
      <sharedItems count="6">
        <s v="Hospital A"/>
        <s v="Hospital B"/>
        <s v="Hospital C"/>
        <s v="Hospital D"/>
        <s v="Hospital E"/>
        <s v="Hospital F"/>
      </sharedItems>
    </cacheField>
    <cacheField name="[Range].[Department].[Department]" caption="Department" numFmtId="0" hierarchy="1" level="1">
      <sharedItems containsSemiMixedTypes="0" containsNonDate="0" containsString="0"/>
    </cacheField>
    <cacheField name="[Range].[Month].[Month]" caption="Month" numFmtId="0" hierarchy="2" level="1">
      <sharedItems containsSemiMixedTypes="0" containsNonDate="0" containsString="0"/>
    </cacheField>
    <cacheField name="[Measures].[Sum of HAI Cases]" caption="Sum of HAI Cases" numFmtId="0" hierarchy="10" level="32767"/>
    <cacheField name="[Measures].[Sum of LOS (Days)]" caption="Sum of LOS (Days)" numFmtId="0" hierarchy="11" level="32767"/>
    <cacheField name="[Measures].[Sum of Deaths]" caption="Sum of Deaths" numFmtId="0" hierarchy="12" level="32767"/>
    <cacheField name="[Measures].[Sum of Admissions]" caption="Sum of Admissions" numFmtId="0" hierarchy="13" level="32767"/>
    <cacheField name="[Measures].[Sum of Discharges]" caption="Sum of Discharges" numFmtId="0" hierarchy="14" level="32767"/>
  </cacheFields>
  <cacheHierarchies count="17">
    <cacheHierarchy uniqueName="[Range].[Hospital]" caption="Hospital" attribute="1" defaultMemberUniqueName="[Range].[Hospital].[All]" allUniqueName="[Range].[Hospital].[All]" dimensionUniqueName="[Range]" displayFolder="" count="2" memberValueDatatype="130" unbalanced="0">
      <fieldsUsage count="2">
        <fieldUsage x="-1"/>
        <fieldUsage x="0"/>
      </fieldsUsage>
    </cacheHierarchy>
    <cacheHierarchy uniqueName="[Range].[Department]" caption="Department" attribute="1" defaultMemberUniqueName="[Range].[Department].[All]" allUniqueName="[Range].[Department].[All]" dimensionUniqueName="[Range]" displayFolder="" count="2" memberValueDatatype="130" unbalanced="0">
      <fieldsUsage count="2">
        <fieldUsage x="-1"/>
        <fieldUsage x="1"/>
      </fieldsUsage>
    </cacheHierarchy>
    <cacheHierarchy uniqueName="[Range].[Month]" caption="Month" attribute="1" defaultMemberUniqueName="[Range].[Month].[All]" allUniqueName="[Range].[Month].[All]" dimensionUniqueName="[Range]" displayFolder="" count="2" memberValueDatatype="130" unbalanced="0">
      <fieldsUsage count="2">
        <fieldUsage x="-1"/>
        <fieldUsage x="2"/>
      </fieldsUsage>
    </cacheHierarchy>
    <cacheHierarchy uniqueName="[Range].[Admissions]" caption="Admissions" attribute="1" defaultMemberUniqueName="[Range].[Admissions].[All]" allUniqueName="[Range].[Admissions].[All]" dimensionUniqueName="[Range]" displayFolder="" count="0" memberValueDatatype="20" unbalanced="0"/>
    <cacheHierarchy uniqueName="[Range].[Discharges]" caption="Discharges" attribute="1" defaultMemberUniqueName="[Range].[Discharges].[All]" allUniqueName="[Range].[Discharges].[All]" dimensionUniqueName="[Range]" displayFolder="" count="0" memberValueDatatype="20" unbalanced="0"/>
    <cacheHierarchy uniqueName="[Range].[Deaths]" caption="Deaths" attribute="1" defaultMemberUniqueName="[Range].[Deaths].[All]" allUniqueName="[Range].[Deaths].[All]" dimensionUniqueName="[Range]" displayFolder="" count="0" memberValueDatatype="20" unbalanced="0"/>
    <cacheHierarchy uniqueName="[Range].[LOS (Days)]" caption="LOS (Days)" attribute="1" defaultMemberUniqueName="[Range].[LOS (Days)].[All]" allUniqueName="[Range].[LOS (Days)].[All]" dimensionUniqueName="[Range]" displayFolder="" count="0" memberValueDatatype="5" unbalanced="0"/>
    <cacheHierarchy uniqueName="[Range].[HAI Cases]" caption="HAI Cases" attribute="1" defaultMemberUniqueName="[Range].[HAI Cases].[All]" allUniqueName="[Range].[HAI Cases].[All]" dimensionUniqueName="[Range]" displayFolder="" count="0" memberValueDatatype="2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HAI Cases]" caption="Sum of HAI Cases" measure="1" displayFolder="" measureGroup="Range" count="0" oneField="1" hidden="1">
      <fieldsUsage count="1">
        <fieldUsage x="3"/>
      </fieldsUsage>
      <extLst>
        <ext xmlns:x15="http://schemas.microsoft.com/office/spreadsheetml/2010/11/main" uri="{B97F6D7D-B522-45F9-BDA1-12C45D357490}">
          <x15:cacheHierarchy aggregatedColumn="7"/>
        </ext>
      </extLst>
    </cacheHierarchy>
    <cacheHierarchy uniqueName="[Measures].[Sum of LOS (Days)]" caption="Sum of LOS (Days)" measure="1" displayFolder="" measureGroup="Range" count="0" oneField="1" hidden="1">
      <fieldsUsage count="1">
        <fieldUsage x="4"/>
      </fieldsUsage>
      <extLst>
        <ext xmlns:x15="http://schemas.microsoft.com/office/spreadsheetml/2010/11/main" uri="{B97F6D7D-B522-45F9-BDA1-12C45D357490}">
          <x15:cacheHierarchy aggregatedColumn="6"/>
        </ext>
      </extLst>
    </cacheHierarchy>
    <cacheHierarchy uniqueName="[Measures].[Sum of Deaths]" caption="Sum of Deaths" measure="1" displayFolder="" measureGroup="Range" count="0" oneField="1" hidden="1">
      <fieldsUsage count="1">
        <fieldUsage x="5"/>
      </fieldsUsage>
      <extLst>
        <ext xmlns:x15="http://schemas.microsoft.com/office/spreadsheetml/2010/11/main" uri="{B97F6D7D-B522-45F9-BDA1-12C45D357490}">
          <x15:cacheHierarchy aggregatedColumn="5"/>
        </ext>
      </extLst>
    </cacheHierarchy>
    <cacheHierarchy uniqueName="[Measures].[Sum of Admissions]" caption="Sum of Admissions" measure="1" displayFolder="" measureGroup="Range" count="0" oneField="1" hidden="1">
      <fieldsUsage count="1">
        <fieldUsage x="6"/>
      </fieldsUsage>
      <extLst>
        <ext xmlns:x15="http://schemas.microsoft.com/office/spreadsheetml/2010/11/main" uri="{B97F6D7D-B522-45F9-BDA1-12C45D357490}">
          <x15:cacheHierarchy aggregatedColumn="3"/>
        </ext>
      </extLst>
    </cacheHierarchy>
    <cacheHierarchy uniqueName="[Measures].[Sum of Discharges]" caption="Sum of Discharges" measure="1" displayFolder="" measureGroup="Range" count="0" oneField="1" hidden="1">
      <fieldsUsage count="1">
        <fieldUsage x="7"/>
      </fieldsUsage>
      <extLst>
        <ext xmlns:x15="http://schemas.microsoft.com/office/spreadsheetml/2010/11/main" uri="{B97F6D7D-B522-45F9-BDA1-12C45D357490}">
          <x15:cacheHierarchy aggregatedColumn="4"/>
        </ext>
      </extLst>
    </cacheHierarchy>
    <cacheHierarchy uniqueName="[Measures].[Count of LOS (Days)]" caption="Count of LOS (Days)" measure="1" displayFolder="" measureGroup="Range" count="0" hidden="1">
      <extLst>
        <ext xmlns:x15="http://schemas.microsoft.com/office/spreadsheetml/2010/11/main" uri="{B97F6D7D-B522-45F9-BDA1-12C45D357490}">
          <x15:cacheHierarchy aggregatedColumn="6"/>
        </ext>
      </extLst>
    </cacheHierarchy>
    <cacheHierarchy uniqueName="[Measures].[Average of LOS (Days)]" caption="Average of LOS (Days)" measure="1" displayFolder="" measureGroup="Range" count="0" hidden="1">
      <extLst>
        <ext xmlns:x15="http://schemas.microsoft.com/office/spreadsheetml/2010/11/main" uri="{B97F6D7D-B522-45F9-BDA1-12C45D357490}">
          <x15:cacheHierarchy aggregatedColumn="6"/>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T560" refreshedDate="45813.937910300927" createdVersion="8" refreshedVersion="8" minRefreshableVersion="3" recordCount="15" xr:uid="{F68B1177-99CC-46E6-B32A-ED1478738EE9}">
  <cacheSource type="worksheet">
    <worksheetSource ref="B2:J17" sheet="Raw Data"/>
  </cacheSource>
  <cacheFields count="9">
    <cacheField name="Hospital" numFmtId="0">
      <sharedItems count="6">
        <s v="Hospital A"/>
        <s v="Hospital B "/>
        <s v="Hospital C"/>
        <s v="Hospital D"/>
        <s v="Hospital E"/>
        <s v="Hospital F"/>
      </sharedItems>
    </cacheField>
    <cacheField name="Department" numFmtId="0">
      <sharedItems count="3">
        <s v="Cardiology"/>
        <s v="ICU"/>
        <s v="Surgery"/>
      </sharedItems>
    </cacheField>
    <cacheField name="Month" numFmtId="0">
      <sharedItems count="3">
        <s v="Jan"/>
        <s v="Feb"/>
        <s v="Mar"/>
      </sharedItems>
    </cacheField>
    <cacheField name="Admissions" numFmtId="0">
      <sharedItems containsSemiMixedTypes="0" containsString="0" containsNumber="1" containsInteger="1" minValue="12" maxValue="110" count="15">
        <n v="110"/>
        <n v="60"/>
        <n v="90"/>
        <n v="66"/>
        <n v="56"/>
        <n v="46"/>
        <n v="36"/>
        <n v="26"/>
        <n v="16"/>
        <n v="95"/>
        <n v="43"/>
        <n v="12"/>
        <n v="34"/>
        <n v="45"/>
        <n v="23"/>
      </sharedItems>
    </cacheField>
    <cacheField name="Discharges" numFmtId="0">
      <sharedItems containsSemiMixedTypes="0" containsString="0" containsNumber="1" containsInteger="1" minValue="6" maxValue="100" count="13">
        <n v="100"/>
        <n v="50"/>
        <n v="88"/>
        <n v="30"/>
        <n v="20"/>
        <n v="42"/>
        <n v="22"/>
        <n v="10"/>
        <n v="6"/>
        <n v="80"/>
        <n v="9"/>
        <n v="13"/>
        <n v="12"/>
      </sharedItems>
    </cacheField>
    <cacheField name="Deaths" numFmtId="0">
      <sharedItems containsSemiMixedTypes="0" containsString="0" containsNumber="1" containsInteger="1" minValue="0" maxValue="6" count="7">
        <n v="2"/>
        <n v="6"/>
        <n v="1"/>
        <n v="3"/>
        <n v="0"/>
        <n v="5"/>
        <n v="4"/>
      </sharedItems>
    </cacheField>
    <cacheField name="LOS (Days)" numFmtId="0">
      <sharedItems containsSemiMixedTypes="0" containsString="0" containsNumber="1" minValue="3.2" maxValue="6.5"/>
    </cacheField>
    <cacheField name="HAI Cases" numFmtId="0">
      <sharedItems containsSemiMixedTypes="0" containsString="0" containsNumber="1" containsInteger="1" minValue="0" maxValue="3"/>
    </cacheField>
    <cacheField name="Mortality Rate (per 1000 Admissions)" numFmtId="0">
      <sharedItems containsSemiMixedTypes="0" containsString="0" containsNumber="1" minValue="0" maxValue="117.64705882352941"/>
    </cacheField>
  </cacheFields>
  <extLst>
    <ext xmlns:x14="http://schemas.microsoft.com/office/spreadsheetml/2009/9/main" uri="{725AE2AE-9491-48be-B2B4-4EB974FC3084}">
      <x14:pivotCacheDefinition pivotCacheId="843002416"/>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T560" refreshedDate="45813.925220138888" backgroundQuery="1" createdVersion="8" refreshedVersion="8" minRefreshableVersion="3" recordCount="0" supportSubquery="1" supportAdvancedDrill="1" xr:uid="{9AAA616E-053D-41FC-B458-73F9ACBA5C39}">
  <cacheSource type="external" connectionId="1"/>
  <cacheFields count="3">
    <cacheField name="[Range].[Month].[Month]" caption="Month" numFmtId="0" hierarchy="2" level="1">
      <sharedItems count="3">
        <s v="Feb"/>
        <s v="Jan"/>
        <s v="Mar"/>
      </sharedItems>
    </cacheField>
    <cacheField name="[Range].[Hospital].[Hospital]" caption="Hospital" numFmtId="0" level="1">
      <sharedItems count="6">
        <s v="Hospital A"/>
        <s v="Hospital B"/>
        <s v="Hospital C"/>
        <s v="Hospital D"/>
        <s v="Hospital E"/>
        <s v="Hospital F"/>
      </sharedItems>
    </cacheField>
    <cacheField name="[Measures].[Average of LOS (Days)]" caption="Average of LOS (Days)" numFmtId="0" hierarchy="27" level="32767"/>
  </cacheFields>
  <cacheHierarchies count="28">
    <cacheHierarchy uniqueName="[Range].[Hospital]" caption="Hospital" attribute="1" defaultMemberUniqueName="[Range].[Hospital].[All]" allUniqueName="[Range].[Hospital].[All]" dimensionUniqueName="[Range]" displayFolder="" count="2" memberValueDatatype="130" unbalanced="0">
      <fieldsUsage count="2">
        <fieldUsage x="-1"/>
        <fieldUsage x="1"/>
      </fieldsUsage>
    </cacheHierarchy>
    <cacheHierarchy uniqueName="[Range].[Department]" caption="Department" attribute="1" defaultMemberUniqueName="[Range].[Department].[All]" allUniqueName="[Range].[Department].[All]" dimensionUniqueName="[Range]" displayFolder="" count="0" memberValueDatatype="130" unbalanced="0"/>
    <cacheHierarchy uniqueName="[Range].[Month]" caption="Month" attribute="1" defaultMemberUniqueName="[Range].[Month].[All]" allUniqueName="[Range].[Month].[All]" dimensionUniqueName="[Range]" displayFolder="" count="2" memberValueDatatype="130" unbalanced="0">
      <fieldsUsage count="2">
        <fieldUsage x="-1"/>
        <fieldUsage x="0"/>
      </fieldsUsage>
    </cacheHierarchy>
    <cacheHierarchy uniqueName="[Range].[Admissions]" caption="Admissions" attribute="1" defaultMemberUniqueName="[Range].[Admissions].[All]" allUniqueName="[Range].[Admissions].[All]" dimensionUniqueName="[Range]" displayFolder="" count="0" memberValueDatatype="20" unbalanced="0"/>
    <cacheHierarchy uniqueName="[Range].[Discharges]" caption="Discharges" attribute="1" defaultMemberUniqueName="[Range].[Discharges].[All]" allUniqueName="[Range].[Discharges].[All]" dimensionUniqueName="[Range]" displayFolder="" count="0" memberValueDatatype="20" unbalanced="0"/>
    <cacheHierarchy uniqueName="[Range].[Deaths]" caption="Deaths" attribute="1" defaultMemberUniqueName="[Range].[Deaths].[All]" allUniqueName="[Range].[Deaths].[All]" dimensionUniqueName="[Range]" displayFolder="" count="0" memberValueDatatype="20" unbalanced="0"/>
    <cacheHierarchy uniqueName="[Range].[LOS (Days)]" caption="LOS (Days)" attribute="1" defaultMemberUniqueName="[Range].[LOS (Days)].[All]" allUniqueName="[Range].[LOS (Days)].[All]" dimensionUniqueName="[Range]" displayFolder="" count="0" memberValueDatatype="5" unbalanced="0"/>
    <cacheHierarchy uniqueName="[Range].[HAI Cases]" caption="HAI Cases" attribute="1" defaultMemberUniqueName="[Range].[HAI Cases].[All]" allUniqueName="[Range].[HAI Cases].[All]" dimensionUniqueName="[Range]" displayFolder="" count="0" memberValueDatatype="20" unbalanced="0"/>
    <cacheHierarchy uniqueName="[Range 1].[Hospital]" caption="Hospital" attribute="1" defaultMemberUniqueName="[Range 1].[Hospital].[All]" allUniqueName="[Range 1].[Hospital].[All]" dimensionUniqueName="[Range 1]" displayFolder="" count="0" memberValueDatatype="130" unbalanced="0"/>
    <cacheHierarchy uniqueName="[Range 1].[Department]" caption="Department" attribute="1" defaultMemberUniqueName="[Range 1].[Department].[All]" allUniqueName="[Range 1].[Department].[All]" dimensionUniqueName="[Range 1]" displayFolder="" count="0" memberValueDatatype="130" unbalanced="0"/>
    <cacheHierarchy uniqueName="[Range 1].[Month]" caption="Month" attribute="1" defaultMemberUniqueName="[Range 1].[Month].[All]" allUniqueName="[Range 1].[Month].[All]" dimensionUniqueName="[Range 1]" displayFolder="" count="0" memberValueDatatype="130" unbalanced="0"/>
    <cacheHierarchy uniqueName="[Range 1].[Admissions]" caption="Admissions" attribute="1" defaultMemberUniqueName="[Range 1].[Admissions].[All]" allUniqueName="[Range 1].[Admissions].[All]" dimensionUniqueName="[Range 1]" displayFolder="" count="0" memberValueDatatype="20" unbalanced="0"/>
    <cacheHierarchy uniqueName="[Range 1].[Discharges]" caption="Discharges" attribute="1" defaultMemberUniqueName="[Range 1].[Discharges].[All]" allUniqueName="[Range 1].[Discharges].[All]" dimensionUniqueName="[Range 1]" displayFolder="" count="0" memberValueDatatype="20" unbalanced="0"/>
    <cacheHierarchy uniqueName="[Range 1].[Deaths]" caption="Deaths" attribute="1" defaultMemberUniqueName="[Range 1].[Deaths].[All]" allUniqueName="[Range 1].[Deaths].[All]" dimensionUniqueName="[Range 1]" displayFolder="" count="0" memberValueDatatype="20" unbalanced="0"/>
    <cacheHierarchy uniqueName="[Range 1].[LOS (Days)]" caption="LOS (Days)" attribute="1" defaultMemberUniqueName="[Range 1].[LOS (Days)].[All]" allUniqueName="[Range 1].[LOS (Days)].[All]" dimensionUniqueName="[Range 1]" displayFolder="" count="0" memberValueDatatype="5" unbalanced="0"/>
    <cacheHierarchy uniqueName="[Range 1].[HAI Cases]" caption="HAI Cases" attribute="1" defaultMemberUniqueName="[Range 1].[HAI Cases].[All]" allUniqueName="[Range 1].[HAI Cases].[All]" dimensionUniqueName="[Range 1]" displayFolder="" count="0" memberValueDatatype="20" unbalanced="0"/>
    <cacheHierarchy uniqueName="[Range 1].[Mortality Rate (per 1000 Admissions)]" caption="Mortality Rate (per 1000 Admissions)" attribute="1" defaultMemberUniqueName="[Range 1].[Mortality Rate (per 1000 Admissions)].[All]" allUniqueName="[Range 1].[Mortality Rate (per 1000 Admissions)].[All]" dimensionUniqueName="[Range 1]" displayFolder="" count="0" memberValueDatatype="5" unbalanced="0"/>
    <cacheHierarchy uniqueName="[Range 1].[Benchmark]" caption="Benchmark" attribute="1" defaultMemberUniqueName="[Range 1].[Benchmark].[All]" allUniqueName="[Range 1].[Benchmark].[All]" dimensionUniqueName="[Range 1]" displayFolder="" count="0" memberValueDatatype="20" unbalanced="0"/>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No measures defined]" caption="__No measures defined" measure="1" displayFolder="" count="0" hidden="1"/>
    <cacheHierarchy uniqueName="[Measures].[Sum of HAI Cases]" caption="Sum of HAI Cases" measure="1" displayFolder="" measureGroup="Range" count="0" hidden="1">
      <extLst>
        <ext xmlns:x15="http://schemas.microsoft.com/office/spreadsheetml/2010/11/main" uri="{B97F6D7D-B522-45F9-BDA1-12C45D357490}">
          <x15:cacheHierarchy aggregatedColumn="7"/>
        </ext>
      </extLst>
    </cacheHierarchy>
    <cacheHierarchy uniqueName="[Measures].[Sum of LOS (Days)]" caption="Sum of LOS (Days)" measure="1" displayFolder="" measureGroup="Range" count="0" hidden="1">
      <extLst>
        <ext xmlns:x15="http://schemas.microsoft.com/office/spreadsheetml/2010/11/main" uri="{B97F6D7D-B522-45F9-BDA1-12C45D357490}">
          <x15:cacheHierarchy aggregatedColumn="6"/>
        </ext>
      </extLst>
    </cacheHierarchy>
    <cacheHierarchy uniqueName="[Measures].[Sum of Deaths]" caption="Sum of Deaths" measure="1" displayFolder="" measureGroup="Range" count="0" hidden="1">
      <extLst>
        <ext xmlns:x15="http://schemas.microsoft.com/office/spreadsheetml/2010/11/main" uri="{B97F6D7D-B522-45F9-BDA1-12C45D357490}">
          <x15:cacheHierarchy aggregatedColumn="5"/>
        </ext>
      </extLst>
    </cacheHierarchy>
    <cacheHierarchy uniqueName="[Measures].[Sum of Admissions]" caption="Sum of Admissions" measure="1" displayFolder="" measureGroup="Range" count="0" hidden="1">
      <extLst>
        <ext xmlns:x15="http://schemas.microsoft.com/office/spreadsheetml/2010/11/main" uri="{B97F6D7D-B522-45F9-BDA1-12C45D357490}">
          <x15:cacheHierarchy aggregatedColumn="3"/>
        </ext>
      </extLst>
    </cacheHierarchy>
    <cacheHierarchy uniqueName="[Measures].[Sum of Discharges]" caption="Sum of Discharges" measure="1" displayFolder="" measureGroup="Range" count="0" hidden="1">
      <extLst>
        <ext xmlns:x15="http://schemas.microsoft.com/office/spreadsheetml/2010/11/main" uri="{B97F6D7D-B522-45F9-BDA1-12C45D357490}">
          <x15:cacheHierarchy aggregatedColumn="4"/>
        </ext>
      </extLst>
    </cacheHierarchy>
    <cacheHierarchy uniqueName="[Measures].[Count of LOS (Days)]" caption="Count of LOS (Days)" measure="1" displayFolder="" measureGroup="Range" count="0" hidden="1">
      <extLst>
        <ext xmlns:x15="http://schemas.microsoft.com/office/spreadsheetml/2010/11/main" uri="{B97F6D7D-B522-45F9-BDA1-12C45D357490}">
          <x15:cacheHierarchy aggregatedColumn="6"/>
        </ext>
      </extLst>
    </cacheHierarchy>
    <cacheHierarchy uniqueName="[Measures].[Average of LOS (Days)]" caption="Average of LOS (Days)" measure="1" displayFolder="" measureGroup="Range" count="0" oneField="1" hidden="1">
      <fieldsUsage count="1">
        <fieldUsage x="2"/>
      </fieldsUsage>
      <extLst>
        <ext xmlns:x15="http://schemas.microsoft.com/office/spreadsheetml/2010/11/main" uri="{B97F6D7D-B522-45F9-BDA1-12C45D357490}">
          <x15:cacheHierarchy aggregatedColumn="6"/>
        </ext>
      </extLst>
    </cacheHierarchy>
  </cacheHierarchies>
  <kpis count="0"/>
  <dimensions count="3">
    <dimension measure="1" name="Measures" uniqueName="[Measures]" caption="Measures"/>
    <dimension name="Range" uniqueName="[Range]" caption="Range"/>
    <dimension name="Range 1" uniqueName="[Range 1]" caption="Range 1"/>
  </dimensions>
  <measureGroups count="2">
    <measureGroup name="Range" caption="Range"/>
    <measureGroup name="Range 1" caption="Range 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
  <r>
    <s v="Hospital A"/>
    <x v="0"/>
    <s v="Jan"/>
    <n v="110"/>
    <n v="100"/>
    <n v="2"/>
    <n v="4.3"/>
    <n v="1"/>
  </r>
  <r>
    <s v="Hospital B "/>
    <x v="1"/>
    <s v="Jan"/>
    <n v="60"/>
    <n v="50"/>
    <n v="6"/>
    <n v="6.5"/>
    <n v="2"/>
  </r>
  <r>
    <s v="Hospital C"/>
    <x v="2"/>
    <s v="Jan"/>
    <n v="90"/>
    <n v="88"/>
    <n v="1"/>
    <n v="3.2"/>
    <n v="3"/>
  </r>
  <r>
    <s v="Hospital D"/>
    <x v="0"/>
    <s v="Jan"/>
    <n v="66"/>
    <n v="30"/>
    <n v="1"/>
    <n v="4.3"/>
    <n v="1"/>
  </r>
  <r>
    <s v="Hospital E"/>
    <x v="1"/>
    <s v="Jan"/>
    <n v="56"/>
    <n v="20"/>
    <n v="3"/>
    <n v="6.5"/>
    <n v="2"/>
  </r>
  <r>
    <s v="Hospital F"/>
    <x v="2"/>
    <s v="Jan"/>
    <n v="46"/>
    <n v="42"/>
    <n v="1"/>
    <n v="3.2"/>
    <n v="2"/>
  </r>
  <r>
    <s v="Hospital A"/>
    <x v="0"/>
    <s v="Feb"/>
    <n v="36"/>
    <n v="22"/>
    <n v="0"/>
    <n v="4.3"/>
    <n v="1"/>
  </r>
  <r>
    <s v="Hospital B "/>
    <x v="1"/>
    <s v="Feb"/>
    <n v="26"/>
    <n v="10"/>
    <n v="0"/>
    <n v="6.5"/>
    <n v="2"/>
  </r>
  <r>
    <s v="Hospital C"/>
    <x v="2"/>
    <s v="Feb"/>
    <n v="16"/>
    <n v="6"/>
    <n v="0"/>
    <n v="3.2"/>
    <n v="1"/>
  </r>
  <r>
    <s v="Hospital D"/>
    <x v="0"/>
    <s v="Feb"/>
    <n v="95"/>
    <n v="80"/>
    <n v="5"/>
    <n v="4.3"/>
    <n v="2"/>
  </r>
  <r>
    <s v="Hospital E"/>
    <x v="1"/>
    <s v="Feb"/>
    <n v="43"/>
    <n v="30"/>
    <n v="2"/>
    <n v="6.5"/>
    <n v="0"/>
  </r>
  <r>
    <s v="Hospital F"/>
    <x v="2"/>
    <s v="Feb"/>
    <n v="12"/>
    <n v="9"/>
    <n v="0"/>
    <n v="3.2"/>
    <n v="1"/>
  </r>
  <r>
    <s v="Hospital B "/>
    <x v="0"/>
    <s v="Mar"/>
    <n v="34"/>
    <n v="13"/>
    <n v="4"/>
    <n v="4.3"/>
    <n v="2"/>
  </r>
  <r>
    <s v="Hospital C"/>
    <x v="1"/>
    <s v="Mar"/>
    <n v="45"/>
    <n v="30"/>
    <n v="3"/>
    <n v="6.5"/>
    <n v="0"/>
  </r>
  <r>
    <s v="Hospital D"/>
    <x v="2"/>
    <s v="Mar"/>
    <n v="23"/>
    <n v="12"/>
    <n v="2"/>
    <n v="3.2"/>
    <n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
  <r>
    <x v="0"/>
    <x v="0"/>
    <x v="0"/>
    <x v="0"/>
    <x v="0"/>
    <x v="0"/>
    <n v="4.3"/>
    <n v="1"/>
    <n v="18.18181818181818"/>
  </r>
  <r>
    <x v="1"/>
    <x v="1"/>
    <x v="0"/>
    <x v="1"/>
    <x v="1"/>
    <x v="1"/>
    <n v="6.5"/>
    <n v="2"/>
    <n v="100"/>
  </r>
  <r>
    <x v="2"/>
    <x v="2"/>
    <x v="0"/>
    <x v="2"/>
    <x v="2"/>
    <x v="2"/>
    <n v="3.2"/>
    <n v="3"/>
    <n v="11.111111111111111"/>
  </r>
  <r>
    <x v="3"/>
    <x v="0"/>
    <x v="0"/>
    <x v="3"/>
    <x v="3"/>
    <x v="2"/>
    <n v="4.3"/>
    <n v="1"/>
    <n v="15.151515151515152"/>
  </r>
  <r>
    <x v="4"/>
    <x v="1"/>
    <x v="0"/>
    <x v="4"/>
    <x v="4"/>
    <x v="3"/>
    <n v="6.5"/>
    <n v="2"/>
    <n v="53.571428571428569"/>
  </r>
  <r>
    <x v="5"/>
    <x v="2"/>
    <x v="0"/>
    <x v="5"/>
    <x v="5"/>
    <x v="2"/>
    <n v="3.2"/>
    <n v="2"/>
    <n v="21.739130434782609"/>
  </r>
  <r>
    <x v="0"/>
    <x v="0"/>
    <x v="1"/>
    <x v="6"/>
    <x v="6"/>
    <x v="4"/>
    <n v="4.3"/>
    <n v="1"/>
    <n v="0"/>
  </r>
  <r>
    <x v="1"/>
    <x v="1"/>
    <x v="1"/>
    <x v="7"/>
    <x v="7"/>
    <x v="4"/>
    <n v="6.5"/>
    <n v="2"/>
    <n v="0"/>
  </r>
  <r>
    <x v="2"/>
    <x v="2"/>
    <x v="1"/>
    <x v="8"/>
    <x v="8"/>
    <x v="4"/>
    <n v="3.2"/>
    <n v="1"/>
    <n v="0"/>
  </r>
  <r>
    <x v="3"/>
    <x v="0"/>
    <x v="1"/>
    <x v="9"/>
    <x v="9"/>
    <x v="5"/>
    <n v="4.3"/>
    <n v="2"/>
    <n v="52.631578947368418"/>
  </r>
  <r>
    <x v="4"/>
    <x v="1"/>
    <x v="1"/>
    <x v="10"/>
    <x v="3"/>
    <x v="0"/>
    <n v="6.5"/>
    <n v="0"/>
    <n v="46.511627906976742"/>
  </r>
  <r>
    <x v="5"/>
    <x v="2"/>
    <x v="1"/>
    <x v="11"/>
    <x v="10"/>
    <x v="4"/>
    <n v="3.2"/>
    <n v="1"/>
    <n v="0"/>
  </r>
  <r>
    <x v="1"/>
    <x v="0"/>
    <x v="2"/>
    <x v="12"/>
    <x v="11"/>
    <x v="6"/>
    <n v="4.3"/>
    <n v="2"/>
    <n v="117.64705882352941"/>
  </r>
  <r>
    <x v="2"/>
    <x v="1"/>
    <x v="2"/>
    <x v="13"/>
    <x v="3"/>
    <x v="3"/>
    <n v="6.5"/>
    <n v="0"/>
    <n v="66.666666666666671"/>
  </r>
  <r>
    <x v="3"/>
    <x v="2"/>
    <x v="2"/>
    <x v="14"/>
    <x v="12"/>
    <x v="0"/>
    <n v="3.2"/>
    <n v="1"/>
    <n v="86.95652173913043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6E8338F-C5D7-4591-AA7A-9BB720A3D8E5}" name="PivotTable9" cacheId="4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64:G69" firstHeaderRow="0" firstDataRow="1" firstDataCol="1"/>
  <pivotFields count="9">
    <pivotField axis="axisRow" showAll="0">
      <items count="7">
        <item h="1" x="0"/>
        <item h="1" x="1"/>
        <item x="2"/>
        <item h="1" x="3"/>
        <item h="1" x="4"/>
        <item h="1" x="5"/>
        <item t="default"/>
      </items>
    </pivotField>
    <pivotField axis="axisRow" showAll="0">
      <items count="4">
        <item h="1" x="0"/>
        <item h="1" x="1"/>
        <item x="2"/>
        <item t="default"/>
      </items>
    </pivotField>
    <pivotField axis="axisRow" showAll="0">
      <items count="4">
        <item x="0"/>
        <item x="1"/>
        <item x="2"/>
        <item t="default"/>
      </items>
    </pivotField>
    <pivotField dataField="1" showAll="0">
      <items count="16">
        <item x="11"/>
        <item x="8"/>
        <item x="14"/>
        <item x="7"/>
        <item x="12"/>
        <item x="6"/>
        <item x="10"/>
        <item x="13"/>
        <item x="5"/>
        <item x="4"/>
        <item x="1"/>
        <item x="3"/>
        <item x="2"/>
        <item x="9"/>
        <item x="0"/>
        <item t="default"/>
      </items>
    </pivotField>
    <pivotField dataField="1" showAll="0">
      <items count="14">
        <item x="8"/>
        <item x="10"/>
        <item x="7"/>
        <item x="12"/>
        <item x="11"/>
        <item x="4"/>
        <item x="6"/>
        <item x="3"/>
        <item x="5"/>
        <item x="1"/>
        <item x="9"/>
        <item x="2"/>
        <item x="0"/>
        <item t="default"/>
      </items>
    </pivotField>
    <pivotField dataField="1" showAll="0">
      <items count="8">
        <item x="4"/>
        <item x="2"/>
        <item x="0"/>
        <item x="3"/>
        <item x="6"/>
        <item x="5"/>
        <item x="1"/>
        <item t="default"/>
      </items>
    </pivotField>
    <pivotField dataField="1" showAll="0"/>
    <pivotField dataField="1" showAll="0"/>
    <pivotField showAll="0"/>
  </pivotFields>
  <rowFields count="3">
    <field x="0"/>
    <field x="1"/>
    <field x="2"/>
  </rowFields>
  <rowItems count="5">
    <i>
      <x v="2"/>
    </i>
    <i r="1">
      <x v="2"/>
    </i>
    <i r="2">
      <x/>
    </i>
    <i r="2">
      <x v="1"/>
    </i>
    <i t="grand">
      <x/>
    </i>
  </rowItems>
  <colFields count="1">
    <field x="-2"/>
  </colFields>
  <colItems count="5">
    <i>
      <x/>
    </i>
    <i i="1">
      <x v="1"/>
    </i>
    <i i="2">
      <x v="2"/>
    </i>
    <i i="3">
      <x v="3"/>
    </i>
    <i i="4">
      <x v="4"/>
    </i>
  </colItems>
  <dataFields count="5">
    <dataField name="Sum of Admissions" fld="3" baseField="0" baseItem="0"/>
    <dataField name="Sum of Discharges" fld="4" baseField="0" baseItem="0"/>
    <dataField name="Sum of Deaths" fld="5" baseField="0" baseItem="0"/>
    <dataField name="Sum of HAI Cases" fld="7" baseField="0" baseItem="0"/>
    <dataField name="Sum of LOS (Days)"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5301D0B-EED7-412A-BD7F-E60083CE7B19}" name="PivotTable8" cacheId="41"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3">
  <location ref="B49:G56" firstHeaderRow="0" firstDataRow="1" firstDataCol="1" rowPageCount="2" colPageCount="1"/>
  <pivotFields count="8">
    <pivotField axis="axisRow" allDrilled="1" subtotalTop="0" showAll="0" dataSourceSort="1" defaultSubtotal="0" defaultAttributeDrillState="1">
      <items count="6">
        <item x="0"/>
        <item x="1"/>
        <item x="2"/>
        <item x="3"/>
        <item x="4"/>
        <item x="5"/>
      </items>
    </pivotField>
    <pivotField axis="axisPage" allDrilled="1" subtotalTop="0" showAll="0" dataSourceSort="1" defaultSubtotal="0" defaultAttributeDrillState="1"/>
    <pivotField axis="axisPage" allDrilled="1" subtotalTop="0" showAll="0" dataSourceSort="1" defaultSubtotal="0" defaultAttributeDrillState="1"/>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s>
  <rowFields count="1">
    <field x="0"/>
  </rowFields>
  <rowItems count="7">
    <i>
      <x/>
    </i>
    <i>
      <x v="1"/>
    </i>
    <i>
      <x v="2"/>
    </i>
    <i>
      <x v="3"/>
    </i>
    <i>
      <x v="4"/>
    </i>
    <i>
      <x v="5"/>
    </i>
    <i t="grand">
      <x/>
    </i>
  </rowItems>
  <colFields count="1">
    <field x="-2"/>
  </colFields>
  <colItems count="5">
    <i>
      <x/>
    </i>
    <i i="1">
      <x v="1"/>
    </i>
    <i i="2">
      <x v="2"/>
    </i>
    <i i="3">
      <x v="3"/>
    </i>
    <i i="4">
      <x v="4"/>
    </i>
  </colItems>
  <pageFields count="2">
    <pageField fld="1" hier="1" name="[Range].[Department].[All]" cap="All"/>
    <pageField fld="2" hier="2" name="[Range].[Month].[All]" cap="All"/>
  </pageFields>
  <dataFields count="5">
    <dataField name="HAI Cases" fld="3" baseField="0" baseItem="0"/>
    <dataField name="LOS (Days)" fld="4" baseField="0" baseItem="0"/>
    <dataField name="Deaths" fld="5" baseField="0" baseItem="0"/>
    <dataField name="Admissions" fld="6" baseField="0" baseItem="0"/>
    <dataField name="Discharges" fld="7" baseField="0" baseItem="0"/>
  </dataFields>
  <formats count="6">
    <format dxfId="0">
      <pivotArea type="all" dataOnly="0" outline="0" fieldPosition="0"/>
    </format>
    <format dxfId="1">
      <pivotArea outline="0" collapsedLevelsAreSubtotals="1" fieldPosition="0"/>
    </format>
    <format dxfId="2">
      <pivotArea field="0" type="button" dataOnly="0" labelOnly="1" outline="0" axis="axisRow" fieldPosition="0"/>
    </format>
    <format dxfId="3">
      <pivotArea dataOnly="0" labelOnly="1" fieldPosition="0">
        <references count="1">
          <reference field="0" count="0"/>
        </references>
      </pivotArea>
    </format>
    <format dxfId="4">
      <pivotArea dataOnly="0" labelOnly="1" grandRow="1" outline="0" fieldPosition="0"/>
    </format>
    <format dxfId="5">
      <pivotArea dataOnly="0" labelOnly="1" outline="0" fieldPosition="0">
        <references count="1">
          <reference field="4294967294" count="5">
            <x v="0"/>
            <x v="1"/>
            <x v="2"/>
            <x v="3"/>
            <x v="4"/>
          </reference>
        </references>
      </pivotArea>
    </format>
  </formats>
  <chartFormats count="35">
    <chartFormat chart="2" format="70" series="1">
      <pivotArea type="data" outline="0" fieldPosition="0">
        <references count="1">
          <reference field="4294967294" count="1" selected="0">
            <x v="0"/>
          </reference>
        </references>
      </pivotArea>
    </chartFormat>
    <chartFormat chart="2" format="71">
      <pivotArea type="data" outline="0" fieldPosition="0">
        <references count="2">
          <reference field="4294967294" count="1" selected="0">
            <x v="0"/>
          </reference>
          <reference field="0" count="1" selected="0">
            <x v="0"/>
          </reference>
        </references>
      </pivotArea>
    </chartFormat>
    <chartFormat chart="2" format="72">
      <pivotArea type="data" outline="0" fieldPosition="0">
        <references count="2">
          <reference field="4294967294" count="1" selected="0">
            <x v="0"/>
          </reference>
          <reference field="0" count="1" selected="0">
            <x v="1"/>
          </reference>
        </references>
      </pivotArea>
    </chartFormat>
    <chartFormat chart="2" format="73">
      <pivotArea type="data" outline="0" fieldPosition="0">
        <references count="2">
          <reference field="4294967294" count="1" selected="0">
            <x v="0"/>
          </reference>
          <reference field="0" count="1" selected="0">
            <x v="2"/>
          </reference>
        </references>
      </pivotArea>
    </chartFormat>
    <chartFormat chart="2" format="74">
      <pivotArea type="data" outline="0" fieldPosition="0">
        <references count="2">
          <reference field="4294967294" count="1" selected="0">
            <x v="0"/>
          </reference>
          <reference field="0" count="1" selected="0">
            <x v="3"/>
          </reference>
        </references>
      </pivotArea>
    </chartFormat>
    <chartFormat chart="2" format="75">
      <pivotArea type="data" outline="0" fieldPosition="0">
        <references count="2">
          <reference field="4294967294" count="1" selected="0">
            <x v="0"/>
          </reference>
          <reference field="0" count="1" selected="0">
            <x v="4"/>
          </reference>
        </references>
      </pivotArea>
    </chartFormat>
    <chartFormat chart="2" format="76">
      <pivotArea type="data" outline="0" fieldPosition="0">
        <references count="2">
          <reference field="4294967294" count="1" selected="0">
            <x v="0"/>
          </reference>
          <reference field="0" count="1" selected="0">
            <x v="5"/>
          </reference>
        </references>
      </pivotArea>
    </chartFormat>
    <chartFormat chart="2" format="77" series="1">
      <pivotArea type="data" outline="0" fieldPosition="0">
        <references count="1">
          <reference field="4294967294" count="1" selected="0">
            <x v="1"/>
          </reference>
        </references>
      </pivotArea>
    </chartFormat>
    <chartFormat chart="2" format="78">
      <pivotArea type="data" outline="0" fieldPosition="0">
        <references count="2">
          <reference field="4294967294" count="1" selected="0">
            <x v="1"/>
          </reference>
          <reference field="0" count="1" selected="0">
            <x v="0"/>
          </reference>
        </references>
      </pivotArea>
    </chartFormat>
    <chartFormat chart="2" format="79">
      <pivotArea type="data" outline="0" fieldPosition="0">
        <references count="2">
          <reference field="4294967294" count="1" selected="0">
            <x v="1"/>
          </reference>
          <reference field="0" count="1" selected="0">
            <x v="1"/>
          </reference>
        </references>
      </pivotArea>
    </chartFormat>
    <chartFormat chart="2" format="80">
      <pivotArea type="data" outline="0" fieldPosition="0">
        <references count="2">
          <reference field="4294967294" count="1" selected="0">
            <x v="1"/>
          </reference>
          <reference field="0" count="1" selected="0">
            <x v="2"/>
          </reference>
        </references>
      </pivotArea>
    </chartFormat>
    <chartFormat chart="2" format="81">
      <pivotArea type="data" outline="0" fieldPosition="0">
        <references count="2">
          <reference field="4294967294" count="1" selected="0">
            <x v="1"/>
          </reference>
          <reference field="0" count="1" selected="0">
            <x v="3"/>
          </reference>
        </references>
      </pivotArea>
    </chartFormat>
    <chartFormat chart="2" format="82">
      <pivotArea type="data" outline="0" fieldPosition="0">
        <references count="2">
          <reference field="4294967294" count="1" selected="0">
            <x v="1"/>
          </reference>
          <reference field="0" count="1" selected="0">
            <x v="4"/>
          </reference>
        </references>
      </pivotArea>
    </chartFormat>
    <chartFormat chart="2" format="83">
      <pivotArea type="data" outline="0" fieldPosition="0">
        <references count="2">
          <reference field="4294967294" count="1" selected="0">
            <x v="1"/>
          </reference>
          <reference field="0" count="1" selected="0">
            <x v="5"/>
          </reference>
        </references>
      </pivotArea>
    </chartFormat>
    <chartFormat chart="2" format="84" series="1">
      <pivotArea type="data" outline="0" fieldPosition="0">
        <references count="1">
          <reference field="4294967294" count="1" selected="0">
            <x v="2"/>
          </reference>
        </references>
      </pivotArea>
    </chartFormat>
    <chartFormat chart="2" format="85">
      <pivotArea type="data" outline="0" fieldPosition="0">
        <references count="2">
          <reference field="4294967294" count="1" selected="0">
            <x v="2"/>
          </reference>
          <reference field="0" count="1" selected="0">
            <x v="0"/>
          </reference>
        </references>
      </pivotArea>
    </chartFormat>
    <chartFormat chart="2" format="86">
      <pivotArea type="data" outline="0" fieldPosition="0">
        <references count="2">
          <reference field="4294967294" count="1" selected="0">
            <x v="2"/>
          </reference>
          <reference field="0" count="1" selected="0">
            <x v="1"/>
          </reference>
        </references>
      </pivotArea>
    </chartFormat>
    <chartFormat chart="2" format="87">
      <pivotArea type="data" outline="0" fieldPosition="0">
        <references count="2">
          <reference field="4294967294" count="1" selected="0">
            <x v="2"/>
          </reference>
          <reference field="0" count="1" selected="0">
            <x v="2"/>
          </reference>
        </references>
      </pivotArea>
    </chartFormat>
    <chartFormat chart="2" format="88">
      <pivotArea type="data" outline="0" fieldPosition="0">
        <references count="2">
          <reference field="4294967294" count="1" selected="0">
            <x v="2"/>
          </reference>
          <reference field="0" count="1" selected="0">
            <x v="3"/>
          </reference>
        </references>
      </pivotArea>
    </chartFormat>
    <chartFormat chart="2" format="89">
      <pivotArea type="data" outline="0" fieldPosition="0">
        <references count="2">
          <reference field="4294967294" count="1" selected="0">
            <x v="2"/>
          </reference>
          <reference field="0" count="1" selected="0">
            <x v="4"/>
          </reference>
        </references>
      </pivotArea>
    </chartFormat>
    <chartFormat chart="2" format="90">
      <pivotArea type="data" outline="0" fieldPosition="0">
        <references count="2">
          <reference field="4294967294" count="1" selected="0">
            <x v="2"/>
          </reference>
          <reference field="0" count="1" selected="0">
            <x v="5"/>
          </reference>
        </references>
      </pivotArea>
    </chartFormat>
    <chartFormat chart="2" format="91" series="1">
      <pivotArea type="data" outline="0" fieldPosition="0">
        <references count="1">
          <reference field="4294967294" count="1" selected="0">
            <x v="3"/>
          </reference>
        </references>
      </pivotArea>
    </chartFormat>
    <chartFormat chart="2" format="92">
      <pivotArea type="data" outline="0" fieldPosition="0">
        <references count="2">
          <reference field="4294967294" count="1" selected="0">
            <x v="3"/>
          </reference>
          <reference field="0" count="1" selected="0">
            <x v="0"/>
          </reference>
        </references>
      </pivotArea>
    </chartFormat>
    <chartFormat chart="2" format="93">
      <pivotArea type="data" outline="0" fieldPosition="0">
        <references count="2">
          <reference field="4294967294" count="1" selected="0">
            <x v="3"/>
          </reference>
          <reference field="0" count="1" selected="0">
            <x v="1"/>
          </reference>
        </references>
      </pivotArea>
    </chartFormat>
    <chartFormat chart="2" format="94">
      <pivotArea type="data" outline="0" fieldPosition="0">
        <references count="2">
          <reference field="4294967294" count="1" selected="0">
            <x v="3"/>
          </reference>
          <reference field="0" count="1" selected="0">
            <x v="2"/>
          </reference>
        </references>
      </pivotArea>
    </chartFormat>
    <chartFormat chart="2" format="95">
      <pivotArea type="data" outline="0" fieldPosition="0">
        <references count="2">
          <reference field="4294967294" count="1" selected="0">
            <x v="3"/>
          </reference>
          <reference field="0" count="1" selected="0">
            <x v="3"/>
          </reference>
        </references>
      </pivotArea>
    </chartFormat>
    <chartFormat chart="2" format="96">
      <pivotArea type="data" outline="0" fieldPosition="0">
        <references count="2">
          <reference field="4294967294" count="1" selected="0">
            <x v="3"/>
          </reference>
          <reference field="0" count="1" selected="0">
            <x v="4"/>
          </reference>
        </references>
      </pivotArea>
    </chartFormat>
    <chartFormat chart="2" format="97">
      <pivotArea type="data" outline="0" fieldPosition="0">
        <references count="2">
          <reference field="4294967294" count="1" selected="0">
            <x v="3"/>
          </reference>
          <reference field="0" count="1" selected="0">
            <x v="5"/>
          </reference>
        </references>
      </pivotArea>
    </chartFormat>
    <chartFormat chart="2" format="98" series="1">
      <pivotArea type="data" outline="0" fieldPosition="0">
        <references count="1">
          <reference field="4294967294" count="1" selected="0">
            <x v="4"/>
          </reference>
        </references>
      </pivotArea>
    </chartFormat>
    <chartFormat chart="2" format="99">
      <pivotArea type="data" outline="0" fieldPosition="0">
        <references count="2">
          <reference field="4294967294" count="1" selected="0">
            <x v="4"/>
          </reference>
          <reference field="0" count="1" selected="0">
            <x v="0"/>
          </reference>
        </references>
      </pivotArea>
    </chartFormat>
    <chartFormat chart="2" format="100">
      <pivotArea type="data" outline="0" fieldPosition="0">
        <references count="2">
          <reference field="4294967294" count="1" selected="0">
            <x v="4"/>
          </reference>
          <reference field="0" count="1" selected="0">
            <x v="1"/>
          </reference>
        </references>
      </pivotArea>
    </chartFormat>
    <chartFormat chart="2" format="101">
      <pivotArea type="data" outline="0" fieldPosition="0">
        <references count="2">
          <reference field="4294967294" count="1" selected="0">
            <x v="4"/>
          </reference>
          <reference field="0" count="1" selected="0">
            <x v="2"/>
          </reference>
        </references>
      </pivotArea>
    </chartFormat>
    <chartFormat chart="2" format="102">
      <pivotArea type="data" outline="0" fieldPosition="0">
        <references count="2">
          <reference field="4294967294" count="1" selected="0">
            <x v="4"/>
          </reference>
          <reference field="0" count="1" selected="0">
            <x v="3"/>
          </reference>
        </references>
      </pivotArea>
    </chartFormat>
    <chartFormat chart="2" format="103">
      <pivotArea type="data" outline="0" fieldPosition="0">
        <references count="2">
          <reference field="4294967294" count="1" selected="0">
            <x v="4"/>
          </reference>
          <reference field="0" count="1" selected="0">
            <x v="4"/>
          </reference>
        </references>
      </pivotArea>
    </chartFormat>
    <chartFormat chart="2" format="104">
      <pivotArea type="data" outline="0" fieldPosition="0">
        <references count="2">
          <reference field="4294967294" count="1" selected="0">
            <x v="4"/>
          </reference>
          <reference field="0" count="1" selected="0">
            <x v="5"/>
          </reference>
        </references>
      </pivotArea>
    </chartFormat>
  </chartFormats>
  <pivotHierarchies count="17">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caption="HAI Cases"/>
    <pivotHierarchy dragToData="1" caption="LOS (Days)"/>
    <pivotHierarchy dragToData="1" caption="Deaths"/>
    <pivotHierarchy dragToData="1" caption="Admissions"/>
    <pivotHierarchy dragToData="1" caption="Discharges"/>
    <pivotHierarchy dragToData="1"/>
    <pivotHierarchy dragToData="1"/>
  </pivotHierarchies>
  <pivotTableStyleInfo name="PivotStyleLight16" showRowHeaders="1" showColHeaders="1" showRowStripes="0" showColStripes="0" showLastColumn="1"/>
  <rowHierarchiesUsage count="1">
    <rowHierarchyUsage hierarchyUsage="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Raw Data!$A$1:$H$16">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A14E164-6AA8-4E7A-A811-9029A0A964F5}" name="PivotTable7" cacheId="51"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3">
  <location ref="B28:F36" firstHeaderRow="1" firstDataRow="2" firstDataCol="1"/>
  <pivotFields count="3">
    <pivotField axis="axisCol" allDrilled="1" subtotalTop="0" showAll="0" dataSourceSort="1" defaultSubtotal="0" defaultAttributeDrillState="1">
      <items count="3">
        <item x="0"/>
        <item x="1"/>
        <item x="2"/>
      </items>
    </pivotField>
    <pivotField axis="axisRow" allDrilled="1" subtotalTop="0" showAll="0" dataSourceSort="1" defaultSubtotal="0" defaultAttributeDrillState="1">
      <items count="6">
        <item x="0"/>
        <item x="1"/>
        <item x="2"/>
        <item x="3"/>
        <item x="4"/>
        <item x="5"/>
      </items>
    </pivotField>
    <pivotField dataField="1" subtotalTop="0" showAll="0" defaultSubtotal="0"/>
  </pivotFields>
  <rowFields count="1">
    <field x="1"/>
  </rowFields>
  <rowItems count="7">
    <i>
      <x/>
    </i>
    <i>
      <x v="1"/>
    </i>
    <i>
      <x v="2"/>
    </i>
    <i>
      <x v="3"/>
    </i>
    <i>
      <x v="4"/>
    </i>
    <i>
      <x v="5"/>
    </i>
    <i t="grand">
      <x/>
    </i>
  </rowItems>
  <colFields count="1">
    <field x="0"/>
  </colFields>
  <colItems count="4">
    <i>
      <x/>
    </i>
    <i>
      <x v="1"/>
    </i>
    <i>
      <x v="2"/>
    </i>
    <i t="grand">
      <x/>
    </i>
  </colItems>
  <dataFields count="1">
    <dataField name="Average of LOS (Days)" fld="2" subtotal="average" baseField="1" baseItem="1"/>
  </dataFields>
  <chartFormats count="9">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0" format="2" series="1">
      <pivotArea type="data" outline="0" fieldPosition="0">
        <references count="2">
          <reference field="4294967294" count="1" selected="0">
            <x v="0"/>
          </reference>
          <reference field="0" count="1" selected="0">
            <x v="2"/>
          </reference>
        </references>
      </pivotArea>
    </chartFormat>
    <chartFormat chart="1" format="3" series="1">
      <pivotArea type="data" outline="0" fieldPosition="0">
        <references count="2">
          <reference field="4294967294" count="1" selected="0">
            <x v="0"/>
          </reference>
          <reference field="0" count="1" selected="0">
            <x v="0"/>
          </reference>
        </references>
      </pivotArea>
    </chartFormat>
    <chartFormat chart="1" format="4" series="1">
      <pivotArea type="data" outline="0" fieldPosition="0">
        <references count="2">
          <reference field="4294967294" count="1" selected="0">
            <x v="0"/>
          </reference>
          <reference field="0" count="1" selected="0">
            <x v="1"/>
          </reference>
        </references>
      </pivotArea>
    </chartFormat>
    <chartFormat chart="1" format="5" series="1">
      <pivotArea type="data" outline="0" fieldPosition="0">
        <references count="2">
          <reference field="4294967294" count="1" selected="0">
            <x v="0"/>
          </reference>
          <reference field="0" count="1" selected="0">
            <x v="2"/>
          </reference>
        </references>
      </pivotArea>
    </chartFormat>
    <chartFormat chart="2" format="6" series="1">
      <pivotArea type="data" outline="0" fieldPosition="0">
        <references count="2">
          <reference field="4294967294" count="1" selected="0">
            <x v="0"/>
          </reference>
          <reference field="0" count="1" selected="0">
            <x v="0"/>
          </reference>
        </references>
      </pivotArea>
    </chartFormat>
    <chartFormat chart="2" format="7" series="1">
      <pivotArea type="data" outline="0" fieldPosition="0">
        <references count="2">
          <reference field="4294967294" count="1" selected="0">
            <x v="0"/>
          </reference>
          <reference field="0" count="1" selected="0">
            <x v="1"/>
          </reference>
        </references>
      </pivotArea>
    </chartFormat>
    <chartFormat chart="2" format="8" series="1">
      <pivotArea type="data" outline="0" fieldPosition="0">
        <references count="2">
          <reference field="4294967294" count="1" selected="0">
            <x v="0"/>
          </reference>
          <reference field="0" count="1" selected="0">
            <x v="2"/>
          </reference>
        </references>
      </pivotArea>
    </chartFormat>
  </chartFormats>
  <pivotHierarchies count="2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Average of LOS (Days)"/>
  </pivotHierarchies>
  <pivotTableStyleInfo name="PivotStyleLight16" showRowHeaders="1" showColHeaders="1" showRowStripes="0" showColStripes="0" showLastColumn="1"/>
  <rowHierarchiesUsage count="1">
    <rowHierarchyUsage hierarchyUsage="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Raw Data!$B$2:$K$17">
        <x15:activeTabTopLevelEntity name="[Range]"/>
        <x15:activeTabTopLevelEntity name="[Range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3179BFA-F83A-4C63-8E70-66FC2C6AE532}" name="PivotTable1"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B10:C14" firstHeaderRow="1" firstDataRow="1" firstDataCol="1"/>
  <pivotFields count="8">
    <pivotField showAll="0"/>
    <pivotField axis="axisRow" showAll="0">
      <items count="4">
        <item x="0"/>
        <item x="1"/>
        <item x="2"/>
        <item t="default"/>
      </items>
    </pivotField>
    <pivotField showAll="0"/>
    <pivotField showAll="0"/>
    <pivotField showAll="0"/>
    <pivotField showAll="0"/>
    <pivotField showAll="0"/>
    <pivotField dataField="1" showAll="0"/>
  </pivotFields>
  <rowFields count="1">
    <field x="1"/>
  </rowFields>
  <rowItems count="4">
    <i>
      <x/>
    </i>
    <i>
      <x v="1"/>
    </i>
    <i>
      <x v="2"/>
    </i>
    <i t="grand">
      <x/>
    </i>
  </rowItems>
  <colItems count="1">
    <i/>
  </colItems>
  <dataFields count="1">
    <dataField name="Sum of HAI Cases" fld="7"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spital" xr10:uid="{8B7D3105-3438-439C-8BC6-5791FAF5C372}" sourceName="Hospital">
  <pivotTables>
    <pivotTable tabId="2" name="PivotTable9"/>
  </pivotTables>
  <data>
    <tabular pivotCacheId="843002416">
      <items count="6">
        <i x="2" s="1"/>
        <i x="3"/>
        <i x="5"/>
        <i x="0" nd="1"/>
        <i x="1" nd="1"/>
        <i x="4"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628C2D96-FFD9-459E-AA51-E2B478B26F98}" sourceName="Department">
  <pivotTables>
    <pivotTable tabId="2" name="PivotTable9"/>
  </pivotTables>
  <data>
    <tabular pivotCacheId="843002416">
      <items count="3">
        <i x="1"/>
        <i x="2" s="1"/>
        <i x="0"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Hospital" xr10:uid="{1FC1429A-A87C-4879-B7AA-B21E212FADFB}" cache="Slicer_Hospital" caption="Hospital" rowHeight="241300"/>
  <slicer name="Department" xr10:uid="{7CF60F3D-5DAF-4BB8-B0F2-EA257C847E65}" cache="Slicer_Department" caption="Department"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rinterSettings" Target="../printerSettings/printerSettings1.bin"/><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F7D029-3466-4C8A-9462-29C2F8A61308}">
  <dimension ref="B1:K17"/>
  <sheetViews>
    <sheetView workbookViewId="0">
      <selection activeCell="K9" sqref="K9"/>
    </sheetView>
  </sheetViews>
  <sheetFormatPr defaultRowHeight="15" x14ac:dyDescent="0.25"/>
  <cols>
    <col min="2" max="2" width="12.28515625" customWidth="1"/>
    <col min="3" max="3" width="12.5703125" customWidth="1"/>
    <col min="5" max="5" width="12.5703125" customWidth="1"/>
    <col min="6" max="6" width="12.42578125" customWidth="1"/>
    <col min="7" max="7" width="11.140625" customWidth="1"/>
    <col min="8" max="8" width="10.42578125" customWidth="1"/>
    <col min="10" max="10" width="12" customWidth="1"/>
    <col min="11" max="11" width="11.140625" customWidth="1"/>
  </cols>
  <sheetData>
    <row r="1" spans="2:11" ht="15.75" thickBot="1" x14ac:dyDescent="0.3"/>
    <row r="2" spans="2:11" ht="30.75" thickBot="1" x14ac:dyDescent="0.3">
      <c r="B2" s="50" t="s">
        <v>0</v>
      </c>
      <c r="C2" s="51" t="s">
        <v>1</v>
      </c>
      <c r="D2" s="51" t="s">
        <v>2</v>
      </c>
      <c r="E2" s="51" t="s">
        <v>3</v>
      </c>
      <c r="F2" s="51" t="s">
        <v>4</v>
      </c>
      <c r="G2" s="51" t="s">
        <v>5</v>
      </c>
      <c r="H2" s="51" t="s">
        <v>6</v>
      </c>
      <c r="I2" s="51" t="s">
        <v>7</v>
      </c>
      <c r="J2" s="52" t="s">
        <v>36</v>
      </c>
      <c r="K2" s="53" t="s">
        <v>41</v>
      </c>
    </row>
    <row r="3" spans="2:11" x14ac:dyDescent="0.25">
      <c r="B3" s="48" t="s">
        <v>12</v>
      </c>
      <c r="C3" s="49" t="s">
        <v>8</v>
      </c>
      <c r="D3" s="49" t="s">
        <v>9</v>
      </c>
      <c r="E3" s="49">
        <v>110</v>
      </c>
      <c r="F3" s="49">
        <v>100</v>
      </c>
      <c r="G3" s="49">
        <v>2</v>
      </c>
      <c r="H3" s="49">
        <v>4.3</v>
      </c>
      <c r="I3" s="49">
        <v>1</v>
      </c>
      <c r="J3" s="20">
        <f>G3/E3*1000</f>
        <v>18.18181818181818</v>
      </c>
      <c r="K3" s="46">
        <v>4</v>
      </c>
    </row>
    <row r="4" spans="2:11" x14ac:dyDescent="0.25">
      <c r="B4" s="41" t="s">
        <v>13</v>
      </c>
      <c r="C4" s="40" t="s">
        <v>10</v>
      </c>
      <c r="D4" s="40" t="s">
        <v>9</v>
      </c>
      <c r="E4" s="40">
        <v>60</v>
      </c>
      <c r="F4" s="40">
        <v>50</v>
      </c>
      <c r="G4" s="40">
        <v>6</v>
      </c>
      <c r="H4" s="40">
        <v>6.5</v>
      </c>
      <c r="I4" s="40">
        <v>2</v>
      </c>
      <c r="J4" s="1">
        <f t="shared" ref="J4:J17" si="0">G4/E4*1000</f>
        <v>100</v>
      </c>
      <c r="K4" s="46">
        <v>4</v>
      </c>
    </row>
    <row r="5" spans="2:11" x14ac:dyDescent="0.25">
      <c r="B5" s="41" t="s">
        <v>14</v>
      </c>
      <c r="C5" s="40" t="s">
        <v>11</v>
      </c>
      <c r="D5" s="40" t="s">
        <v>9</v>
      </c>
      <c r="E5" s="40">
        <v>90</v>
      </c>
      <c r="F5" s="40">
        <v>88</v>
      </c>
      <c r="G5" s="40">
        <v>1</v>
      </c>
      <c r="H5" s="40">
        <v>3.2</v>
      </c>
      <c r="I5" s="40">
        <v>3</v>
      </c>
      <c r="J5" s="1">
        <f t="shared" si="0"/>
        <v>11.111111111111111</v>
      </c>
      <c r="K5" s="46">
        <v>4</v>
      </c>
    </row>
    <row r="6" spans="2:11" x14ac:dyDescent="0.25">
      <c r="B6" s="41" t="s">
        <v>15</v>
      </c>
      <c r="C6" s="40" t="s">
        <v>8</v>
      </c>
      <c r="D6" s="40" t="s">
        <v>9</v>
      </c>
      <c r="E6" s="40">
        <v>66</v>
      </c>
      <c r="F6" s="40">
        <v>30</v>
      </c>
      <c r="G6" s="40">
        <v>1</v>
      </c>
      <c r="H6" s="40">
        <v>4.3</v>
      </c>
      <c r="I6" s="40">
        <v>1</v>
      </c>
      <c r="J6" s="1">
        <f t="shared" si="0"/>
        <v>15.151515151515152</v>
      </c>
      <c r="K6" s="46">
        <v>4</v>
      </c>
    </row>
    <row r="7" spans="2:11" x14ac:dyDescent="0.25">
      <c r="B7" s="41" t="s">
        <v>16</v>
      </c>
      <c r="C7" s="40" t="s">
        <v>10</v>
      </c>
      <c r="D7" s="40" t="s">
        <v>9</v>
      </c>
      <c r="E7" s="40">
        <v>56</v>
      </c>
      <c r="F7" s="40">
        <v>20</v>
      </c>
      <c r="G7" s="40">
        <v>3</v>
      </c>
      <c r="H7" s="40">
        <v>6.5</v>
      </c>
      <c r="I7" s="40">
        <v>2</v>
      </c>
      <c r="J7" s="1">
        <f t="shared" si="0"/>
        <v>53.571428571428569</v>
      </c>
      <c r="K7" s="46">
        <v>4</v>
      </c>
    </row>
    <row r="8" spans="2:11" x14ac:dyDescent="0.25">
      <c r="B8" s="41" t="s">
        <v>17</v>
      </c>
      <c r="C8" s="40" t="s">
        <v>11</v>
      </c>
      <c r="D8" s="40" t="s">
        <v>9</v>
      </c>
      <c r="E8" s="40">
        <v>46</v>
      </c>
      <c r="F8" s="40">
        <v>42</v>
      </c>
      <c r="G8" s="40">
        <v>1</v>
      </c>
      <c r="H8" s="40">
        <v>3.2</v>
      </c>
      <c r="I8" s="40">
        <v>2</v>
      </c>
      <c r="J8" s="1">
        <f t="shared" si="0"/>
        <v>21.739130434782609</v>
      </c>
      <c r="K8" s="46">
        <v>4</v>
      </c>
    </row>
    <row r="9" spans="2:11" x14ac:dyDescent="0.25">
      <c r="B9" s="41" t="s">
        <v>12</v>
      </c>
      <c r="C9" s="40" t="s">
        <v>8</v>
      </c>
      <c r="D9" s="40" t="s">
        <v>18</v>
      </c>
      <c r="E9" s="40">
        <v>36</v>
      </c>
      <c r="F9" s="40">
        <v>22</v>
      </c>
      <c r="G9" s="40">
        <v>0</v>
      </c>
      <c r="H9" s="40">
        <v>4.3</v>
      </c>
      <c r="I9" s="40">
        <v>1</v>
      </c>
      <c r="J9" s="1">
        <f t="shared" si="0"/>
        <v>0</v>
      </c>
      <c r="K9" s="46">
        <v>4</v>
      </c>
    </row>
    <row r="10" spans="2:11" x14ac:dyDescent="0.25">
      <c r="B10" s="41" t="s">
        <v>13</v>
      </c>
      <c r="C10" s="40" t="s">
        <v>10</v>
      </c>
      <c r="D10" s="40" t="s">
        <v>18</v>
      </c>
      <c r="E10" s="40">
        <v>26</v>
      </c>
      <c r="F10" s="40">
        <v>10</v>
      </c>
      <c r="G10" s="40">
        <v>0</v>
      </c>
      <c r="H10" s="40">
        <v>6.5</v>
      </c>
      <c r="I10" s="40">
        <v>2</v>
      </c>
      <c r="J10" s="1">
        <f t="shared" si="0"/>
        <v>0</v>
      </c>
      <c r="K10" s="46">
        <v>4</v>
      </c>
    </row>
    <row r="11" spans="2:11" x14ac:dyDescent="0.25">
      <c r="B11" s="41" t="s">
        <v>14</v>
      </c>
      <c r="C11" s="40" t="s">
        <v>11</v>
      </c>
      <c r="D11" s="40" t="s">
        <v>18</v>
      </c>
      <c r="E11" s="40">
        <v>16</v>
      </c>
      <c r="F11" s="40">
        <v>6</v>
      </c>
      <c r="G11" s="40">
        <v>0</v>
      </c>
      <c r="H11" s="40">
        <v>3.2</v>
      </c>
      <c r="I11" s="40">
        <v>1</v>
      </c>
      <c r="J11" s="1">
        <f t="shared" si="0"/>
        <v>0</v>
      </c>
      <c r="K11" s="46">
        <v>4</v>
      </c>
    </row>
    <row r="12" spans="2:11" x14ac:dyDescent="0.25">
      <c r="B12" s="41" t="s">
        <v>15</v>
      </c>
      <c r="C12" s="40" t="s">
        <v>8</v>
      </c>
      <c r="D12" s="40" t="s">
        <v>18</v>
      </c>
      <c r="E12" s="40">
        <v>95</v>
      </c>
      <c r="F12" s="40">
        <v>80</v>
      </c>
      <c r="G12" s="40">
        <v>5</v>
      </c>
      <c r="H12" s="40">
        <v>4.3</v>
      </c>
      <c r="I12" s="40">
        <v>2</v>
      </c>
      <c r="J12" s="1">
        <f t="shared" si="0"/>
        <v>52.631578947368418</v>
      </c>
      <c r="K12" s="46">
        <v>4</v>
      </c>
    </row>
    <row r="13" spans="2:11" x14ac:dyDescent="0.25">
      <c r="B13" s="41" t="s">
        <v>16</v>
      </c>
      <c r="C13" s="40" t="s">
        <v>10</v>
      </c>
      <c r="D13" s="40" t="s">
        <v>18</v>
      </c>
      <c r="E13" s="40">
        <v>43</v>
      </c>
      <c r="F13" s="40">
        <v>30</v>
      </c>
      <c r="G13" s="40">
        <v>2</v>
      </c>
      <c r="H13" s="40">
        <v>6.5</v>
      </c>
      <c r="I13" s="40">
        <v>0</v>
      </c>
      <c r="J13" s="1">
        <f t="shared" si="0"/>
        <v>46.511627906976742</v>
      </c>
      <c r="K13" s="46">
        <v>4</v>
      </c>
    </row>
    <row r="14" spans="2:11" x14ac:dyDescent="0.25">
      <c r="B14" s="41" t="s">
        <v>17</v>
      </c>
      <c r="C14" s="40" t="s">
        <v>11</v>
      </c>
      <c r="D14" s="40" t="s">
        <v>18</v>
      </c>
      <c r="E14" s="40">
        <v>12</v>
      </c>
      <c r="F14" s="40">
        <v>9</v>
      </c>
      <c r="G14" s="40">
        <v>0</v>
      </c>
      <c r="H14" s="40">
        <v>3.2</v>
      </c>
      <c r="I14" s="40">
        <v>1</v>
      </c>
      <c r="J14" s="1">
        <f t="shared" si="0"/>
        <v>0</v>
      </c>
      <c r="K14" s="46">
        <v>4</v>
      </c>
    </row>
    <row r="15" spans="2:11" x14ac:dyDescent="0.25">
      <c r="B15" s="41" t="s">
        <v>13</v>
      </c>
      <c r="C15" s="40" t="s">
        <v>8</v>
      </c>
      <c r="D15" s="40" t="s">
        <v>19</v>
      </c>
      <c r="E15" s="40">
        <v>34</v>
      </c>
      <c r="F15" s="40">
        <v>13</v>
      </c>
      <c r="G15" s="40">
        <v>4</v>
      </c>
      <c r="H15" s="40">
        <v>4.3</v>
      </c>
      <c r="I15" s="40">
        <v>2</v>
      </c>
      <c r="J15" s="1">
        <f t="shared" si="0"/>
        <v>117.64705882352941</v>
      </c>
      <c r="K15" s="46">
        <v>4</v>
      </c>
    </row>
    <row r="16" spans="2:11" x14ac:dyDescent="0.25">
      <c r="B16" s="41" t="s">
        <v>14</v>
      </c>
      <c r="C16" s="40" t="s">
        <v>10</v>
      </c>
      <c r="D16" s="40" t="s">
        <v>19</v>
      </c>
      <c r="E16" s="40">
        <v>45</v>
      </c>
      <c r="F16" s="40">
        <v>30</v>
      </c>
      <c r="G16" s="40">
        <v>3</v>
      </c>
      <c r="H16" s="40">
        <v>6.5</v>
      </c>
      <c r="I16" s="40">
        <v>0</v>
      </c>
      <c r="J16" s="1">
        <f t="shared" si="0"/>
        <v>66.666666666666671</v>
      </c>
      <c r="K16" s="46">
        <v>4</v>
      </c>
    </row>
    <row r="17" spans="2:11" ht="15.75" thickBot="1" x14ac:dyDescent="0.3">
      <c r="B17" s="42" t="s">
        <v>15</v>
      </c>
      <c r="C17" s="43" t="s">
        <v>11</v>
      </c>
      <c r="D17" s="43" t="s">
        <v>19</v>
      </c>
      <c r="E17" s="43">
        <v>23</v>
      </c>
      <c r="F17" s="43">
        <v>12</v>
      </c>
      <c r="G17" s="43">
        <v>2</v>
      </c>
      <c r="H17" s="43">
        <v>3.2</v>
      </c>
      <c r="I17" s="43">
        <v>1</v>
      </c>
      <c r="J17" s="2">
        <f t="shared" si="0"/>
        <v>86.956521739130437</v>
      </c>
      <c r="K17" s="47">
        <v>4</v>
      </c>
    </row>
  </sheetData>
  <phoneticPr fontId="2" type="noConversion"/>
  <conditionalFormatting sqref="J2">
    <cfRule type="colorScale" priority="4">
      <colorScale>
        <cfvo type="min"/>
        <cfvo type="percentile" val="50"/>
        <cfvo type="max"/>
        <color rgb="FFF8696B"/>
        <color rgb="FFFFEB84"/>
        <color rgb="FF63BE7B"/>
      </colorScale>
    </cfRule>
  </conditionalFormatting>
  <conditionalFormatting sqref="J2:J17">
    <cfRule type="colorScale" priority="2">
      <colorScale>
        <cfvo type="min"/>
        <cfvo type="max"/>
        <color rgb="FFFCFCFF"/>
        <color rgb="FF63BE7B"/>
      </colorScale>
    </cfRule>
    <cfRule type="colorScale" priority="3">
      <colorScale>
        <cfvo type="min"/>
        <cfvo type="percentile" val="50"/>
        <cfvo type="max"/>
        <color rgb="FFF8696B"/>
        <color rgb="FFFFEB84"/>
        <color rgb="FF63BE7B"/>
      </colorScale>
    </cfRule>
  </conditionalFormatting>
  <conditionalFormatting sqref="J1:J1048576">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0E8983-0E72-403E-A7E6-327E03FE2D0E}">
  <dimension ref="B1:N69"/>
  <sheetViews>
    <sheetView tabSelected="1" workbookViewId="0">
      <selection activeCell="D89" sqref="D89"/>
    </sheetView>
  </sheetViews>
  <sheetFormatPr defaultRowHeight="15" x14ac:dyDescent="0.25"/>
  <cols>
    <col min="2" max="2" width="13.140625" bestFit="1" customWidth="1"/>
    <col min="3" max="3" width="18" bestFit="1" customWidth="1"/>
    <col min="4" max="4" width="17.28515625" bestFit="1" customWidth="1"/>
    <col min="5" max="5" width="13.85546875" bestFit="1" customWidth="1"/>
    <col min="6" max="6" width="16.28515625" bestFit="1" customWidth="1"/>
    <col min="7" max="8" width="17" bestFit="1" customWidth="1"/>
  </cols>
  <sheetData>
    <row r="1" spans="2:11" ht="15.75" thickBot="1" x14ac:dyDescent="0.3"/>
    <row r="2" spans="2:11" ht="15.75" thickBot="1" x14ac:dyDescent="0.3">
      <c r="B2" s="25" t="s">
        <v>25</v>
      </c>
      <c r="C2" s="26"/>
      <c r="D2" s="26"/>
      <c r="E2" s="26"/>
      <c r="F2" s="27"/>
    </row>
    <row r="3" spans="2:11" x14ac:dyDescent="0.25">
      <c r="B3" s="21" t="s">
        <v>26</v>
      </c>
      <c r="C3" s="22"/>
      <c r="D3" s="22"/>
      <c r="E3" s="22"/>
      <c r="F3" s="20">
        <f>AVERAGE('Raw Data'!H3:H101)</f>
        <v>4.666666666666667</v>
      </c>
    </row>
    <row r="4" spans="2:11" x14ac:dyDescent="0.25">
      <c r="B4" s="23" t="s">
        <v>27</v>
      </c>
      <c r="C4" s="24"/>
      <c r="D4" s="24"/>
      <c r="E4" s="24"/>
      <c r="F4" s="1">
        <f>SUM('Raw Data'!G3:G101) / SUM('Raw Data'!F3:F101) * 1000</f>
        <v>55.350553505535053</v>
      </c>
    </row>
    <row r="5" spans="2:11" ht="15.75" thickBot="1" x14ac:dyDescent="0.3">
      <c r="B5" s="28" t="s">
        <v>28</v>
      </c>
      <c r="C5" s="29"/>
      <c r="D5" s="29"/>
      <c r="E5" s="29"/>
      <c r="F5" s="2">
        <f>SUM('Raw Data'!I3:I101) / SUM('Raw Data'!F3:F101)</f>
        <v>3.8745387453874541E-2</v>
      </c>
    </row>
    <row r="7" spans="2:11" ht="15.75" thickBot="1" x14ac:dyDescent="0.3"/>
    <row r="8" spans="2:11" ht="15.75" thickBot="1" x14ac:dyDescent="0.3">
      <c r="B8" s="30" t="s">
        <v>29</v>
      </c>
      <c r="C8" s="31"/>
      <c r="D8" s="31"/>
      <c r="E8" s="31"/>
      <c r="F8" s="31"/>
      <c r="G8" s="31"/>
      <c r="H8" s="31"/>
      <c r="I8" s="31"/>
      <c r="J8" s="31"/>
      <c r="K8" s="32"/>
    </row>
    <row r="10" spans="2:11" x14ac:dyDescent="0.25">
      <c r="B10" s="34" t="s">
        <v>20</v>
      </c>
      <c r="C10" t="s">
        <v>30</v>
      </c>
    </row>
    <row r="11" spans="2:11" x14ac:dyDescent="0.25">
      <c r="B11" s="35" t="s">
        <v>8</v>
      </c>
      <c r="C11" s="36">
        <v>7</v>
      </c>
    </row>
    <row r="12" spans="2:11" x14ac:dyDescent="0.25">
      <c r="B12" s="35" t="s">
        <v>10</v>
      </c>
      <c r="C12" s="36">
        <v>6</v>
      </c>
    </row>
    <row r="13" spans="2:11" x14ac:dyDescent="0.25">
      <c r="B13" s="35" t="s">
        <v>11</v>
      </c>
      <c r="C13" s="36">
        <v>8</v>
      </c>
    </row>
    <row r="14" spans="2:11" x14ac:dyDescent="0.25">
      <c r="B14" s="35" t="s">
        <v>22</v>
      </c>
      <c r="C14" s="36">
        <v>21</v>
      </c>
    </row>
    <row r="25" spans="2:14" ht="15.75" thickBot="1" x14ac:dyDescent="0.3"/>
    <row r="26" spans="2:14" ht="15.75" thickBot="1" x14ac:dyDescent="0.3">
      <c r="B26" s="37" t="s">
        <v>31</v>
      </c>
      <c r="C26" s="38"/>
      <c r="D26" s="38"/>
      <c r="E26" s="38"/>
      <c r="F26" s="38"/>
      <c r="G26" s="38"/>
      <c r="H26" s="38"/>
      <c r="I26" s="38"/>
      <c r="J26" s="38"/>
      <c r="K26" s="38"/>
      <c r="L26" s="38"/>
      <c r="M26" s="38"/>
      <c r="N26" s="39"/>
    </row>
    <row r="28" spans="2:14" x14ac:dyDescent="0.25">
      <c r="B28" s="34" t="s">
        <v>34</v>
      </c>
      <c r="C28" s="34" t="s">
        <v>33</v>
      </c>
    </row>
    <row r="29" spans="2:14" x14ac:dyDescent="0.25">
      <c r="B29" s="34" t="s">
        <v>20</v>
      </c>
      <c r="C29" t="s">
        <v>18</v>
      </c>
      <c r="D29" t="s">
        <v>9</v>
      </c>
      <c r="E29" t="s">
        <v>19</v>
      </c>
      <c r="F29" t="s">
        <v>22</v>
      </c>
    </row>
    <row r="30" spans="2:14" x14ac:dyDescent="0.25">
      <c r="B30" s="35" t="s">
        <v>12</v>
      </c>
      <c r="C30" s="36">
        <v>4.3</v>
      </c>
      <c r="D30" s="36">
        <v>4.3</v>
      </c>
      <c r="E30" s="36"/>
      <c r="F30" s="36">
        <v>4.3</v>
      </c>
    </row>
    <row r="31" spans="2:14" x14ac:dyDescent="0.25">
      <c r="B31" s="35" t="s">
        <v>21</v>
      </c>
      <c r="C31" s="36">
        <v>6.5</v>
      </c>
      <c r="D31" s="36">
        <v>6.5</v>
      </c>
      <c r="E31" s="36">
        <v>4.3</v>
      </c>
      <c r="F31" s="36">
        <v>5.7666666666666666</v>
      </c>
    </row>
    <row r="32" spans="2:14" x14ac:dyDescent="0.25">
      <c r="B32" s="35" t="s">
        <v>14</v>
      </c>
      <c r="C32" s="36">
        <v>3.2</v>
      </c>
      <c r="D32" s="36">
        <v>3.2</v>
      </c>
      <c r="E32" s="36">
        <v>6.5</v>
      </c>
      <c r="F32" s="36">
        <v>4.3</v>
      </c>
    </row>
    <row r="33" spans="2:14" x14ac:dyDescent="0.25">
      <c r="B33" s="35" t="s">
        <v>15</v>
      </c>
      <c r="C33" s="36">
        <v>4.3</v>
      </c>
      <c r="D33" s="36">
        <v>4.3</v>
      </c>
      <c r="E33" s="36">
        <v>3.2</v>
      </c>
      <c r="F33" s="36">
        <v>3.9333333333333336</v>
      </c>
    </row>
    <row r="34" spans="2:14" x14ac:dyDescent="0.25">
      <c r="B34" s="35" t="s">
        <v>16</v>
      </c>
      <c r="C34" s="36">
        <v>6.5</v>
      </c>
      <c r="D34" s="36">
        <v>6.5</v>
      </c>
      <c r="E34" s="36"/>
      <c r="F34" s="36">
        <v>6.5</v>
      </c>
    </row>
    <row r="35" spans="2:14" x14ac:dyDescent="0.25">
      <c r="B35" s="35" t="s">
        <v>17</v>
      </c>
      <c r="C35" s="36">
        <v>3.2</v>
      </c>
      <c r="D35" s="36">
        <v>3.2</v>
      </c>
      <c r="E35" s="36"/>
      <c r="F35" s="36">
        <v>3.2</v>
      </c>
    </row>
    <row r="36" spans="2:14" x14ac:dyDescent="0.25">
      <c r="B36" s="35" t="s">
        <v>22</v>
      </c>
      <c r="C36" s="36">
        <v>4.666666666666667</v>
      </c>
      <c r="D36" s="36">
        <v>4.666666666666667</v>
      </c>
      <c r="E36" s="36">
        <v>4.666666666666667</v>
      </c>
      <c r="F36" s="36">
        <v>4.666666666666667</v>
      </c>
    </row>
    <row r="42" spans="2:14" ht="15.75" thickBot="1" x14ac:dyDescent="0.3"/>
    <row r="43" spans="2:14" ht="15.75" thickBot="1" x14ac:dyDescent="0.3">
      <c r="B43" s="37" t="s">
        <v>35</v>
      </c>
      <c r="C43" s="31"/>
      <c r="D43" s="31"/>
      <c r="E43" s="31"/>
      <c r="F43" s="31"/>
      <c r="G43" s="31"/>
      <c r="H43" s="31"/>
      <c r="I43" s="31"/>
      <c r="J43" s="31"/>
      <c r="K43" s="31"/>
      <c r="L43" s="31"/>
      <c r="M43" s="31"/>
      <c r="N43" s="32"/>
    </row>
    <row r="44" spans="2:14" ht="15.75" thickBot="1" x14ac:dyDescent="0.3"/>
    <row r="45" spans="2:14" ht="15.75" thickBot="1" x14ac:dyDescent="0.3">
      <c r="B45" s="33" t="s">
        <v>24</v>
      </c>
      <c r="C45" s="27"/>
    </row>
    <row r="46" spans="2:14" ht="15.75" thickBot="1" x14ac:dyDescent="0.3">
      <c r="B46" s="6" t="s">
        <v>1</v>
      </c>
      <c r="C46" s="7" t="s" vm="1">
        <v>23</v>
      </c>
    </row>
    <row r="47" spans="2:14" ht="15.75" thickBot="1" x14ac:dyDescent="0.3">
      <c r="B47" s="6" t="s">
        <v>2</v>
      </c>
      <c r="C47" s="7" t="s" vm="2">
        <v>23</v>
      </c>
    </row>
    <row r="48" spans="2:14" ht="15.75" thickBot="1" x14ac:dyDescent="0.3"/>
    <row r="49" spans="2:14" ht="15.75" thickBot="1" x14ac:dyDescent="0.3">
      <c r="B49" s="13" t="s">
        <v>20</v>
      </c>
      <c r="C49" s="18" t="s">
        <v>7</v>
      </c>
      <c r="D49" s="19" t="s">
        <v>6</v>
      </c>
      <c r="E49" s="19" t="s">
        <v>5</v>
      </c>
      <c r="F49" s="19" t="s">
        <v>3</v>
      </c>
      <c r="G49" s="7" t="s">
        <v>4</v>
      </c>
    </row>
    <row r="50" spans="2:14" x14ac:dyDescent="0.25">
      <c r="B50" s="14" t="s">
        <v>12</v>
      </c>
      <c r="C50" s="8">
        <v>2</v>
      </c>
      <c r="D50" s="9">
        <v>8.6</v>
      </c>
      <c r="E50" s="9">
        <v>2</v>
      </c>
      <c r="F50" s="9">
        <v>146</v>
      </c>
      <c r="G50" s="10">
        <v>122</v>
      </c>
    </row>
    <row r="51" spans="2:14" x14ac:dyDescent="0.25">
      <c r="B51" s="15" t="s">
        <v>21</v>
      </c>
      <c r="C51" s="11">
        <v>6</v>
      </c>
      <c r="D51">
        <v>17.3</v>
      </c>
      <c r="E51">
        <v>10</v>
      </c>
      <c r="F51">
        <v>120</v>
      </c>
      <c r="G51" s="3">
        <v>73</v>
      </c>
    </row>
    <row r="52" spans="2:14" x14ac:dyDescent="0.25">
      <c r="B52" s="15" t="s">
        <v>14</v>
      </c>
      <c r="C52" s="11">
        <v>1</v>
      </c>
      <c r="D52">
        <v>12.9</v>
      </c>
      <c r="E52">
        <v>4</v>
      </c>
      <c r="F52">
        <v>151</v>
      </c>
      <c r="G52" s="3">
        <v>124</v>
      </c>
    </row>
    <row r="53" spans="2:14" x14ac:dyDescent="0.25">
      <c r="B53" s="15" t="s">
        <v>15</v>
      </c>
      <c r="C53" s="11">
        <v>4</v>
      </c>
      <c r="D53">
        <v>11.8</v>
      </c>
      <c r="E53">
        <v>8</v>
      </c>
      <c r="F53">
        <v>184</v>
      </c>
      <c r="G53" s="3">
        <v>122</v>
      </c>
    </row>
    <row r="54" spans="2:14" x14ac:dyDescent="0.25">
      <c r="B54" s="15" t="s">
        <v>16</v>
      </c>
      <c r="C54" s="11">
        <v>2</v>
      </c>
      <c r="D54">
        <v>13</v>
      </c>
      <c r="E54">
        <v>5</v>
      </c>
      <c r="F54">
        <v>99</v>
      </c>
      <c r="G54" s="3">
        <v>50</v>
      </c>
    </row>
    <row r="55" spans="2:14" ht="15.75" thickBot="1" x14ac:dyDescent="0.3">
      <c r="B55" s="16" t="s">
        <v>17</v>
      </c>
      <c r="C55" s="11">
        <v>1</v>
      </c>
      <c r="D55">
        <v>6.4</v>
      </c>
      <c r="E55">
        <v>1</v>
      </c>
      <c r="F55">
        <v>58</v>
      </c>
      <c r="G55" s="3">
        <v>51</v>
      </c>
    </row>
    <row r="56" spans="2:14" ht="15.75" thickBot="1" x14ac:dyDescent="0.3">
      <c r="B56" s="17" t="s">
        <v>22</v>
      </c>
      <c r="C56" s="12">
        <v>16</v>
      </c>
      <c r="D56" s="4">
        <v>70</v>
      </c>
      <c r="E56" s="4">
        <v>30</v>
      </c>
      <c r="F56" s="4">
        <v>758</v>
      </c>
      <c r="G56" s="5">
        <v>542</v>
      </c>
    </row>
    <row r="61" spans="2:14" ht="15.75" thickBot="1" x14ac:dyDescent="0.3"/>
    <row r="62" spans="2:14" ht="15.75" thickBot="1" x14ac:dyDescent="0.3">
      <c r="B62" s="37" t="s">
        <v>37</v>
      </c>
      <c r="C62" s="31"/>
      <c r="D62" s="31"/>
      <c r="E62" s="31"/>
      <c r="F62" s="31"/>
      <c r="G62" s="31"/>
      <c r="H62" s="31"/>
      <c r="I62" s="31"/>
      <c r="J62" s="31"/>
      <c r="K62" s="31"/>
      <c r="L62" s="31"/>
      <c r="M62" s="31"/>
      <c r="N62" s="32"/>
    </row>
    <row r="64" spans="2:14" x14ac:dyDescent="0.25">
      <c r="B64" s="34" t="s">
        <v>20</v>
      </c>
      <c r="C64" t="s">
        <v>38</v>
      </c>
      <c r="D64" t="s">
        <v>39</v>
      </c>
      <c r="E64" t="s">
        <v>40</v>
      </c>
      <c r="F64" t="s">
        <v>30</v>
      </c>
      <c r="G64" t="s">
        <v>32</v>
      </c>
    </row>
    <row r="65" spans="2:7" x14ac:dyDescent="0.25">
      <c r="B65" s="35" t="s">
        <v>14</v>
      </c>
      <c r="C65" s="36">
        <v>106</v>
      </c>
      <c r="D65" s="36">
        <v>94</v>
      </c>
      <c r="E65" s="36">
        <v>1</v>
      </c>
      <c r="F65" s="36">
        <v>4</v>
      </c>
      <c r="G65" s="36">
        <v>6.4</v>
      </c>
    </row>
    <row r="66" spans="2:7" x14ac:dyDescent="0.25">
      <c r="B66" s="44" t="s">
        <v>11</v>
      </c>
      <c r="C66" s="36">
        <v>106</v>
      </c>
      <c r="D66" s="36">
        <v>94</v>
      </c>
      <c r="E66" s="36">
        <v>1</v>
      </c>
      <c r="F66" s="36">
        <v>4</v>
      </c>
      <c r="G66" s="36">
        <v>6.4</v>
      </c>
    </row>
    <row r="67" spans="2:7" x14ac:dyDescent="0.25">
      <c r="B67" s="45" t="s">
        <v>9</v>
      </c>
      <c r="C67" s="36">
        <v>90</v>
      </c>
      <c r="D67" s="36">
        <v>88</v>
      </c>
      <c r="E67" s="36">
        <v>1</v>
      </c>
      <c r="F67" s="36">
        <v>3</v>
      </c>
      <c r="G67" s="36">
        <v>3.2</v>
      </c>
    </row>
    <row r="68" spans="2:7" x14ac:dyDescent="0.25">
      <c r="B68" s="45" t="s">
        <v>18</v>
      </c>
      <c r="C68" s="36">
        <v>16</v>
      </c>
      <c r="D68" s="36">
        <v>6</v>
      </c>
      <c r="E68" s="36">
        <v>0</v>
      </c>
      <c r="F68" s="36">
        <v>1</v>
      </c>
      <c r="G68" s="36">
        <v>3.2</v>
      </c>
    </row>
    <row r="69" spans="2:7" x14ac:dyDescent="0.25">
      <c r="B69" s="35" t="s">
        <v>22</v>
      </c>
      <c r="C69" s="36">
        <v>106</v>
      </c>
      <c r="D69" s="36">
        <v>94</v>
      </c>
      <c r="E69" s="36">
        <v>1</v>
      </c>
      <c r="F69" s="36">
        <v>4</v>
      </c>
      <c r="G69" s="36">
        <v>6.4</v>
      </c>
    </row>
  </sheetData>
  <mergeCells count="9">
    <mergeCell ref="B26:N26"/>
    <mergeCell ref="B45:C45"/>
    <mergeCell ref="B43:N43"/>
    <mergeCell ref="B62:N62"/>
    <mergeCell ref="B3:E3"/>
    <mergeCell ref="B4:E4"/>
    <mergeCell ref="B2:F2"/>
    <mergeCell ref="B5:E5"/>
    <mergeCell ref="B8:K8"/>
  </mergeCells>
  <pageMargins left="0.7" right="0.7" top="0.75" bottom="0.75" header="0.3" footer="0.3"/>
  <pageSetup orientation="portrait" r:id="rId5"/>
  <drawing r:id="rId6"/>
  <extLst>
    <ext xmlns:x14="http://schemas.microsoft.com/office/spreadsheetml/2009/9/main" uri="{A8765BA9-456A-4dab-B4F3-ACF838C121DE}">
      <x14:slicerList>
        <x14:slicer r:id="rId7"/>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Raw Data</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 T560</dc:creator>
  <cp:lastModifiedBy>Dyaral Ferrao</cp:lastModifiedBy>
  <dcterms:created xsi:type="dcterms:W3CDTF">2025-06-05T16:56:49Z</dcterms:created>
  <dcterms:modified xsi:type="dcterms:W3CDTF">2025-06-05T18:44:34Z</dcterms:modified>
</cp:coreProperties>
</file>