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ity\Desktop\"/>
    </mc:Choice>
  </mc:AlternateContent>
  <xr:revisionPtr revIDLastSave="0" documentId="13_ncr:1_{30868E92-DB49-4F2B-82EC-5A2E0900BF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</calcChain>
</file>

<file path=xl/sharedStrings.xml><?xml version="1.0" encoding="utf-8"?>
<sst xmlns="http://schemas.openxmlformats.org/spreadsheetml/2006/main" count="86" uniqueCount="64">
  <si>
    <t>v445</t>
  </si>
  <si>
    <t>Coefficient</t>
  </si>
  <si>
    <t>Std. err.</t>
  </si>
  <si>
    <t>t</t>
  </si>
  <si>
    <t>P&gt;|t</t>
  </si>
  <si>
    <t>[95% conf.</t>
  </si>
  <si>
    <t>interval]</t>
  </si>
  <si>
    <t>v190</t>
  </si>
  <si>
    <t>v102</t>
  </si>
  <si>
    <t>v106</t>
  </si>
  <si>
    <t>v113</t>
  </si>
  <si>
    <t>v116</t>
  </si>
  <si>
    <t>v119</t>
  </si>
  <si>
    <t>v161</t>
  </si>
  <si>
    <t>v219</t>
  </si>
  <si>
    <t>v221</t>
  </si>
  <si>
    <t>v394</t>
  </si>
  <si>
    <t>v714</t>
  </si>
  <si>
    <t>s1107a</t>
  </si>
  <si>
    <t>_cons</t>
  </si>
  <si>
    <t>Source</t>
  </si>
  <si>
    <t>SS</t>
  </si>
  <si>
    <t>df</t>
  </si>
  <si>
    <t>MS</t>
  </si>
  <si>
    <t>Number of obs</t>
  </si>
  <si>
    <t>= 4,665</t>
  </si>
  <si>
    <t>F(12, 4652)</t>
  </si>
  <si>
    <t>Model</t>
  </si>
  <si>
    <t>Prob &gt; F</t>
  </si>
  <si>
    <t>Residual</t>
  </si>
  <si>
    <t>R-squared</t>
  </si>
  <si>
    <t>Adj R-squared</t>
  </si>
  <si>
    <t>Total</t>
  </si>
  <si>
    <t>Root MSE</t>
  </si>
  <si>
    <t xml:space="preserve"> </t>
  </si>
  <si>
    <t>Robust std. err.</t>
  </si>
  <si>
    <t>Z</t>
  </si>
  <si>
    <t>P&gt;|z|</t>
  </si>
  <si>
    <t>Number of obs =</t>
  </si>
  <si>
    <t>Wald chi2(12) =</t>
  </si>
  <si>
    <t>Prob &gt; chi2 =</t>
  </si>
  <si>
    <t>R-squared =</t>
  </si>
  <si>
    <t>Root MSE =</t>
  </si>
  <si>
    <t xml:space="preserve">               |            Adjusted      Partial       Robust</t>
  </si>
  <si>
    <t xml:space="preserve">      Variable |   R-sq.       R-sq.        R-sq.     F(1,4651)   Prob &gt; F</t>
  </si>
  <si>
    <t xml:space="preserve">v190 </t>
  </si>
  <si>
    <t xml:space="preserve">Variable </t>
  </si>
  <si>
    <t>R-sq.</t>
  </si>
  <si>
    <t xml:space="preserve">Adjusted R-sq.     </t>
  </si>
  <si>
    <t>Partial R-sq.</t>
  </si>
  <si>
    <t xml:space="preserve">Robust F(1,4651) </t>
  </si>
  <si>
    <t>2SLS relative bias</t>
  </si>
  <si>
    <t>(not</t>
  </si>
  <si>
    <t>available)</t>
  </si>
  <si>
    <t>2SLS size of nominal 5% Wald test</t>
  </si>
  <si>
    <t>LIML size of nominal 5% Wald test</t>
  </si>
  <si>
    <t>Variable</t>
  </si>
  <si>
    <t>Adjusted R-sq.</t>
  </si>
  <si>
    <t>F(1,4651)</t>
  </si>
  <si>
    <t>Minimum eigenvalue statistic = 180.888</t>
  </si>
  <si>
    <t>Critical Values</t>
  </si>
  <si>
    <t xml:space="preserve"> H0: Instruments are weak</t>
  </si>
  <si>
    <t># of endogenous regressors:    1</t>
  </si>
  <si>
    <t># of excluded instruments: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</si>
</sst>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11" fontId="1" fillId="2" borderId="0" xfId="0" applyNumberFormat="1" applyFont="1" applyFill="1" applyBorder="1" applyAlignment="1">
      <alignment vertical="top" wrapText="1"/>
    </xf>
    <xf numFmtId="3" fontId="1" fillId="2" borderId="0" xfId="0" applyNumberFormat="1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1" fontId="1" fillId="2" borderId="2" xfId="0" applyNumberFormat="1" applyFont="1" applyFill="1" applyBorder="1" applyAlignment="1">
      <alignment vertical="top" wrapText="1"/>
    </xf>
    <xf numFmtId="3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3" fontId="1" fillId="2" borderId="11" xfId="0" applyNumberFormat="1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9" fontId="1" fillId="2" borderId="0" xfId="0" applyNumberFormat="1" applyFont="1" applyFill="1" applyBorder="1" applyAlignment="1">
      <alignment vertical="top" wrapText="1"/>
    </xf>
    <xf numFmtId="9" fontId="1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O28"/>
  <sheetViews>
    <sheetView topLeftCell="A5" workbookViewId="0">
      <selection activeCell="D21" sqref="D21"/>
    </sheetView>
  </sheetViews>
  <sheetFormatPr defaultRowHeight="14.4" x14ac:dyDescent="0.3"/>
  <cols>
    <col min="9" max="9" width="10.88671875" customWidth="1"/>
    <col min="10" max="10" width="11" customWidth="1"/>
    <col min="11" max="11" width="15.109375" customWidth="1"/>
    <col min="12" max="12" width="17.5546875" customWidth="1"/>
    <col min="13" max="13" width="15.44140625" customWidth="1"/>
    <col min="14" max="14" width="10.88671875" customWidth="1"/>
  </cols>
  <sheetData>
    <row r="1" spans="9:15" ht="27" thickBot="1" x14ac:dyDescent="0.35">
      <c r="I1" s="11" t="s">
        <v>20</v>
      </c>
      <c r="J1" s="12" t="s">
        <v>21</v>
      </c>
      <c r="K1" s="12" t="s">
        <v>22</v>
      </c>
      <c r="L1" s="12" t="s">
        <v>23</v>
      </c>
      <c r="M1" s="2" t="s">
        <v>24</v>
      </c>
      <c r="N1" s="2" t="s">
        <v>25</v>
      </c>
    </row>
    <row r="2" spans="9:15" ht="27" thickTop="1" x14ac:dyDescent="0.3">
      <c r="I2" s="6"/>
      <c r="J2" s="2"/>
      <c r="K2" s="2"/>
      <c r="L2" s="2"/>
      <c r="M2" s="2" t="s">
        <v>26</v>
      </c>
      <c r="N2" s="2">
        <f xml:space="preserve"> 56.57</f>
        <v>56.57</v>
      </c>
    </row>
    <row r="3" spans="9:15" x14ac:dyDescent="0.3">
      <c r="I3" s="6" t="s">
        <v>27</v>
      </c>
      <c r="J3" s="2">
        <v>207326055</v>
      </c>
      <c r="K3" s="2">
        <v>12</v>
      </c>
      <c r="L3" s="2">
        <v>17277171.300000001</v>
      </c>
      <c r="M3" s="2" t="s">
        <v>28</v>
      </c>
      <c r="N3" s="2">
        <f xml:space="preserve"> 0</f>
        <v>0</v>
      </c>
    </row>
    <row r="4" spans="9:15" ht="26.4" x14ac:dyDescent="0.3">
      <c r="I4" s="6" t="s">
        <v>29</v>
      </c>
      <c r="J4" s="3">
        <v>1420800000</v>
      </c>
      <c r="K4" s="4">
        <v>4652</v>
      </c>
      <c r="L4" s="2">
        <v>305409.80300000001</v>
      </c>
      <c r="M4" s="2" t="s">
        <v>30</v>
      </c>
      <c r="N4" s="2">
        <f xml:space="preserve"> 0.1273</f>
        <v>0.1273</v>
      </c>
    </row>
    <row r="5" spans="9:15" ht="27" thickBot="1" x14ac:dyDescent="0.35">
      <c r="I5" s="6"/>
      <c r="J5" s="2"/>
      <c r="K5" s="2"/>
      <c r="L5" s="2"/>
      <c r="M5" s="2" t="s">
        <v>31</v>
      </c>
      <c r="N5" s="2">
        <f xml:space="preserve"> 0.1251</f>
        <v>0.12509999999999999</v>
      </c>
    </row>
    <row r="6" spans="9:15" ht="27" thickTop="1" x14ac:dyDescent="0.3">
      <c r="I6" s="7" t="s">
        <v>32</v>
      </c>
      <c r="J6" s="8">
        <v>1628100000</v>
      </c>
      <c r="K6" s="9">
        <v>4664</v>
      </c>
      <c r="L6" s="10" t="s">
        <v>34</v>
      </c>
      <c r="M6" s="2" t="s">
        <v>33</v>
      </c>
      <c r="N6" s="2">
        <f xml:space="preserve"> 552.64</f>
        <v>552.64</v>
      </c>
    </row>
    <row r="13" spans="9:15" ht="15" thickBot="1" x14ac:dyDescent="0.35"/>
    <row r="14" spans="9:15" ht="27.6" thickTop="1" thickBot="1" x14ac:dyDescent="0.35">
      <c r="I14" s="13" t="s">
        <v>0</v>
      </c>
      <c r="J14" s="14" t="s">
        <v>1</v>
      </c>
      <c r="K14" s="14" t="s">
        <v>2</v>
      </c>
      <c r="L14" s="14" t="s">
        <v>3</v>
      </c>
      <c r="M14" s="14" t="s">
        <v>4</v>
      </c>
      <c r="N14" s="14" t="s">
        <v>5</v>
      </c>
      <c r="O14" s="15" t="s">
        <v>6</v>
      </c>
    </row>
    <row r="15" spans="9:15" ht="15" thickTop="1" x14ac:dyDescent="0.3">
      <c r="I15" s="16" t="s">
        <v>7</v>
      </c>
      <c r="J15" s="2">
        <v>105.0188</v>
      </c>
      <c r="K15" s="2">
        <v>8.9465819999999994</v>
      </c>
      <c r="L15" s="2">
        <v>11.74</v>
      </c>
      <c r="M15" s="2">
        <v>0</v>
      </c>
      <c r="N15" s="2">
        <v>87.479230000000001</v>
      </c>
      <c r="O15" s="6">
        <v>122.5583</v>
      </c>
    </row>
    <row r="16" spans="9:15" x14ac:dyDescent="0.3">
      <c r="I16" s="16" t="s">
        <v>8</v>
      </c>
      <c r="J16" s="2">
        <v>-24.552420000000001</v>
      </c>
      <c r="K16" s="2">
        <v>18.97278</v>
      </c>
      <c r="L16" s="2">
        <v>-1.29</v>
      </c>
      <c r="M16" s="2">
        <v>0.19600000000000001</v>
      </c>
      <c r="N16" s="2">
        <v>-61.748060000000002</v>
      </c>
      <c r="O16" s="6">
        <v>12.643219999999999</v>
      </c>
    </row>
    <row r="17" spans="9:15" x14ac:dyDescent="0.3">
      <c r="I17" s="16" t="s">
        <v>9</v>
      </c>
      <c r="J17" s="2">
        <v>2.6011709999999999</v>
      </c>
      <c r="K17" s="2">
        <v>9.1653000000000002</v>
      </c>
      <c r="L17" s="2">
        <v>0.28000000000000003</v>
      </c>
      <c r="M17" s="2">
        <v>0.77700000000000002</v>
      </c>
      <c r="N17" s="2">
        <v>-15.36716</v>
      </c>
      <c r="O17" s="6">
        <v>20.569500000000001</v>
      </c>
    </row>
    <row r="18" spans="9:15" x14ac:dyDescent="0.3">
      <c r="I18" s="16" t="s">
        <v>10</v>
      </c>
      <c r="J18" s="2">
        <v>1.021916</v>
      </c>
      <c r="K18" s="2">
        <v>0.5564926</v>
      </c>
      <c r="L18" s="2">
        <v>1.84</v>
      </c>
      <c r="M18" s="2">
        <v>6.6000000000000003E-2</v>
      </c>
      <c r="N18" s="2">
        <v>-6.9073700000000002E-2</v>
      </c>
      <c r="O18" s="6">
        <v>2.112905</v>
      </c>
    </row>
    <row r="19" spans="9:15" x14ac:dyDescent="0.3">
      <c r="I19" s="16" t="s">
        <v>11</v>
      </c>
      <c r="J19" s="2">
        <v>-2.8454229999999998</v>
      </c>
      <c r="K19" s="2">
        <v>1.091421</v>
      </c>
      <c r="L19" s="2">
        <v>-2.61</v>
      </c>
      <c r="M19" s="2">
        <v>8.9999999999999993E-3</v>
      </c>
      <c r="N19" s="2">
        <v>-4.9851260000000002</v>
      </c>
      <c r="O19" s="6">
        <v>-0.70572000000000001</v>
      </c>
    </row>
    <row r="20" spans="9:15" x14ac:dyDescent="0.3">
      <c r="I20" s="16" t="s">
        <v>12</v>
      </c>
      <c r="J20" s="2">
        <v>104.45650000000001</v>
      </c>
      <c r="K20" s="2">
        <v>30.930389999999999</v>
      </c>
      <c r="L20" s="2">
        <v>3.38</v>
      </c>
      <c r="M20" s="2">
        <v>1E-3</v>
      </c>
      <c r="N20" s="2">
        <v>43.81832</v>
      </c>
      <c r="O20" s="6">
        <v>165.09479999999999</v>
      </c>
    </row>
    <row r="21" spans="9:15" x14ac:dyDescent="0.3">
      <c r="I21" s="16" t="s">
        <v>13</v>
      </c>
      <c r="J21" s="2">
        <v>-6.6929809999999996</v>
      </c>
      <c r="K21" s="2">
        <v>2.3544149999999999</v>
      </c>
      <c r="L21" s="2">
        <v>-2.84</v>
      </c>
      <c r="M21" s="2">
        <v>4.0000000000000001E-3</v>
      </c>
      <c r="N21" s="2">
        <v>-11.30875</v>
      </c>
      <c r="O21" s="6">
        <v>-2.0772110000000001</v>
      </c>
    </row>
    <row r="22" spans="9:15" x14ac:dyDescent="0.3">
      <c r="I22" s="16" t="s">
        <v>14</v>
      </c>
      <c r="J22" s="2">
        <v>47.436500000000002</v>
      </c>
      <c r="K22" s="2">
        <v>4.0812299999999997</v>
      </c>
      <c r="L22" s="2">
        <v>11.62</v>
      </c>
      <c r="M22" s="2">
        <v>0</v>
      </c>
      <c r="N22" s="2">
        <v>39.435360000000003</v>
      </c>
      <c r="O22" s="6">
        <v>55.437640000000002</v>
      </c>
    </row>
    <row r="23" spans="9:15" x14ac:dyDescent="0.3">
      <c r="I23" s="16" t="s">
        <v>15</v>
      </c>
      <c r="J23" s="2">
        <v>0.15057780000000001</v>
      </c>
      <c r="K23" s="2">
        <v>8.7645399999999998E-2</v>
      </c>
      <c r="L23" s="2">
        <v>1.72</v>
      </c>
      <c r="M23" s="2">
        <v>8.5999999999999993E-2</v>
      </c>
      <c r="N23" s="2">
        <v>-2.1248800000000002E-2</v>
      </c>
      <c r="O23" s="6">
        <v>0.32240429999999998</v>
      </c>
    </row>
    <row r="24" spans="9:15" x14ac:dyDescent="0.3">
      <c r="I24" s="16" t="s">
        <v>16</v>
      </c>
      <c r="J24" s="2">
        <v>25.83625</v>
      </c>
      <c r="K24" s="2">
        <v>19.50892</v>
      </c>
      <c r="L24" s="2">
        <v>1.32</v>
      </c>
      <c r="M24" s="2">
        <v>0.185</v>
      </c>
      <c r="N24" s="2">
        <v>-12.41048</v>
      </c>
      <c r="O24" s="6">
        <v>64.082970000000003</v>
      </c>
    </row>
    <row r="25" spans="9:15" x14ac:dyDescent="0.3">
      <c r="I25" s="16" t="s">
        <v>17</v>
      </c>
      <c r="J25" s="2">
        <v>-67.27525</v>
      </c>
      <c r="K25" s="2">
        <v>23.835629999999998</v>
      </c>
      <c r="L25" s="2">
        <v>-2.82</v>
      </c>
      <c r="M25" s="2">
        <v>5.0000000000000001E-3</v>
      </c>
      <c r="N25" s="2">
        <v>-114.0044</v>
      </c>
      <c r="O25" s="6">
        <v>-20.546109999999999</v>
      </c>
    </row>
    <row r="26" spans="9:15" x14ac:dyDescent="0.3">
      <c r="I26" s="16" t="s">
        <v>18</v>
      </c>
      <c r="J26" s="2">
        <v>-178.54859999999999</v>
      </c>
      <c r="K26" s="2">
        <v>48.179630000000003</v>
      </c>
      <c r="L26" s="2">
        <v>-3.71</v>
      </c>
      <c r="M26" s="2">
        <v>0</v>
      </c>
      <c r="N26" s="2">
        <v>-273.00349999999997</v>
      </c>
      <c r="O26" s="6">
        <v>-84.093699999999998</v>
      </c>
    </row>
    <row r="27" spans="9:15" ht="15" thickBot="1" x14ac:dyDescent="0.35">
      <c r="I27" s="17" t="s">
        <v>19</v>
      </c>
      <c r="J27" s="12">
        <v>2105.9899999999998</v>
      </c>
      <c r="K27" s="12">
        <v>53.94558</v>
      </c>
      <c r="L27" s="12">
        <v>39.04</v>
      </c>
      <c r="M27" s="12">
        <v>0</v>
      </c>
      <c r="N27" s="12">
        <v>2000.231</v>
      </c>
      <c r="O27" s="11">
        <v>2211.7489999999998</v>
      </c>
    </row>
    <row r="28" spans="9:15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CC13-89A1-4361-B78B-D7C41A248EC0}">
  <dimension ref="C1:M40"/>
  <sheetViews>
    <sheetView topLeftCell="A17" workbookViewId="0">
      <selection activeCell="H39" sqref="C38:H39"/>
    </sheetView>
  </sheetViews>
  <sheetFormatPr defaultRowHeight="14.4" x14ac:dyDescent="0.3"/>
  <cols>
    <col min="4" max="4" width="7.44140625" customWidth="1"/>
    <col min="5" max="5" width="13.33203125" customWidth="1"/>
    <col min="6" max="6" width="11.109375" customWidth="1"/>
    <col min="7" max="7" width="15.5546875" customWidth="1"/>
    <col min="8" max="8" width="11.77734375" customWidth="1"/>
    <col min="9" max="9" width="11.33203125" customWidth="1"/>
    <col min="12" max="12" width="18.77734375" customWidth="1"/>
    <col min="14" max="14" width="15.5546875" customWidth="1"/>
  </cols>
  <sheetData>
    <row r="1" spans="3:9" ht="15" thickBot="1" x14ac:dyDescent="0.35"/>
    <row r="2" spans="3:9" ht="27.6" thickTop="1" thickBot="1" x14ac:dyDescent="0.35">
      <c r="C2" s="13" t="s">
        <v>0</v>
      </c>
      <c r="D2" s="14" t="s">
        <v>1</v>
      </c>
      <c r="E2" s="14" t="s">
        <v>35</v>
      </c>
      <c r="F2" s="14" t="s">
        <v>36</v>
      </c>
      <c r="G2" s="14" t="s">
        <v>37</v>
      </c>
      <c r="H2" s="14" t="s">
        <v>5</v>
      </c>
      <c r="I2" s="15" t="s">
        <v>6</v>
      </c>
    </row>
    <row r="3" spans="3:9" ht="15" thickTop="1" x14ac:dyDescent="0.3">
      <c r="C3" s="16" t="s">
        <v>7</v>
      </c>
      <c r="D3" s="2">
        <v>131.68809999999999</v>
      </c>
      <c r="E3" s="2">
        <v>47.202809999999999</v>
      </c>
      <c r="F3" s="2">
        <v>2.79</v>
      </c>
      <c r="G3" s="2">
        <v>5.0000000000000001E-3</v>
      </c>
      <c r="H3" s="2">
        <v>39.172319999999999</v>
      </c>
      <c r="I3" s="6">
        <v>224.2039</v>
      </c>
    </row>
    <row r="4" spans="3:9" x14ac:dyDescent="0.3">
      <c r="C4" s="16" t="s">
        <v>8</v>
      </c>
      <c r="D4" s="2">
        <v>-7.788481</v>
      </c>
      <c r="E4" s="2">
        <v>34.872990000000001</v>
      </c>
      <c r="F4" s="2">
        <v>-0.22</v>
      </c>
      <c r="G4" s="2">
        <v>0.82299999999999995</v>
      </c>
      <c r="H4" s="2">
        <v>-76.138279999999995</v>
      </c>
      <c r="I4" s="6">
        <v>60.561320000000002</v>
      </c>
    </row>
    <row r="5" spans="3:9" x14ac:dyDescent="0.3">
      <c r="C5" s="16" t="s">
        <v>9</v>
      </c>
      <c r="D5" s="2">
        <v>-8.5045769999999994</v>
      </c>
      <c r="E5" s="2">
        <v>22.041679999999999</v>
      </c>
      <c r="F5" s="2">
        <v>-0.39</v>
      </c>
      <c r="G5" s="2">
        <v>0.7</v>
      </c>
      <c r="H5" s="2">
        <v>-51.705480000000001</v>
      </c>
      <c r="I5" s="6">
        <v>34.69632</v>
      </c>
    </row>
    <row r="6" spans="3:9" x14ac:dyDescent="0.3">
      <c r="C6" s="16" t="s">
        <v>10</v>
      </c>
      <c r="D6" s="2">
        <v>0.94079630000000003</v>
      </c>
      <c r="E6" s="2">
        <v>0.58643719999999999</v>
      </c>
      <c r="F6" s="2">
        <v>1.6</v>
      </c>
      <c r="G6" s="2">
        <v>0.109</v>
      </c>
      <c r="H6" s="2">
        <v>-0.20859949999999999</v>
      </c>
      <c r="I6" s="6">
        <v>2.090192</v>
      </c>
    </row>
    <row r="7" spans="3:9" x14ac:dyDescent="0.3">
      <c r="C7" s="16" t="s">
        <v>11</v>
      </c>
      <c r="D7" s="2">
        <v>-2.1263209999999999</v>
      </c>
      <c r="E7" s="2">
        <v>1.5486930000000001</v>
      </c>
      <c r="F7" s="2">
        <v>-1.37</v>
      </c>
      <c r="G7" s="2">
        <v>0.17</v>
      </c>
      <c r="H7" s="2">
        <v>-5.1617040000000003</v>
      </c>
      <c r="I7" s="6">
        <v>0.90906100000000001</v>
      </c>
    </row>
    <row r="8" spans="3:9" x14ac:dyDescent="0.3">
      <c r="C8" s="16" t="s">
        <v>12</v>
      </c>
      <c r="D8" s="2">
        <v>64.605850000000004</v>
      </c>
      <c r="E8" s="2">
        <v>77.324070000000006</v>
      </c>
      <c r="F8" s="2">
        <v>0.84</v>
      </c>
      <c r="G8" s="2">
        <v>0.40300000000000002</v>
      </c>
      <c r="H8" s="2">
        <v>-86.946539999999999</v>
      </c>
      <c r="I8" s="6">
        <v>216.15819999999999</v>
      </c>
    </row>
    <row r="9" spans="3:9" x14ac:dyDescent="0.3">
      <c r="C9" s="16" t="s">
        <v>13</v>
      </c>
      <c r="D9" s="2">
        <v>-4.5437960000000004</v>
      </c>
      <c r="E9" s="2">
        <v>4.6387130000000001</v>
      </c>
      <c r="F9" s="2">
        <v>-0.98</v>
      </c>
      <c r="G9" s="2">
        <v>0.32700000000000001</v>
      </c>
      <c r="H9" s="2">
        <v>-13.63551</v>
      </c>
      <c r="I9" s="6">
        <v>4.5479149999999997</v>
      </c>
    </row>
    <row r="10" spans="3:9" x14ac:dyDescent="0.3">
      <c r="C10" s="16" t="s">
        <v>14</v>
      </c>
      <c r="D10" s="2">
        <v>47.840209999999999</v>
      </c>
      <c r="E10" s="2">
        <v>3.7175220000000002</v>
      </c>
      <c r="F10" s="2">
        <v>12.87</v>
      </c>
      <c r="G10" s="2">
        <v>0</v>
      </c>
      <c r="H10" s="2">
        <v>40.554000000000002</v>
      </c>
      <c r="I10" s="6">
        <v>55.126420000000003</v>
      </c>
    </row>
    <row r="11" spans="3:9" x14ac:dyDescent="0.3">
      <c r="C11" s="16" t="s">
        <v>15</v>
      </c>
      <c r="D11" s="2">
        <v>0.15376590000000001</v>
      </c>
      <c r="E11" s="2">
        <v>9.8012799999999997E-2</v>
      </c>
      <c r="F11" s="2">
        <v>1.57</v>
      </c>
      <c r="G11" s="2">
        <v>0.11700000000000001</v>
      </c>
      <c r="H11" s="2">
        <v>-3.83357E-2</v>
      </c>
      <c r="I11" s="6">
        <v>0.3458676</v>
      </c>
    </row>
    <row r="12" spans="3:9" x14ac:dyDescent="0.3">
      <c r="C12" s="16" t="s">
        <v>16</v>
      </c>
      <c r="D12" s="2">
        <v>26.44481</v>
      </c>
      <c r="E12" s="2">
        <v>20.498670000000001</v>
      </c>
      <c r="F12" s="2">
        <v>1.29</v>
      </c>
      <c r="G12" s="2">
        <v>0.19700000000000001</v>
      </c>
      <c r="H12" s="2">
        <v>-13.73184</v>
      </c>
      <c r="I12" s="6">
        <v>66.621470000000002</v>
      </c>
    </row>
    <row r="13" spans="3:9" x14ac:dyDescent="0.3">
      <c r="C13" s="16" t="s">
        <v>17</v>
      </c>
      <c r="D13" s="2">
        <v>-61.862430000000003</v>
      </c>
      <c r="E13" s="2">
        <v>24.267900000000001</v>
      </c>
      <c r="F13" s="2">
        <v>-2.5499999999999998</v>
      </c>
      <c r="G13" s="2">
        <v>1.0999999999999999E-2</v>
      </c>
      <c r="H13" s="2">
        <v>-109.42659999999999</v>
      </c>
      <c r="I13" s="6">
        <v>-14.298220000000001</v>
      </c>
    </row>
    <row r="14" spans="3:9" x14ac:dyDescent="0.3">
      <c r="C14" s="16" t="s">
        <v>18</v>
      </c>
      <c r="D14" s="2">
        <v>-174.32409999999999</v>
      </c>
      <c r="E14" s="2">
        <v>38.913589999999999</v>
      </c>
      <c r="F14" s="2">
        <v>-4.4800000000000004</v>
      </c>
      <c r="G14" s="2">
        <v>0</v>
      </c>
      <c r="H14" s="2">
        <v>-250.5933</v>
      </c>
      <c r="I14" s="6">
        <v>-98.054879999999997</v>
      </c>
    </row>
    <row r="15" spans="3:9" ht="15" thickBot="1" x14ac:dyDescent="0.35">
      <c r="C15" s="17" t="s">
        <v>19</v>
      </c>
      <c r="D15" s="12">
        <v>2023.711</v>
      </c>
      <c r="E15" s="12">
        <v>150.8073</v>
      </c>
      <c r="F15" s="12">
        <v>13.42</v>
      </c>
      <c r="G15" s="12">
        <v>0</v>
      </c>
      <c r="H15" s="12">
        <v>1728.134</v>
      </c>
      <c r="I15" s="11">
        <v>2319.288</v>
      </c>
    </row>
    <row r="16" spans="3:9" ht="15" thickTop="1" x14ac:dyDescent="0.3"/>
    <row r="18" spans="3:13" ht="15" thickBot="1" x14ac:dyDescent="0.35"/>
    <row r="19" spans="3:13" x14ac:dyDescent="0.3">
      <c r="L19" s="1" t="s">
        <v>38</v>
      </c>
      <c r="M19" s="18">
        <v>4664</v>
      </c>
    </row>
    <row r="20" spans="3:13" x14ac:dyDescent="0.3">
      <c r="L20" s="2" t="s">
        <v>39</v>
      </c>
      <c r="M20" s="2">
        <v>657.44</v>
      </c>
    </row>
    <row r="21" spans="3:13" ht="19.2" customHeight="1" x14ac:dyDescent="0.3">
      <c r="L21" s="2" t="s">
        <v>40</v>
      </c>
      <c r="M21" s="2">
        <v>0</v>
      </c>
    </row>
    <row r="22" spans="3:13" ht="21.6" customHeight="1" x14ac:dyDescent="0.3">
      <c r="L22" s="2" t="s">
        <v>41</v>
      </c>
      <c r="M22" s="2">
        <v>0.12559999999999999</v>
      </c>
    </row>
    <row r="23" spans="3:13" ht="15" thickBot="1" x14ac:dyDescent="0.35">
      <c r="L23" s="5" t="s">
        <v>42</v>
      </c>
      <c r="M23" s="5">
        <v>552.38</v>
      </c>
    </row>
    <row r="26" spans="3:13" x14ac:dyDescent="0.3">
      <c r="C26" t="s">
        <v>43</v>
      </c>
    </row>
    <row r="27" spans="3:13" x14ac:dyDescent="0.3">
      <c r="C27" t="s">
        <v>44</v>
      </c>
    </row>
    <row r="37" spans="3:8" ht="15" thickBot="1" x14ac:dyDescent="0.35"/>
    <row r="38" spans="3:8" ht="40.200000000000003" customHeight="1" thickTop="1" x14ac:dyDescent="0.3">
      <c r="C38" s="19" t="s">
        <v>46</v>
      </c>
      <c r="D38" s="19" t="s">
        <v>47</v>
      </c>
      <c r="E38" s="19" t="s">
        <v>48</v>
      </c>
      <c r="F38" s="19" t="s">
        <v>49</v>
      </c>
      <c r="G38" s="19" t="s">
        <v>50</v>
      </c>
      <c r="H38" s="19" t="s">
        <v>28</v>
      </c>
    </row>
    <row r="39" spans="3:8" ht="15" thickBot="1" x14ac:dyDescent="0.35">
      <c r="C39" s="20" t="s">
        <v>45</v>
      </c>
      <c r="D39" s="20">
        <v>0.60570000000000002</v>
      </c>
      <c r="E39" s="20">
        <v>0.60470000000000002</v>
      </c>
      <c r="F39" s="20">
        <v>3.7400000000000003E-2</v>
      </c>
      <c r="G39" s="20">
        <v>158.446</v>
      </c>
      <c r="H39" s="21">
        <v>0</v>
      </c>
    </row>
    <row r="40" spans="3:8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6844-248B-4B5B-B527-003B1DE8B38F}">
  <dimension ref="D4:S13"/>
  <sheetViews>
    <sheetView tabSelected="1" workbookViewId="0">
      <selection activeCell="D8" sqref="A1:XFD1048576"/>
    </sheetView>
  </sheetViews>
  <sheetFormatPr defaultRowHeight="14.4" x14ac:dyDescent="0.3"/>
  <cols>
    <col min="4" max="4" width="25.109375" customWidth="1"/>
  </cols>
  <sheetData>
    <row r="4" spans="4:19" x14ac:dyDescent="0.3">
      <c r="D4" t="s">
        <v>59</v>
      </c>
    </row>
    <row r="5" spans="4:19" x14ac:dyDescent="0.3">
      <c r="D5" t="s">
        <v>60</v>
      </c>
      <c r="E5" t="s">
        <v>62</v>
      </c>
    </row>
    <row r="6" spans="4:19" x14ac:dyDescent="0.3">
      <c r="D6" t="s">
        <v>61</v>
      </c>
      <c r="E6" t="s">
        <v>63</v>
      </c>
    </row>
    <row r="7" spans="4:19" ht="15" thickBot="1" x14ac:dyDescent="0.35"/>
    <row r="8" spans="4:19" ht="15" thickTop="1" x14ac:dyDescent="0.3">
      <c r="D8" s="7"/>
      <c r="E8" s="23">
        <v>0.05</v>
      </c>
      <c r="F8" s="23">
        <v>0.1</v>
      </c>
      <c r="G8" s="23">
        <v>0.2</v>
      </c>
      <c r="H8" s="23">
        <v>0.3</v>
      </c>
    </row>
    <row r="9" spans="4:19" ht="15" thickBot="1" x14ac:dyDescent="0.35">
      <c r="D9" s="11" t="s">
        <v>51</v>
      </c>
      <c r="E9" s="12"/>
      <c r="F9" s="12" t="s">
        <v>52</v>
      </c>
      <c r="G9" s="12" t="s">
        <v>53</v>
      </c>
      <c r="H9" s="12"/>
    </row>
    <row r="10" spans="4:19" ht="15.6" thickTop="1" thickBot="1" x14ac:dyDescent="0.35">
      <c r="D10" s="6"/>
      <c r="E10" s="22">
        <v>0.1</v>
      </c>
      <c r="F10" s="22">
        <v>0.15</v>
      </c>
      <c r="G10" s="22">
        <v>0.2</v>
      </c>
      <c r="H10" s="22">
        <v>0.25</v>
      </c>
    </row>
    <row r="11" spans="4:19" ht="27" thickTop="1" x14ac:dyDescent="0.3">
      <c r="D11" s="6" t="s">
        <v>54</v>
      </c>
      <c r="E11" s="2">
        <v>16.38</v>
      </c>
      <c r="F11" s="2">
        <v>8.9600000000000009</v>
      </c>
      <c r="G11" s="2">
        <v>6.66</v>
      </c>
      <c r="H11" s="2">
        <v>5.53</v>
      </c>
      <c r="N11" s="10" t="s">
        <v>56</v>
      </c>
      <c r="O11" s="10" t="s">
        <v>47</v>
      </c>
      <c r="P11" s="10" t="s">
        <v>57</v>
      </c>
      <c r="Q11" s="10" t="s">
        <v>49</v>
      </c>
      <c r="R11" s="10" t="s">
        <v>58</v>
      </c>
      <c r="S11" s="10" t="s">
        <v>28</v>
      </c>
    </row>
    <row r="12" spans="4:19" ht="27" thickBot="1" x14ac:dyDescent="0.35">
      <c r="D12" s="11" t="s">
        <v>55</v>
      </c>
      <c r="E12" s="12">
        <v>16.38</v>
      </c>
      <c r="F12" s="12">
        <v>8.9600000000000009</v>
      </c>
      <c r="G12" s="12">
        <v>6.66</v>
      </c>
      <c r="H12" s="12">
        <v>5.53</v>
      </c>
      <c r="N12" s="12" t="s">
        <v>7</v>
      </c>
      <c r="O12" s="12">
        <v>0.60570000000000002</v>
      </c>
      <c r="P12" s="12">
        <v>0.60470000000000002</v>
      </c>
      <c r="Q12" s="12">
        <v>3.7400000000000003E-2</v>
      </c>
      <c r="R12" s="12">
        <v>180.88800000000001</v>
      </c>
      <c r="S12" s="12">
        <v>0</v>
      </c>
    </row>
    <row r="13" spans="4:19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Anitya Umare</dc:creator>
  <cp:lastModifiedBy>Anitya Umare</cp:lastModifiedBy>
  <dcterms:created xsi:type="dcterms:W3CDTF">2015-06-05T18:17:20Z</dcterms:created>
  <dcterms:modified xsi:type="dcterms:W3CDTF">2022-11-12T13:16:13Z</dcterms:modified>
</cp:coreProperties>
</file>