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5678c76c78b363/Dokumente/SILVER CENTAURI - Manuskripte/"/>
    </mc:Choice>
  </mc:AlternateContent>
  <xr:revisionPtr revIDLastSave="0" documentId="8_{059CAC0E-479C-45CF-B2B8-ECDBA4C221FC}" xr6:coauthVersionLast="47" xr6:coauthVersionMax="47" xr10:uidLastSave="{00000000-0000-0000-0000-000000000000}"/>
  <bookViews>
    <workbookView xWindow="38280" yWindow="3585" windowWidth="38640" windowHeight="21120" tabRatio="500" xr2:uid="{00000000-000D-0000-FFFF-FFFF00000000}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" i="5" l="1"/>
  <c r="F30" i="4"/>
  <c r="E30" i="4"/>
  <c r="D30" i="4"/>
  <c r="C30" i="4"/>
  <c r="B30" i="4"/>
  <c r="F29" i="4"/>
  <c r="E29" i="4"/>
  <c r="D29" i="4"/>
  <c r="C29" i="4"/>
  <c r="B29" i="4"/>
  <c r="F28" i="4"/>
  <c r="E28" i="4"/>
  <c r="D28" i="4"/>
  <c r="C28" i="4"/>
  <c r="B28" i="4"/>
  <c r="F27" i="4"/>
  <c r="E27" i="4"/>
  <c r="D27" i="4"/>
  <c r="C27" i="4"/>
  <c r="B27" i="4"/>
  <c r="F26" i="4"/>
  <c r="E26" i="4"/>
  <c r="D26" i="4"/>
  <c r="C26" i="4"/>
  <c r="B26" i="4"/>
  <c r="F25" i="4"/>
  <c r="E25" i="4"/>
  <c r="D25" i="4"/>
  <c r="C25" i="4"/>
  <c r="B25" i="4"/>
  <c r="F24" i="4"/>
  <c r="E24" i="4"/>
  <c r="D24" i="4"/>
  <c r="C24" i="4"/>
  <c r="B24" i="4"/>
  <c r="F23" i="4"/>
  <c r="E23" i="4"/>
  <c r="D23" i="4"/>
  <c r="C23" i="4"/>
  <c r="B23" i="4"/>
  <c r="F22" i="4"/>
  <c r="E22" i="4"/>
  <c r="D22" i="4"/>
  <c r="C22" i="4"/>
  <c r="B22" i="4"/>
  <c r="F21" i="4"/>
  <c r="E21" i="4"/>
  <c r="D21" i="4"/>
  <c r="C21" i="4"/>
  <c r="B21" i="4"/>
  <c r="E20" i="4"/>
  <c r="D20" i="4"/>
  <c r="C20" i="4"/>
  <c r="B20" i="4"/>
  <c r="F20" i="4" s="1"/>
  <c r="E19" i="4"/>
  <c r="D19" i="4"/>
  <c r="C19" i="4"/>
  <c r="B19" i="4"/>
  <c r="F19" i="4" s="1"/>
  <c r="E18" i="4"/>
  <c r="D18" i="4"/>
  <c r="C18" i="4"/>
  <c r="F18" i="4" s="1"/>
  <c r="B18" i="4"/>
  <c r="E17" i="4"/>
  <c r="D17" i="4"/>
  <c r="C17" i="4"/>
  <c r="B17" i="4"/>
  <c r="F17" i="4" s="1"/>
  <c r="E16" i="4"/>
  <c r="D16" i="4"/>
  <c r="C16" i="4"/>
  <c r="B16" i="4"/>
  <c r="F16" i="4" s="1"/>
  <c r="E15" i="4"/>
  <c r="D15" i="4"/>
  <c r="C15" i="4"/>
  <c r="B15" i="4"/>
  <c r="F15" i="4" s="1"/>
  <c r="E14" i="4"/>
  <c r="D14" i="4"/>
  <c r="C14" i="4"/>
  <c r="B14" i="4"/>
  <c r="F14" i="4" s="1"/>
  <c r="E13" i="4"/>
  <c r="D13" i="4"/>
  <c r="C13" i="4"/>
  <c r="B13" i="4"/>
  <c r="F13" i="4" s="1"/>
  <c r="E12" i="4"/>
  <c r="D12" i="4"/>
  <c r="F12" i="4" s="1"/>
  <c r="C12" i="4"/>
  <c r="B12" i="4"/>
  <c r="E11" i="4"/>
  <c r="D11" i="4"/>
  <c r="C11" i="4"/>
  <c r="F11" i="4" s="1"/>
  <c r="B11" i="4"/>
  <c r="F10" i="4"/>
  <c r="E10" i="4"/>
  <c r="D10" i="4"/>
  <c r="C10" i="4"/>
  <c r="B10" i="4"/>
  <c r="E9" i="4"/>
  <c r="D9" i="4"/>
  <c r="F9" i="4" s="1"/>
  <c r="C9" i="4"/>
  <c r="B9" i="4"/>
  <c r="E8" i="4"/>
  <c r="D8" i="4"/>
  <c r="C8" i="4"/>
  <c r="F8" i="4" s="1"/>
  <c r="B8" i="4"/>
  <c r="F7" i="4"/>
  <c r="E7" i="4"/>
  <c r="D7" i="4"/>
  <c r="C7" i="4"/>
  <c r="B7" i="4"/>
  <c r="E6" i="4"/>
  <c r="D6" i="4"/>
  <c r="C6" i="4"/>
  <c r="F6" i="4" s="1"/>
  <c r="B6" i="4"/>
  <c r="E5" i="4"/>
  <c r="D5" i="4"/>
  <c r="C5" i="4"/>
  <c r="B5" i="4"/>
  <c r="F5" i="4" s="1"/>
  <c r="E4" i="4"/>
  <c r="D4" i="4"/>
  <c r="C4" i="4"/>
  <c r="B4" i="4"/>
  <c r="F4" i="4" s="1"/>
  <c r="E3" i="4"/>
  <c r="D3" i="4"/>
  <c r="C3" i="4"/>
  <c r="B3" i="4"/>
  <c r="F3" i="4" s="1"/>
  <c r="E2" i="4"/>
  <c r="D2" i="4"/>
  <c r="C2" i="4"/>
  <c r="B2" i="4"/>
  <c r="F2" i="4" s="1"/>
  <c r="E30" i="2"/>
  <c r="D30" i="2"/>
  <c r="B30" i="2"/>
  <c r="E29" i="2"/>
  <c r="D29" i="2"/>
  <c r="C29" i="2"/>
  <c r="B29" i="2"/>
  <c r="E28" i="2"/>
  <c r="C28" i="2"/>
  <c r="B28" i="2"/>
  <c r="E27" i="2"/>
  <c r="D27" i="2"/>
  <c r="C27" i="2"/>
  <c r="C26" i="2"/>
  <c r="B26" i="2"/>
  <c r="E25" i="2"/>
  <c r="D25" i="2"/>
  <c r="C25" i="2"/>
  <c r="B25" i="2"/>
  <c r="E24" i="2"/>
  <c r="D24" i="2"/>
  <c r="B24" i="2"/>
  <c r="E23" i="2"/>
  <c r="D23" i="2"/>
  <c r="C23" i="2"/>
  <c r="B23" i="2"/>
  <c r="E22" i="2"/>
  <c r="D22" i="2"/>
  <c r="C22" i="2"/>
  <c r="B22" i="2"/>
  <c r="C21" i="2"/>
  <c r="C20" i="2"/>
  <c r="B20" i="2"/>
  <c r="E19" i="2"/>
  <c r="C19" i="2"/>
  <c r="B19" i="2"/>
  <c r="E18" i="2"/>
  <c r="D18" i="2"/>
  <c r="B18" i="2"/>
  <c r="E17" i="2"/>
  <c r="D17" i="2"/>
  <c r="C17" i="2"/>
  <c r="B17" i="2"/>
  <c r="E16" i="2"/>
  <c r="D16" i="2"/>
  <c r="C16" i="2"/>
  <c r="B16" i="2"/>
  <c r="E15" i="2"/>
  <c r="D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B11" i="2"/>
  <c r="E10" i="2"/>
  <c r="D10" i="2"/>
  <c r="C10" i="2"/>
  <c r="B10" i="2"/>
  <c r="E9" i="2"/>
  <c r="D9" i="2"/>
  <c r="C9" i="2"/>
  <c r="E8" i="2"/>
  <c r="D8" i="2"/>
  <c r="C8" i="2"/>
  <c r="B8" i="2"/>
  <c r="E7" i="2"/>
  <c r="D7" i="2"/>
  <c r="B7" i="2"/>
  <c r="E6" i="2"/>
  <c r="D6" i="2"/>
  <c r="B6" i="2"/>
  <c r="E5" i="2"/>
  <c r="D5" i="2"/>
  <c r="B5" i="2"/>
  <c r="E4" i="2"/>
  <c r="D4" i="2"/>
  <c r="C4" i="2"/>
  <c r="E3" i="2"/>
  <c r="D3" i="2"/>
  <c r="C3" i="2"/>
  <c r="B3" i="2"/>
  <c r="E2" i="2"/>
  <c r="D2" i="2"/>
  <c r="C2" i="2"/>
  <c r="H29" i="1"/>
  <c r="E26" i="2" s="1"/>
  <c r="H28" i="1"/>
  <c r="E21" i="2" s="1"/>
  <c r="H27" i="1"/>
  <c r="H26" i="1"/>
  <c r="H25" i="1"/>
  <c r="E20" i="2" s="1"/>
  <c r="H24" i="1"/>
  <c r="D28" i="2" s="1"/>
  <c r="H23" i="1"/>
  <c r="D26" i="2" s="1"/>
  <c r="H22" i="1"/>
  <c r="D21" i="2" s="1"/>
  <c r="H21" i="1"/>
  <c r="D20" i="2" s="1"/>
  <c r="H20" i="1"/>
  <c r="H19" i="1"/>
  <c r="D19" i="2" s="1"/>
  <c r="H18" i="1"/>
  <c r="C30" i="2" s="1"/>
  <c r="H17" i="1"/>
  <c r="C24" i="2" s="1"/>
  <c r="H16" i="1"/>
  <c r="C18" i="2" s="1"/>
  <c r="H15" i="1"/>
  <c r="C15" i="2" s="1"/>
  <c r="H14" i="1"/>
  <c r="C11" i="2" s="1"/>
  <c r="H13" i="1"/>
  <c r="C7" i="2" s="1"/>
  <c r="H12" i="1"/>
  <c r="C6" i="2" s="1"/>
  <c r="H11" i="1"/>
  <c r="C5" i="2" s="1"/>
  <c r="H10" i="1"/>
  <c r="B27" i="2" s="1"/>
  <c r="H9" i="1"/>
  <c r="B21" i="2" s="1"/>
  <c r="H8" i="1"/>
  <c r="B15" i="2" s="1"/>
  <c r="H7" i="1"/>
  <c r="B9" i="2" s="1"/>
  <c r="H6" i="1"/>
  <c r="H5" i="1"/>
  <c r="B4" i="2" s="1"/>
  <c r="H4" i="1"/>
  <c r="B2" i="2" s="1"/>
  <c r="I9" i="4" l="1"/>
</calcChain>
</file>

<file path=xl/sharedStrings.xml><?xml version="1.0" encoding="utf-8"?>
<sst xmlns="http://schemas.openxmlformats.org/spreadsheetml/2006/main" count="114" uniqueCount="50">
  <si>
    <t>Produktionsserie</t>
  </si>
  <si>
    <t>Anfangsjahr</t>
  </si>
  <si>
    <t>Endjahr</t>
  </si>
  <si>
    <t>Tierarten</t>
  </si>
  <si>
    <t>Kommentar</t>
  </si>
  <si>
    <t>Mutierte Tiere</t>
  </si>
  <si>
    <t>Erfolgsquote</t>
  </si>
  <si>
    <t>Erfolgreiche Mutationen</t>
  </si>
  <si>
    <t>SIM1</t>
  </si>
  <si>
    <t>Rhesusaffen</t>
  </si>
  <si>
    <t>SIM2</t>
  </si>
  <si>
    <t>SIM3</t>
  </si>
  <si>
    <t>Einführung Kaninchen</t>
  </si>
  <si>
    <t>SIM4</t>
  </si>
  <si>
    <t>SIM5</t>
  </si>
  <si>
    <t>Einführung Katzen</t>
  </si>
  <si>
    <t>SIM6</t>
  </si>
  <si>
    <t>SIM7</t>
  </si>
  <si>
    <t>CUN1</t>
  </si>
  <si>
    <t>Kaninchen</t>
  </si>
  <si>
    <t>CUN2</t>
  </si>
  <si>
    <t>CUN3</t>
  </si>
  <si>
    <t>CUN4</t>
  </si>
  <si>
    <t>Erfolgreiche Kommerzialisierung</t>
  </si>
  <si>
    <t>CUN5</t>
  </si>
  <si>
    <t>CUN6</t>
  </si>
  <si>
    <t>CUN7</t>
  </si>
  <si>
    <t>CUN8</t>
  </si>
  <si>
    <t>FEL1</t>
  </si>
  <si>
    <t>Katzen</t>
  </si>
  <si>
    <t>FEL2</t>
  </si>
  <si>
    <t>FEL3</t>
  </si>
  <si>
    <t>Pause</t>
  </si>
  <si>
    <t>FEL4</t>
  </si>
  <si>
    <t>Linus</t>
  </si>
  <si>
    <t>FEL5</t>
  </si>
  <si>
    <t>FEL6</t>
  </si>
  <si>
    <t>LinusII</t>
  </si>
  <si>
    <t>CAN1</t>
  </si>
  <si>
    <t>Hunde</t>
  </si>
  <si>
    <t>CAN2</t>
  </si>
  <si>
    <t>CAN3</t>
  </si>
  <si>
    <t>Bellé</t>
  </si>
  <si>
    <t>CAN4</t>
  </si>
  <si>
    <t>CAN5</t>
  </si>
  <si>
    <t>Jahr</t>
  </si>
  <si>
    <t>=SUMMEWENNS(Tabelle1[Erfolgreiche Mutationen];Tabelle1[Tierarten];"=Rhesusaffen";Tabelle1[Anfangsjahr];[Jahr])</t>
  </si>
  <si>
    <t>Gesamt</t>
  </si>
  <si>
    <t>Tierart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</si>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</sst>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 %"/>
  </numFmts>
  <fonts count="2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6A6A6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767171"/>
        <bgColor rgb="FF666699"/>
      </patternFill>
    </fill>
    <fill>
      <patternFill patternType="solid">
        <fgColor rgb="FFD9D9D9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2" borderId="0" xfId="0" applyFont="1" applyFill="1"/>
    <xf numFmtId="0" fontId="0" fillId="3" borderId="0" xfId="0" applyFill="1"/>
    <xf numFmtId="0" fontId="1" fillId="4" borderId="0" xfId="0" applyFont="1" applyFill="1"/>
    <xf numFmtId="0" fontId="0" fillId="5" borderId="0" xfId="0" applyFill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67171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H29" totalsRowShown="0">
  <autoFilter ref="A1:H29" xr:uid="{00000000-0009-0000-0100-000001000000}"/>
  <tableColumns count="8">
    <tableColumn id="1" xr3:uid="{00000000-0010-0000-0000-000001000000}" name="Produktionsserie"/>
    <tableColumn id="2" xr3:uid="{00000000-0010-0000-0000-000002000000}" name="Anfangsjahr"/>
    <tableColumn id="3" xr3:uid="{00000000-0010-0000-0000-000003000000}" name="Endjahr"/>
    <tableColumn id="4" xr3:uid="{00000000-0010-0000-0000-000004000000}" name="Tierarten"/>
    <tableColumn id="5" xr3:uid="{00000000-0010-0000-0000-000005000000}" name="Kommentar"/>
    <tableColumn id="6" xr3:uid="{00000000-0010-0000-0000-000006000000}" name="Mutierte Tiere"/>
    <tableColumn id="7" xr3:uid="{00000000-0010-0000-0000-000007000000}" name="Erfolgsquote"/>
    <tableColumn id="8" xr3:uid="{00000000-0010-0000-0000-000008000000}" name="Erfolgreiche Mutatione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2" displayName="Tabelle2" ref="A1:E30" totalsRowShown="0">
  <autoFilter ref="A1:E30" xr:uid="{00000000-0009-0000-0100-000002000000}"/>
  <tableColumns count="5">
    <tableColumn id="1" xr3:uid="{00000000-0010-0000-0100-000001000000}" name="Jahr"/>
    <tableColumn id="2" xr3:uid="{00000000-0010-0000-0100-000002000000}" name="Rhesusaffen"/>
    <tableColumn id="3" xr3:uid="{00000000-0010-0000-0100-000003000000}" name="Kaninchen"/>
    <tableColumn id="4" xr3:uid="{00000000-0010-0000-0100-000004000000}" name="Katzen"/>
    <tableColumn id="5" xr3:uid="{00000000-0010-0000-0100-000005000000}" name="Hunde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elle9" displayName="Tabelle9" ref="A1:AA20" totalsRowShown="0">
  <autoFilter ref="A1:AA20" xr:uid="{00000000-0009-0000-0100-000005000000}"/>
  <tableColumns count="27">
    <tableColumn id="1" xr3:uid="{00000000-0010-0000-0200-000001000000}" name="Jahr"/>
    <tableColumn id="2" xr3:uid="{00000000-0010-0000-0200-000002000000}" name="SIM1"/>
    <tableColumn id="3" xr3:uid="{00000000-0010-0000-0200-000003000000}" name="SIM2"/>
    <tableColumn id="4" xr3:uid="{00000000-0010-0000-0200-000004000000}" name="SIM3"/>
    <tableColumn id="5" xr3:uid="{00000000-0010-0000-0200-000005000000}" name="SIM4"/>
    <tableColumn id="6" xr3:uid="{00000000-0010-0000-0200-000006000000}" name="SIM5"/>
    <tableColumn id="7" xr3:uid="{00000000-0010-0000-0200-000007000000}" name="SIM6"/>
    <tableColumn id="8" xr3:uid="{00000000-0010-0000-0200-000008000000}" name="SIM7"/>
    <tableColumn id="9" xr3:uid="{00000000-0010-0000-0200-000009000000}" name="CUN1"/>
    <tableColumn id="10" xr3:uid="{00000000-0010-0000-0200-00000A000000}" name="CUN2"/>
    <tableColumn id="11" xr3:uid="{00000000-0010-0000-0200-00000B000000}" name="CUN3"/>
    <tableColumn id="12" xr3:uid="{00000000-0010-0000-0200-00000C000000}" name="CUN4"/>
    <tableColumn id="13" xr3:uid="{00000000-0010-0000-0200-00000D000000}" name="CUN5"/>
    <tableColumn id="14" xr3:uid="{00000000-0010-0000-0200-00000E000000}" name="CUN6"/>
    <tableColumn id="15" xr3:uid="{00000000-0010-0000-0200-00000F000000}" name="CUN7"/>
    <tableColumn id="16" xr3:uid="{00000000-0010-0000-0200-000010000000}" name="CUN8"/>
    <tableColumn id="17" xr3:uid="{00000000-0010-0000-0200-000011000000}" name="FEL1"/>
    <tableColumn id="18" xr3:uid="{00000000-0010-0000-0200-000012000000}" name="FEL2"/>
    <tableColumn id="19" xr3:uid="{00000000-0010-0000-0200-000013000000}" name="FEL3"/>
    <tableColumn id="20" xr3:uid="{00000000-0010-0000-0200-000014000000}" name="FEL4"/>
    <tableColumn id="21" xr3:uid="{00000000-0010-0000-0200-000015000000}" name="FEL5"/>
    <tableColumn id="22" xr3:uid="{00000000-0010-0000-0200-000016000000}" name="FEL6"/>
    <tableColumn id="23" xr3:uid="{00000000-0010-0000-0200-000017000000}" name="CAN1"/>
    <tableColumn id="24" xr3:uid="{00000000-0010-0000-0200-000018000000}" name="CAN2"/>
    <tableColumn id="25" xr3:uid="{00000000-0010-0000-0200-000019000000}" name="CAN3"/>
    <tableColumn id="26" xr3:uid="{00000000-0010-0000-0200-00001A000000}" name="CAN4"/>
    <tableColumn id="27" xr3:uid="{00000000-0010-0000-0200-00001B000000}" name="CAN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elle5" displayName="Tabelle5" ref="B1:F20" totalsRowShown="0">
  <autoFilter ref="B1:F20" xr:uid="{00000000-0009-0000-0100-000003000000}"/>
  <tableColumns count="5">
    <tableColumn id="1" xr3:uid="{00000000-0010-0000-0300-000001000000}" name="Rhesusaffen"/>
    <tableColumn id="2" xr3:uid="{00000000-0010-0000-0300-000002000000}" name="Kaninchen"/>
    <tableColumn id="3" xr3:uid="{00000000-0010-0000-0300-000003000000}" name="Katzen"/>
    <tableColumn id="4" xr3:uid="{00000000-0010-0000-0300-000004000000}" name="Hunde"/>
    <tableColumn id="5" xr3:uid="{00000000-0010-0000-0300-000005000000}" name="Gesamt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elle57" displayName="Tabelle57" ref="B1:F20" totalsRowShown="0">
  <autoFilter ref="B1:F20" xr:uid="{00000000-0009-0000-0100-000004000000}"/>
  <tableColumns count="5">
    <tableColumn id="1" xr3:uid="{00000000-0010-0000-0400-000001000000}" name="Rhesusaffen"/>
    <tableColumn id="2" xr3:uid="{00000000-0010-0000-0400-000002000000}" name="Kaninchen"/>
    <tableColumn id="3" xr3:uid="{00000000-0010-0000-0400-000003000000}" name="Katzen"/>
    <tableColumn id="4" xr3:uid="{00000000-0010-0000-0400-000004000000}" name="Hunde"/>
    <tableColumn id="5" xr3:uid="{00000000-0010-0000-0400-000005000000}" name="Gesam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topLeftCell="A7" zoomScaleNormal="100" workbookViewId="0">
      <selection activeCell="C17" sqref="C17"/>
    </sheetView>
  </sheetViews>
  <sheetFormatPr defaultColWidth="8.85546875" defaultRowHeight="14.45"/>
  <cols>
    <col min="1" max="1" width="22.85546875" customWidth="1"/>
    <col min="2" max="2" width="19.42578125" customWidth="1"/>
    <col min="3" max="3" width="13.7109375" customWidth="1"/>
    <col min="4" max="4" width="15" customWidth="1"/>
    <col min="5" max="5" width="33" customWidth="1"/>
    <col min="6" max="6" width="12.5703125" customWidth="1"/>
    <col min="7" max="7" width="17.5703125" customWidth="1"/>
    <col min="8" max="8" width="25.5703125" customWidth="1"/>
    <col min="9" max="1025" width="10.28515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4" spans="1:8">
      <c r="A4" t="s">
        <v>8</v>
      </c>
      <c r="B4">
        <v>1999</v>
      </c>
      <c r="C4">
        <v>2001</v>
      </c>
      <c r="D4" t="s">
        <v>9</v>
      </c>
      <c r="F4">
        <v>50</v>
      </c>
      <c r="G4" s="1">
        <v>0.08</v>
      </c>
      <c r="H4">
        <f>ROUND(Tabelle1[[#This Row],[Mutierte Tiere]]*Tabelle1[[#This Row],[Erfolgsquote]],0)</f>
        <v>4</v>
      </c>
    </row>
    <row r="5" spans="1:8">
      <c r="A5" t="s">
        <v>10</v>
      </c>
      <c r="B5">
        <v>2001</v>
      </c>
      <c r="C5">
        <v>2002</v>
      </c>
      <c r="D5" t="s">
        <v>9</v>
      </c>
      <c r="F5">
        <v>80</v>
      </c>
      <c r="G5" s="1">
        <v>0.17</v>
      </c>
      <c r="H5">
        <f>ROUND(Tabelle1[[#This Row],[Mutierte Tiere]]*Tabelle1[[#This Row],[Erfolgsquote]],0)</f>
        <v>14</v>
      </c>
    </row>
    <row r="6" spans="1:8">
      <c r="A6" t="s">
        <v>11</v>
      </c>
      <c r="B6">
        <v>2001</v>
      </c>
      <c r="C6">
        <v>2006</v>
      </c>
      <c r="D6" t="s">
        <v>9</v>
      </c>
      <c r="E6" t="s">
        <v>12</v>
      </c>
      <c r="F6">
        <v>200</v>
      </c>
      <c r="G6" s="1">
        <v>0.26</v>
      </c>
      <c r="H6">
        <f>ROUND(Tabelle1[[#This Row],[Mutierte Tiere]]*Tabelle1[[#This Row],[Erfolgsquote]],0)</f>
        <v>52</v>
      </c>
    </row>
    <row r="7" spans="1:8">
      <c r="A7" t="s">
        <v>13</v>
      </c>
      <c r="B7">
        <v>2006</v>
      </c>
      <c r="C7">
        <v>2011</v>
      </c>
      <c r="D7" t="s">
        <v>9</v>
      </c>
      <c r="F7">
        <v>100</v>
      </c>
      <c r="G7" s="1">
        <v>0.12</v>
      </c>
      <c r="H7">
        <f>ROUND(Tabelle1[[#This Row],[Mutierte Tiere]]*Tabelle1[[#This Row],[Erfolgsquote]],0)</f>
        <v>12</v>
      </c>
    </row>
    <row r="8" spans="1:8">
      <c r="A8" t="s">
        <v>14</v>
      </c>
      <c r="B8">
        <v>2012</v>
      </c>
      <c r="C8">
        <v>2017</v>
      </c>
      <c r="D8" t="s">
        <v>9</v>
      </c>
      <c r="E8" t="s">
        <v>15</v>
      </c>
      <c r="F8">
        <v>400</v>
      </c>
      <c r="G8" s="1">
        <v>0.4</v>
      </c>
      <c r="H8">
        <f>ROUND(Tabelle1[[#This Row],[Mutierte Tiere]]*Tabelle1[[#This Row],[Erfolgsquote]],0)</f>
        <v>160</v>
      </c>
    </row>
    <row r="9" spans="1:8">
      <c r="A9" t="s">
        <v>16</v>
      </c>
      <c r="B9">
        <v>2018</v>
      </c>
      <c r="C9">
        <v>2023</v>
      </c>
      <c r="D9" t="s">
        <v>9</v>
      </c>
      <c r="F9">
        <v>300</v>
      </c>
      <c r="G9" s="1">
        <v>0.81</v>
      </c>
      <c r="H9">
        <f>ROUND(Tabelle1[[#This Row],[Mutierte Tiere]]*Tabelle1[[#This Row],[Erfolgsquote]],0)</f>
        <v>243</v>
      </c>
    </row>
    <row r="10" spans="1:8">
      <c r="A10" t="s">
        <v>17</v>
      </c>
      <c r="B10">
        <v>2024</v>
      </c>
      <c r="C10">
        <v>2027</v>
      </c>
      <c r="D10" t="s">
        <v>9</v>
      </c>
      <c r="F10">
        <v>200</v>
      </c>
      <c r="G10" s="1">
        <v>0.87</v>
      </c>
      <c r="H10">
        <f>ROUND(Tabelle1[[#This Row],[Mutierte Tiere]]*Tabelle1[[#This Row],[Erfolgsquote]],0)</f>
        <v>174</v>
      </c>
    </row>
    <row r="11" spans="1:8">
      <c r="A11" t="s">
        <v>18</v>
      </c>
      <c r="B11">
        <v>2002</v>
      </c>
      <c r="C11">
        <v>2002</v>
      </c>
      <c r="D11" t="s">
        <v>19</v>
      </c>
      <c r="F11">
        <v>120</v>
      </c>
      <c r="G11" s="1">
        <v>0.05</v>
      </c>
      <c r="H11">
        <f>ROUND(Tabelle1[[#This Row],[Mutierte Tiere]]*Tabelle1[[#This Row],[Erfolgsquote]],0)</f>
        <v>6</v>
      </c>
    </row>
    <row r="12" spans="1:8">
      <c r="A12" t="s">
        <v>20</v>
      </c>
      <c r="B12">
        <v>2003</v>
      </c>
      <c r="C12">
        <v>2004</v>
      </c>
      <c r="D12" t="s">
        <v>19</v>
      </c>
      <c r="F12">
        <v>50</v>
      </c>
      <c r="G12" s="1">
        <v>0.06</v>
      </c>
      <c r="H12">
        <f>ROUND(Tabelle1[[#This Row],[Mutierte Tiere]]*Tabelle1[[#This Row],[Erfolgsquote]],0)</f>
        <v>3</v>
      </c>
    </row>
    <row r="13" spans="1:8">
      <c r="A13" t="s">
        <v>21</v>
      </c>
      <c r="B13">
        <v>2004</v>
      </c>
      <c r="C13">
        <v>2008</v>
      </c>
      <c r="D13" t="s">
        <v>19</v>
      </c>
      <c r="F13">
        <v>400</v>
      </c>
      <c r="G13" s="1">
        <v>0.1</v>
      </c>
      <c r="H13">
        <f>ROUND(Tabelle1[[#This Row],[Mutierte Tiere]]*Tabelle1[[#This Row],[Erfolgsquote]],0)</f>
        <v>40</v>
      </c>
    </row>
    <row r="14" spans="1:8">
      <c r="A14" t="s">
        <v>22</v>
      </c>
      <c r="B14">
        <v>2008</v>
      </c>
      <c r="C14">
        <v>2013</v>
      </c>
      <c r="D14" t="s">
        <v>19</v>
      </c>
      <c r="E14" t="s">
        <v>23</v>
      </c>
      <c r="F14">
        <v>1200</v>
      </c>
      <c r="G14" s="1">
        <v>0.23</v>
      </c>
      <c r="H14">
        <f>ROUND(Tabelle1[[#This Row],[Mutierte Tiere]]*Tabelle1[[#This Row],[Erfolgsquote]],0)</f>
        <v>276</v>
      </c>
    </row>
    <row r="15" spans="1:8">
      <c r="A15" t="s">
        <v>24</v>
      </c>
      <c r="B15">
        <v>2012</v>
      </c>
      <c r="C15">
        <v>2014</v>
      </c>
      <c r="D15" t="s">
        <v>19</v>
      </c>
      <c r="F15">
        <v>100</v>
      </c>
      <c r="G15" s="1">
        <v>0.22</v>
      </c>
      <c r="H15">
        <f>ROUND(Tabelle1[[#This Row],[Mutierte Tiere]]*Tabelle1[[#This Row],[Erfolgsquote]],0)</f>
        <v>22</v>
      </c>
    </row>
    <row r="16" spans="1:8">
      <c r="A16" t="s">
        <v>25</v>
      </c>
      <c r="B16">
        <v>2015</v>
      </c>
      <c r="C16">
        <v>2020</v>
      </c>
      <c r="D16" t="s">
        <v>19</v>
      </c>
      <c r="F16">
        <v>400</v>
      </c>
      <c r="G16" s="1">
        <v>0.64</v>
      </c>
      <c r="H16">
        <f>ROUND(Tabelle1[[#This Row],[Mutierte Tiere]]*Tabelle1[[#This Row],[Erfolgsquote]],0)</f>
        <v>256</v>
      </c>
    </row>
    <row r="17" spans="1:8">
      <c r="A17" t="s">
        <v>26</v>
      </c>
      <c r="B17">
        <v>2021</v>
      </c>
      <c r="C17">
        <v>2026</v>
      </c>
      <c r="D17" t="s">
        <v>19</v>
      </c>
      <c r="F17">
        <v>400</v>
      </c>
      <c r="G17" s="1">
        <v>0.63</v>
      </c>
      <c r="H17">
        <f>ROUND(Tabelle1[[#This Row],[Mutierte Tiere]]*Tabelle1[[#This Row],[Erfolgsquote]],0)</f>
        <v>252</v>
      </c>
    </row>
    <row r="18" spans="1:8">
      <c r="A18" t="s">
        <v>27</v>
      </c>
      <c r="B18">
        <v>2027</v>
      </c>
      <c r="C18">
        <v>2027</v>
      </c>
      <c r="D18" t="s">
        <v>19</v>
      </c>
      <c r="F18">
        <v>40</v>
      </c>
      <c r="G18" s="1">
        <v>0.64</v>
      </c>
      <c r="H18">
        <f>ROUND(Tabelle1[[#This Row],[Mutierte Tiere]]*Tabelle1[[#This Row],[Erfolgsquote]],0)</f>
        <v>26</v>
      </c>
    </row>
    <row r="19" spans="1:8">
      <c r="A19" t="s">
        <v>28</v>
      </c>
      <c r="B19">
        <v>2016</v>
      </c>
      <c r="C19">
        <v>2016</v>
      </c>
      <c r="D19" t="s">
        <v>29</v>
      </c>
      <c r="F19">
        <v>100</v>
      </c>
      <c r="G19" s="1">
        <v>0.04</v>
      </c>
      <c r="H19">
        <f>ROUND(Tabelle1[[#This Row],[Mutierte Tiere]]*Tabelle1[[#This Row],[Erfolgsquote]],0)</f>
        <v>4</v>
      </c>
    </row>
    <row r="20" spans="1:8" ht="15.75" customHeight="1">
      <c r="A20" t="s">
        <v>30</v>
      </c>
      <c r="B20">
        <v>2016</v>
      </c>
      <c r="C20">
        <v>2017</v>
      </c>
      <c r="D20" t="s">
        <v>29</v>
      </c>
      <c r="F20">
        <v>150</v>
      </c>
      <c r="G20" s="1">
        <v>0.09</v>
      </c>
      <c r="H20">
        <f>ROUND(Tabelle1[[#This Row],[Mutierte Tiere]]*Tabelle1[[#This Row],[Erfolgsquote]],0)</f>
        <v>14</v>
      </c>
    </row>
    <row r="21" spans="1:8">
      <c r="A21" t="s">
        <v>31</v>
      </c>
      <c r="B21">
        <v>2017</v>
      </c>
      <c r="C21">
        <v>2022</v>
      </c>
      <c r="D21" t="s">
        <v>29</v>
      </c>
      <c r="E21" t="s">
        <v>32</v>
      </c>
      <c r="F21">
        <v>400</v>
      </c>
      <c r="G21" s="1">
        <v>0.3</v>
      </c>
      <c r="H21">
        <f>ROUND(Tabelle1[[#This Row],[Mutierte Tiere]]*Tabelle1[[#This Row],[Erfolgsquote]],0)</f>
        <v>120</v>
      </c>
    </row>
    <row r="22" spans="1:8">
      <c r="A22" t="s">
        <v>33</v>
      </c>
      <c r="B22">
        <v>2018</v>
      </c>
      <c r="C22">
        <v>2022</v>
      </c>
      <c r="D22" t="s">
        <v>29</v>
      </c>
      <c r="E22" t="s">
        <v>34</v>
      </c>
      <c r="F22">
        <v>300</v>
      </c>
      <c r="G22" s="1">
        <v>0.56999999999999995</v>
      </c>
      <c r="H22">
        <f>ROUND(Tabelle1[[#This Row],[Mutierte Tiere]]*Tabelle1[[#This Row],[Erfolgsquote]],0)</f>
        <v>171</v>
      </c>
    </row>
    <row r="23" spans="1:8">
      <c r="A23" t="s">
        <v>35</v>
      </c>
      <c r="B23">
        <v>2023</v>
      </c>
      <c r="C23">
        <v>2027</v>
      </c>
      <c r="D23" t="s">
        <v>29</v>
      </c>
      <c r="F23">
        <v>500</v>
      </c>
      <c r="G23" s="1">
        <v>0.53</v>
      </c>
      <c r="H23">
        <f>ROUND(Tabelle1[[#This Row],[Mutierte Tiere]]*Tabelle1[[#This Row],[Erfolgsquote]],0)</f>
        <v>265</v>
      </c>
    </row>
    <row r="24" spans="1:8">
      <c r="A24" t="s">
        <v>36</v>
      </c>
      <c r="B24">
        <v>2025</v>
      </c>
      <c r="C24">
        <v>2027</v>
      </c>
      <c r="D24" t="s">
        <v>29</v>
      </c>
      <c r="E24" t="s">
        <v>37</v>
      </c>
      <c r="F24">
        <v>100</v>
      </c>
      <c r="G24" s="1">
        <v>0.54</v>
      </c>
      <c r="H24">
        <f>ROUND(Tabelle1[[#This Row],[Mutierte Tiere]]*Tabelle1[[#This Row],[Erfolgsquote]],0)</f>
        <v>54</v>
      </c>
    </row>
    <row r="25" spans="1:8">
      <c r="A25" t="s">
        <v>38</v>
      </c>
      <c r="B25">
        <v>2017</v>
      </c>
      <c r="C25">
        <v>2017</v>
      </c>
      <c r="D25" t="s">
        <v>39</v>
      </c>
      <c r="F25">
        <v>100</v>
      </c>
      <c r="G25" s="1">
        <v>0.02</v>
      </c>
      <c r="H25">
        <f>ROUND(Tabelle1[[#This Row],[Mutierte Tiere]]*Tabelle1[[#This Row],[Erfolgsquote]],0)</f>
        <v>2</v>
      </c>
    </row>
    <row r="26" spans="1:8">
      <c r="A26" t="s">
        <v>40</v>
      </c>
      <c r="B26">
        <v>2017</v>
      </c>
      <c r="C26">
        <v>2017</v>
      </c>
      <c r="D26" t="s">
        <v>39</v>
      </c>
      <c r="F26">
        <v>100</v>
      </c>
      <c r="G26" s="1">
        <v>0.1</v>
      </c>
      <c r="H26">
        <f>ROUND(Tabelle1[[#This Row],[Mutierte Tiere]]*Tabelle1[[#This Row],[Erfolgsquote]],0)</f>
        <v>10</v>
      </c>
    </row>
    <row r="27" spans="1:8">
      <c r="A27" t="s">
        <v>41</v>
      </c>
      <c r="B27">
        <v>2017</v>
      </c>
      <c r="C27">
        <v>2019</v>
      </c>
      <c r="D27" t="s">
        <v>39</v>
      </c>
      <c r="E27" t="s">
        <v>42</v>
      </c>
      <c r="F27">
        <v>300</v>
      </c>
      <c r="G27" s="1">
        <v>0.28000000000000003</v>
      </c>
      <c r="H27">
        <f>ROUND(Tabelle1[[#This Row],[Mutierte Tiere]]*Tabelle1[[#This Row],[Erfolgsquote]],0)</f>
        <v>84</v>
      </c>
    </row>
    <row r="28" spans="1:8">
      <c r="A28" t="s">
        <v>43</v>
      </c>
      <c r="B28">
        <v>2018</v>
      </c>
      <c r="C28">
        <v>2023</v>
      </c>
      <c r="D28" t="s">
        <v>39</v>
      </c>
      <c r="F28">
        <v>520</v>
      </c>
      <c r="G28" s="1">
        <v>0.54</v>
      </c>
      <c r="H28">
        <f>ROUND(Tabelle1[[#This Row],[Mutierte Tiere]]*Tabelle1[[#This Row],[Erfolgsquote]],0)</f>
        <v>281</v>
      </c>
    </row>
    <row r="29" spans="1:8">
      <c r="A29" t="s">
        <v>44</v>
      </c>
      <c r="B29">
        <v>2023</v>
      </c>
      <c r="C29">
        <v>2027</v>
      </c>
      <c r="D29" t="s">
        <v>39</v>
      </c>
      <c r="F29">
        <v>300</v>
      </c>
      <c r="G29" s="1">
        <v>0.53</v>
      </c>
      <c r="H29">
        <f>ROUND(Tabelle1[[#This Row],[Mutierte Tiere]]*Tabelle1[[#This Row],[Erfolgsquote]],0)</f>
        <v>159</v>
      </c>
    </row>
    <row r="31" spans="1:8">
      <c r="A31" s="2">
        <v>39886</v>
      </c>
      <c r="C31" s="2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zoomScaleNormal="100" workbookViewId="0">
      <selection activeCell="C16" sqref="C16"/>
    </sheetView>
  </sheetViews>
  <sheetFormatPr defaultColWidth="8.85546875" defaultRowHeight="14.45"/>
  <cols>
    <col min="1" max="1" width="10.28515625" customWidth="1"/>
    <col min="2" max="3" width="19.85546875" customWidth="1"/>
    <col min="4" max="4" width="25.5703125" customWidth="1"/>
    <col min="5" max="1025" width="10.28515625" customWidth="1"/>
  </cols>
  <sheetData>
    <row r="1" spans="1:8">
      <c r="A1" t="s">
        <v>45</v>
      </c>
      <c r="B1" t="s">
        <v>9</v>
      </c>
      <c r="C1" t="s">
        <v>19</v>
      </c>
      <c r="D1" t="s">
        <v>29</v>
      </c>
      <c r="E1" t="s">
        <v>39</v>
      </c>
    </row>
    <row r="2" spans="1:8">
      <c r="A2">
        <v>1999</v>
      </c>
      <c r="B2">
        <f>SUMIFS(Tabelle1[Erfolgreiche Mutationen],Tabelle1[Tierarten],"=Rhesusaffen",Tabelle1[Anfangsjahr],Tabelle2[[#This Row],[Jahr]])</f>
        <v>4</v>
      </c>
      <c r="C2">
        <f>SUMIFS(Tabelle1[Erfolgreiche Mutationen],Tabelle1[Tierarten],"=Kaninchen",Tabelle1[Anfangsjahr],Tabelle2[[#This Row],[Jahr]])</f>
        <v>0</v>
      </c>
      <c r="D2">
        <f>SUMIFS(Tabelle1[Erfolgreiche Mutationen],Tabelle1[Tierarten],"=Katzen",Tabelle1[Anfangsjahr],Tabelle2[[#This Row],[Jahr]])</f>
        <v>0</v>
      </c>
      <c r="E2">
        <f>SUMIFS(Tabelle1[Erfolgreiche Mutationen],Tabelle1[Tierarten],"=Hunde",Tabelle1[Anfangsjahr],Tabelle2[[#This Row],[Jahr]])</f>
        <v>0</v>
      </c>
    </row>
    <row r="3" spans="1:8">
      <c r="A3">
        <v>2000</v>
      </c>
      <c r="B3">
        <f>SUMIFS(Tabelle1[Erfolgreiche Mutationen],Tabelle1[Tierarten],"=Rhesusaffen",Tabelle1[Anfangsjahr],Tabelle2[[#This Row],[Jahr]])</f>
        <v>0</v>
      </c>
      <c r="C3">
        <f>SUMIFS(Tabelle1[Erfolgreiche Mutationen],Tabelle1[Tierarten],"=Kaninchen",Tabelle1[Anfangsjahr],Tabelle2[[#This Row],[Jahr]])</f>
        <v>0</v>
      </c>
      <c r="D3">
        <f>SUMIFS(Tabelle1[Erfolgreiche Mutationen],Tabelle1[Tierarten],"=Katzen",Tabelle1[Anfangsjahr],Tabelle2[[#This Row],[Jahr]])</f>
        <v>0</v>
      </c>
      <c r="E3">
        <f>SUMIFS(Tabelle1[Erfolgreiche Mutationen],Tabelle1[Tierarten],"=Hunde",Tabelle1[Anfangsjahr],Tabelle2[[#This Row],[Jahr]])</f>
        <v>0</v>
      </c>
    </row>
    <row r="4" spans="1:8">
      <c r="A4">
        <v>2001</v>
      </c>
      <c r="B4">
        <f>SUMIFS(Tabelle1[Erfolgreiche Mutationen],Tabelle1[Tierarten],"=Rhesusaffen",Tabelle1[Anfangsjahr],Tabelle2[[#This Row],[Jahr]])</f>
        <v>66</v>
      </c>
      <c r="C4">
        <f>SUMIFS(Tabelle1[Erfolgreiche Mutationen],Tabelle1[Tierarten],"=Kaninchen",Tabelle1[Anfangsjahr],Tabelle2[[#This Row],[Jahr]])</f>
        <v>0</v>
      </c>
      <c r="D4">
        <f>SUMIFS(Tabelle1[Erfolgreiche Mutationen],Tabelle1[Tierarten],"=Katzen",Tabelle1[Anfangsjahr],Tabelle2[[#This Row],[Jahr]])</f>
        <v>0</v>
      </c>
      <c r="E4">
        <f>SUMIFS(Tabelle1[Erfolgreiche Mutationen],Tabelle1[Tierarten],"=Hunde",Tabelle1[Anfangsjahr],Tabelle2[[#This Row],[Jahr]])</f>
        <v>0</v>
      </c>
    </row>
    <row r="5" spans="1:8">
      <c r="A5">
        <v>2002</v>
      </c>
      <c r="B5">
        <f>SUMIFS(Tabelle1[Erfolgreiche Mutationen],Tabelle1[Tierarten],"=Rhesusaffen",Tabelle1[Anfangsjahr],Tabelle2[[#This Row],[Jahr]])</f>
        <v>0</v>
      </c>
      <c r="C5">
        <f>SUMIFS(Tabelle1[Erfolgreiche Mutationen],Tabelle1[Tierarten],"=Kaninchen",Tabelle1[Anfangsjahr],Tabelle2[[#This Row],[Jahr]])</f>
        <v>6</v>
      </c>
      <c r="D5">
        <f>SUMIFS(Tabelle1[Erfolgreiche Mutationen],Tabelle1[Tierarten],"=Katzen",Tabelle1[Anfangsjahr],Tabelle2[[#This Row],[Jahr]])</f>
        <v>0</v>
      </c>
      <c r="E5">
        <f>SUMIFS(Tabelle1[Erfolgreiche Mutationen],Tabelle1[Tierarten],"=Hunde",Tabelle1[Anfangsjahr],Tabelle2[[#This Row],[Jahr]])</f>
        <v>0</v>
      </c>
    </row>
    <row r="6" spans="1:8">
      <c r="A6">
        <v>2003</v>
      </c>
      <c r="B6">
        <f>SUMIFS(Tabelle1[Erfolgreiche Mutationen],Tabelle1[Tierarten],"=Rhesusaffen",Tabelle1[Anfangsjahr],Tabelle2[[#This Row],[Jahr]])</f>
        <v>0</v>
      </c>
      <c r="C6">
        <f>SUMIFS(Tabelle1[Erfolgreiche Mutationen],Tabelle1[Tierarten],"=Kaninchen",Tabelle1[Anfangsjahr],Tabelle2[[#This Row],[Jahr]])</f>
        <v>3</v>
      </c>
      <c r="D6">
        <f>SUMIFS(Tabelle1[Erfolgreiche Mutationen],Tabelle1[Tierarten],"=Katzen",Tabelle1[Anfangsjahr],Tabelle2[[#This Row],[Jahr]])</f>
        <v>0</v>
      </c>
      <c r="E6">
        <f>SUMIFS(Tabelle1[Erfolgreiche Mutationen],Tabelle1[Tierarten],"=Hunde",Tabelle1[Anfangsjahr],Tabelle2[[#This Row],[Jahr]])</f>
        <v>0</v>
      </c>
    </row>
    <row r="7" spans="1:8">
      <c r="A7">
        <v>2004</v>
      </c>
      <c r="B7">
        <f>SUMIFS(Tabelle1[Erfolgreiche Mutationen],Tabelle1[Tierarten],"=Rhesusaffen",Tabelle1[Anfangsjahr],Tabelle2[[#This Row],[Jahr]])</f>
        <v>0</v>
      </c>
      <c r="C7">
        <f>SUMIFS(Tabelle1[Erfolgreiche Mutationen],Tabelle1[Tierarten],"=Kaninchen",Tabelle1[Anfangsjahr],Tabelle2[[#This Row],[Jahr]])</f>
        <v>40</v>
      </c>
      <c r="D7">
        <f>SUMIFS(Tabelle1[Erfolgreiche Mutationen],Tabelle1[Tierarten],"=Katzen",Tabelle1[Anfangsjahr],Tabelle2[[#This Row],[Jahr]])</f>
        <v>0</v>
      </c>
      <c r="E7">
        <f>SUMIFS(Tabelle1[Erfolgreiche Mutationen],Tabelle1[Tierarten],"=Hunde",Tabelle1[Anfangsjahr],Tabelle2[[#This Row],[Jahr]])</f>
        <v>0</v>
      </c>
    </row>
    <row r="8" spans="1:8">
      <c r="A8">
        <v>2005</v>
      </c>
      <c r="B8">
        <f>SUMIFS(Tabelle1[Erfolgreiche Mutationen],Tabelle1[Tierarten],"=Rhesusaffen",Tabelle1[Anfangsjahr],Tabelle2[[#This Row],[Jahr]])</f>
        <v>0</v>
      </c>
      <c r="C8">
        <f>SUMIFS(Tabelle1[Erfolgreiche Mutationen],Tabelle1[Tierarten],"=Kaninchen",Tabelle1[Anfangsjahr],Tabelle2[[#This Row],[Jahr]])</f>
        <v>0</v>
      </c>
      <c r="D8">
        <f>SUMIFS(Tabelle1[Erfolgreiche Mutationen],Tabelle1[Tierarten],"=Katzen",Tabelle1[Anfangsjahr],Tabelle2[[#This Row],[Jahr]])</f>
        <v>0</v>
      </c>
      <c r="E8">
        <f>SUMIFS(Tabelle1[Erfolgreiche Mutationen],Tabelle1[Tierarten],"=Hunde",Tabelle1[Anfangsjahr],Tabelle2[[#This Row],[Jahr]])</f>
        <v>0</v>
      </c>
    </row>
    <row r="9" spans="1:8">
      <c r="A9">
        <v>2006</v>
      </c>
      <c r="B9">
        <f>SUMIFS(Tabelle1[Erfolgreiche Mutationen],Tabelle1[Tierarten],"=Rhesusaffen",Tabelle1[Anfangsjahr],Tabelle2[[#This Row],[Jahr]])</f>
        <v>12</v>
      </c>
      <c r="C9">
        <f>SUMIFS(Tabelle1[Erfolgreiche Mutationen],Tabelle1[Tierarten],"=Kaninchen",Tabelle1[Anfangsjahr],Tabelle2[[#This Row],[Jahr]])</f>
        <v>0</v>
      </c>
      <c r="D9">
        <f>SUMIFS(Tabelle1[Erfolgreiche Mutationen],Tabelle1[Tierarten],"=Katzen",Tabelle1[Anfangsjahr],Tabelle2[[#This Row],[Jahr]])</f>
        <v>0</v>
      </c>
      <c r="E9">
        <f>SUMIFS(Tabelle1[Erfolgreiche Mutationen],Tabelle1[Tierarten],"=Hunde",Tabelle1[Anfangsjahr],Tabelle2[[#This Row],[Jahr]])</f>
        <v>0</v>
      </c>
    </row>
    <row r="10" spans="1:8">
      <c r="A10">
        <v>2007</v>
      </c>
      <c r="B10">
        <f>SUMIFS(Tabelle1[Erfolgreiche Mutationen],Tabelle1[Tierarten],"=Rhesusaffen",Tabelle1[Anfangsjahr],Tabelle2[[#This Row],[Jahr]])</f>
        <v>0</v>
      </c>
      <c r="C10">
        <f>SUMIFS(Tabelle1[Erfolgreiche Mutationen],Tabelle1[Tierarten],"=Kaninchen",Tabelle1[Anfangsjahr],Tabelle2[[#This Row],[Jahr]])</f>
        <v>0</v>
      </c>
      <c r="D10">
        <f>SUMIFS(Tabelle1[Erfolgreiche Mutationen],Tabelle1[Tierarten],"=Katzen",Tabelle1[Anfangsjahr],Tabelle2[[#This Row],[Jahr]])</f>
        <v>0</v>
      </c>
      <c r="E10">
        <f>SUMIFS(Tabelle1[Erfolgreiche Mutationen],Tabelle1[Tierarten],"=Hunde",Tabelle1[Anfangsjahr],Tabelle2[[#This Row],[Jahr]])</f>
        <v>0</v>
      </c>
    </row>
    <row r="11" spans="1:8">
      <c r="A11">
        <v>2008</v>
      </c>
      <c r="B11">
        <f>SUMIFS(Tabelle1[Erfolgreiche Mutationen],Tabelle1[Tierarten],"=Rhesusaffen",Tabelle1[Anfangsjahr],Tabelle2[[#This Row],[Jahr]])</f>
        <v>0</v>
      </c>
      <c r="C11">
        <f>SUMIFS(Tabelle1[Erfolgreiche Mutationen],Tabelle1[Tierarten],"=Kaninchen",Tabelle1[Anfangsjahr],Tabelle2[[#This Row],[Jahr]])</f>
        <v>276</v>
      </c>
      <c r="D11">
        <f>SUMIFS(Tabelle1[Erfolgreiche Mutationen],Tabelle1[Tierarten],"=Katzen",Tabelle1[Anfangsjahr],Tabelle2[[#This Row],[Jahr]])</f>
        <v>0</v>
      </c>
      <c r="E11">
        <f>SUMIFS(Tabelle1[Erfolgreiche Mutationen],Tabelle1[Tierarten],"=Hunde",Tabelle1[Anfangsjahr],Tabelle2[[#This Row],[Jahr]])</f>
        <v>0</v>
      </c>
    </row>
    <row r="12" spans="1:8">
      <c r="A12">
        <v>2009</v>
      </c>
      <c r="B12">
        <f>SUMIFS(Tabelle1[Erfolgreiche Mutationen],Tabelle1[Tierarten],"=Rhesusaffen",Tabelle1[Anfangsjahr],Tabelle2[[#This Row],[Jahr]])</f>
        <v>0</v>
      </c>
      <c r="C12">
        <f>SUMIFS(Tabelle1[Erfolgreiche Mutationen],Tabelle1[Tierarten],"=Kaninchen",Tabelle1[Anfangsjahr],Tabelle2[[#This Row],[Jahr]])</f>
        <v>0</v>
      </c>
      <c r="D12">
        <f>SUMIFS(Tabelle1[Erfolgreiche Mutationen],Tabelle1[Tierarten],"=Katzen",Tabelle1[Anfangsjahr],Tabelle2[[#This Row],[Jahr]])</f>
        <v>0</v>
      </c>
      <c r="E12">
        <f>SUMIFS(Tabelle1[Erfolgreiche Mutationen],Tabelle1[Tierarten],"=Hunde",Tabelle1[Anfangsjahr],Tabelle2[[#This Row],[Jahr]])</f>
        <v>0</v>
      </c>
    </row>
    <row r="13" spans="1:8">
      <c r="A13">
        <v>2010</v>
      </c>
      <c r="B13">
        <f>SUMIFS(Tabelle1[Erfolgreiche Mutationen],Tabelle1[Tierarten],"=Rhesusaffen",Tabelle1[Anfangsjahr],Tabelle2[[#This Row],[Jahr]])</f>
        <v>0</v>
      </c>
      <c r="C13">
        <f>SUMIFS(Tabelle1[Erfolgreiche Mutationen],Tabelle1[Tierarten],"=Kaninchen",Tabelle1[Anfangsjahr],Tabelle2[[#This Row],[Jahr]])</f>
        <v>0</v>
      </c>
      <c r="D13">
        <f>SUMIFS(Tabelle1[Erfolgreiche Mutationen],Tabelle1[Tierarten],"=Katzen",Tabelle1[Anfangsjahr],Tabelle2[[#This Row],[Jahr]])</f>
        <v>0</v>
      </c>
      <c r="E13">
        <f>SUMIFS(Tabelle1[Erfolgreiche Mutationen],Tabelle1[Tierarten],"=Hunde",Tabelle1[Anfangsjahr],Tabelle2[[#This Row],[Jahr]])</f>
        <v>0</v>
      </c>
      <c r="H13" t="s">
        <v>46</v>
      </c>
    </row>
    <row r="14" spans="1:8">
      <c r="A14">
        <v>2011</v>
      </c>
      <c r="B14">
        <f>SUMIFS(Tabelle1[Erfolgreiche Mutationen],Tabelle1[Tierarten],"=Rhesusaffen",Tabelle1[Anfangsjahr],Tabelle2[[#This Row],[Jahr]])</f>
        <v>0</v>
      </c>
      <c r="C14">
        <f>SUMIFS(Tabelle1[Erfolgreiche Mutationen],Tabelle1[Tierarten],"=Kaninchen",Tabelle1[Anfangsjahr],Tabelle2[[#This Row],[Jahr]])</f>
        <v>0</v>
      </c>
      <c r="D14">
        <f>SUMIFS(Tabelle1[Erfolgreiche Mutationen],Tabelle1[Tierarten],"=Katzen",Tabelle1[Anfangsjahr],Tabelle2[[#This Row],[Jahr]])</f>
        <v>0</v>
      </c>
      <c r="E14">
        <f>SUMIFS(Tabelle1[Erfolgreiche Mutationen],Tabelle1[Tierarten],"=Hunde",Tabelle1[Anfangsjahr],Tabelle2[[#This Row],[Jahr]])</f>
        <v>0</v>
      </c>
    </row>
    <row r="15" spans="1:8">
      <c r="A15">
        <v>2012</v>
      </c>
      <c r="B15">
        <f>SUMIFS(Tabelle1[Erfolgreiche Mutationen],Tabelle1[Tierarten],"=Rhesusaffen",Tabelle1[Anfangsjahr],Tabelle2[[#This Row],[Jahr]])</f>
        <v>160</v>
      </c>
      <c r="C15">
        <f>SUMIFS(Tabelle1[Erfolgreiche Mutationen],Tabelle1[Tierarten],"=Kaninchen",Tabelle1[Anfangsjahr],Tabelle2[[#This Row],[Jahr]])</f>
        <v>22</v>
      </c>
      <c r="D15">
        <f>SUMIFS(Tabelle1[Erfolgreiche Mutationen],Tabelle1[Tierarten],"=Katzen",Tabelle1[Anfangsjahr],Tabelle2[[#This Row],[Jahr]])</f>
        <v>0</v>
      </c>
      <c r="E15">
        <f>SUMIFS(Tabelle1[Erfolgreiche Mutationen],Tabelle1[Tierarten],"=Hunde",Tabelle1[Anfangsjahr],Tabelle2[[#This Row],[Jahr]])</f>
        <v>0</v>
      </c>
    </row>
    <row r="16" spans="1:8">
      <c r="A16">
        <v>2013</v>
      </c>
      <c r="B16">
        <f>SUMIFS(Tabelle1[Erfolgreiche Mutationen],Tabelle1[Tierarten],"=Rhesusaffen",Tabelle1[Anfangsjahr],Tabelle2[[#This Row],[Jahr]])</f>
        <v>0</v>
      </c>
      <c r="C16">
        <f>SUMIFS(Tabelle1[Erfolgreiche Mutationen],Tabelle1[Tierarten],"=Kaninchen",Tabelle1[Anfangsjahr],Tabelle2[[#This Row],[Jahr]])</f>
        <v>0</v>
      </c>
      <c r="D16">
        <f>SUMIFS(Tabelle1[Erfolgreiche Mutationen],Tabelle1[Tierarten],"=Katzen",Tabelle1[Anfangsjahr],Tabelle2[[#This Row],[Jahr]])</f>
        <v>0</v>
      </c>
      <c r="E16">
        <f>SUMIFS(Tabelle1[Erfolgreiche Mutationen],Tabelle1[Tierarten],"=Hunde",Tabelle1[Anfangsjahr],Tabelle2[[#This Row],[Jahr]])</f>
        <v>0</v>
      </c>
    </row>
    <row r="17" spans="1:5">
      <c r="A17">
        <v>2014</v>
      </c>
      <c r="B17">
        <f>SUMIFS(Tabelle1[Erfolgreiche Mutationen],Tabelle1[Tierarten],"=Rhesusaffen",Tabelle1[Anfangsjahr],Tabelle2[[#This Row],[Jahr]])</f>
        <v>0</v>
      </c>
      <c r="C17">
        <f>SUMIFS(Tabelle1[Erfolgreiche Mutationen],Tabelle1[Tierarten],"=Kaninchen",Tabelle1[Anfangsjahr],Tabelle2[[#This Row],[Jahr]])</f>
        <v>0</v>
      </c>
      <c r="D17">
        <f>SUMIFS(Tabelle1[Erfolgreiche Mutationen],Tabelle1[Tierarten],"=Katzen",Tabelle1[Anfangsjahr],Tabelle2[[#This Row],[Jahr]])</f>
        <v>0</v>
      </c>
      <c r="E17">
        <f>SUMIFS(Tabelle1[Erfolgreiche Mutationen],Tabelle1[Tierarten],"=Hunde",Tabelle1[Anfangsjahr],Tabelle2[[#This Row],[Jahr]])</f>
        <v>0</v>
      </c>
    </row>
    <row r="18" spans="1:5">
      <c r="A18">
        <v>2015</v>
      </c>
      <c r="B18">
        <f>SUMIFS(Tabelle1[Erfolgreiche Mutationen],Tabelle1[Tierarten],"=Rhesusaffen",Tabelle1[Anfangsjahr],Tabelle2[[#This Row],[Jahr]])</f>
        <v>0</v>
      </c>
      <c r="C18">
        <f>SUMIFS(Tabelle1[Erfolgreiche Mutationen],Tabelle1[Tierarten],"=Kaninchen",Tabelle1[Anfangsjahr],Tabelle2[[#This Row],[Jahr]])</f>
        <v>256</v>
      </c>
      <c r="D18">
        <f>SUMIFS(Tabelle1[Erfolgreiche Mutationen],Tabelle1[Tierarten],"=Katzen",Tabelle1[Anfangsjahr],Tabelle2[[#This Row],[Jahr]])</f>
        <v>0</v>
      </c>
      <c r="E18">
        <f>SUMIFS(Tabelle1[Erfolgreiche Mutationen],Tabelle1[Tierarten],"=Hunde",Tabelle1[Anfangsjahr],Tabelle2[[#This Row],[Jahr]])</f>
        <v>0</v>
      </c>
    </row>
    <row r="19" spans="1:5">
      <c r="A19">
        <v>2016</v>
      </c>
      <c r="B19">
        <f>SUMIFS(Tabelle1[Erfolgreiche Mutationen],Tabelle1[Tierarten],"=Rhesusaffen",Tabelle1[Anfangsjahr],Tabelle2[[#This Row],[Jahr]])</f>
        <v>0</v>
      </c>
      <c r="C19">
        <f>SUMIFS(Tabelle1[Erfolgreiche Mutationen],Tabelle1[Tierarten],"=Kaninchen",Tabelle1[Anfangsjahr],Tabelle2[[#This Row],[Jahr]])</f>
        <v>0</v>
      </c>
      <c r="D19">
        <f>SUMIFS(Tabelle1[Erfolgreiche Mutationen],Tabelle1[Tierarten],"=Katzen",Tabelle1[Anfangsjahr],Tabelle2[[#This Row],[Jahr]])</f>
        <v>18</v>
      </c>
      <c r="E19">
        <f>SUMIFS(Tabelle1[Erfolgreiche Mutationen],Tabelle1[Tierarten],"=Hunde",Tabelle1[Anfangsjahr],Tabelle2[[#This Row],[Jahr]])</f>
        <v>0</v>
      </c>
    </row>
    <row r="20" spans="1:5">
      <c r="A20">
        <v>2017</v>
      </c>
      <c r="B20">
        <f>SUMIFS(Tabelle1[Erfolgreiche Mutationen],Tabelle1[Tierarten],"=Rhesusaffen",Tabelle1[Anfangsjahr],Tabelle2[[#This Row],[Jahr]])</f>
        <v>0</v>
      </c>
      <c r="C20">
        <f>SUMIFS(Tabelle1[Erfolgreiche Mutationen],Tabelle1[Tierarten],"=Kaninchen",Tabelle1[Anfangsjahr],Tabelle2[[#This Row],[Jahr]])</f>
        <v>0</v>
      </c>
      <c r="D20">
        <f>SUMIFS(Tabelle1[Erfolgreiche Mutationen],Tabelle1[Tierarten],"=Katzen",Tabelle1[Anfangsjahr],Tabelle2[[#This Row],[Jahr]])</f>
        <v>120</v>
      </c>
      <c r="E20">
        <f>SUMIFS(Tabelle1[Erfolgreiche Mutationen],Tabelle1[Tierarten],"=Hunde",Tabelle1[Anfangsjahr],Tabelle2[[#This Row],[Jahr]])</f>
        <v>96</v>
      </c>
    </row>
    <row r="21" spans="1:5">
      <c r="A21">
        <v>2018</v>
      </c>
      <c r="B21">
        <f>SUMIFS(Tabelle1[Erfolgreiche Mutationen],Tabelle1[Tierarten],"=Rhesusaffen",Tabelle1[Anfangsjahr],Tabelle2[[#This Row],[Jahr]])</f>
        <v>243</v>
      </c>
      <c r="C21">
        <f>SUMIFS(Tabelle1[Erfolgreiche Mutationen],Tabelle1[Tierarten],"=Kaninchen",Tabelle1[Anfangsjahr],Tabelle2[[#This Row],[Jahr]])</f>
        <v>0</v>
      </c>
      <c r="D21">
        <f>SUMIFS(Tabelle1[Erfolgreiche Mutationen],Tabelle1[Tierarten],"=Katzen",Tabelle1[Anfangsjahr],Tabelle2[[#This Row],[Jahr]])</f>
        <v>171</v>
      </c>
      <c r="E21">
        <f>SUMIFS(Tabelle1[Erfolgreiche Mutationen],Tabelle1[Tierarten],"=Hunde",Tabelle1[Anfangsjahr],Tabelle2[[#This Row],[Jahr]])</f>
        <v>281</v>
      </c>
    </row>
    <row r="22" spans="1:5">
      <c r="A22">
        <v>2019</v>
      </c>
      <c r="B22">
        <f>SUMIFS(Tabelle1[Erfolgreiche Mutationen],Tabelle1[Tierarten],"=Rhesusaffen",Tabelle1[Anfangsjahr],Tabelle2[[#This Row],[Jahr]])</f>
        <v>0</v>
      </c>
      <c r="C22">
        <f>SUMIFS(Tabelle1[Erfolgreiche Mutationen],Tabelle1[Tierarten],"=Kaninchen",Tabelle1[Anfangsjahr],Tabelle2[[#This Row],[Jahr]])</f>
        <v>0</v>
      </c>
      <c r="D22">
        <f>SUMIFS(Tabelle1[Erfolgreiche Mutationen],Tabelle1[Tierarten],"=Katzen",Tabelle1[Anfangsjahr],Tabelle2[[#This Row],[Jahr]])</f>
        <v>0</v>
      </c>
      <c r="E22">
        <f>SUMIFS(Tabelle1[Erfolgreiche Mutationen],Tabelle1[Tierarten],"=Hunde",Tabelle1[Anfangsjahr],Tabelle2[[#This Row],[Jahr]])</f>
        <v>0</v>
      </c>
    </row>
    <row r="23" spans="1:5">
      <c r="A23">
        <v>2020</v>
      </c>
      <c r="B23">
        <f>SUMIFS(Tabelle1[Erfolgreiche Mutationen],Tabelle1[Tierarten],"=Rhesusaffen",Tabelle1[Anfangsjahr],Tabelle2[[#This Row],[Jahr]])</f>
        <v>0</v>
      </c>
      <c r="C23">
        <f>SUMIFS(Tabelle1[Erfolgreiche Mutationen],Tabelle1[Tierarten],"=Kaninchen",Tabelle1[Anfangsjahr],Tabelle2[[#This Row],[Jahr]])</f>
        <v>0</v>
      </c>
      <c r="D23">
        <f>SUMIFS(Tabelle1[Erfolgreiche Mutationen],Tabelle1[Tierarten],"=Katzen",Tabelle1[Anfangsjahr],Tabelle2[[#This Row],[Jahr]])</f>
        <v>0</v>
      </c>
      <c r="E23">
        <f>SUMIFS(Tabelle1[Erfolgreiche Mutationen],Tabelle1[Tierarten],"=Hunde",Tabelle1[Anfangsjahr],Tabelle2[[#This Row],[Jahr]])</f>
        <v>0</v>
      </c>
    </row>
    <row r="24" spans="1:5">
      <c r="A24">
        <v>2021</v>
      </c>
      <c r="B24">
        <f>SUMIFS(Tabelle1[Erfolgreiche Mutationen],Tabelle1[Tierarten],"=Rhesusaffen",Tabelle1[Anfangsjahr],Tabelle2[[#This Row],[Jahr]])</f>
        <v>0</v>
      </c>
      <c r="C24">
        <f>SUMIFS(Tabelle1[Erfolgreiche Mutationen],Tabelle1[Tierarten],"=Kaninchen",Tabelle1[Anfangsjahr],Tabelle2[[#This Row],[Jahr]])</f>
        <v>252</v>
      </c>
      <c r="D24">
        <f>SUMIFS(Tabelle1[Erfolgreiche Mutationen],Tabelle1[Tierarten],"=Katzen",Tabelle1[Anfangsjahr],Tabelle2[[#This Row],[Jahr]])</f>
        <v>0</v>
      </c>
      <c r="E24">
        <f>SUMIFS(Tabelle1[Erfolgreiche Mutationen],Tabelle1[Tierarten],"=Hunde",Tabelle1[Anfangsjahr],Tabelle2[[#This Row],[Jahr]])</f>
        <v>0</v>
      </c>
    </row>
    <row r="25" spans="1:5">
      <c r="A25">
        <v>2022</v>
      </c>
      <c r="B25">
        <f>SUMIFS(Tabelle1[Erfolgreiche Mutationen],Tabelle1[Tierarten],"=Rhesusaffen",Tabelle1[Anfangsjahr],Tabelle2[[#This Row],[Jahr]])</f>
        <v>0</v>
      </c>
      <c r="C25">
        <f>SUMIFS(Tabelle1[Erfolgreiche Mutationen],Tabelle1[Tierarten],"=Kaninchen",Tabelle1[Anfangsjahr],Tabelle2[[#This Row],[Jahr]])</f>
        <v>0</v>
      </c>
      <c r="D25">
        <f>SUMIFS(Tabelle1[Erfolgreiche Mutationen],Tabelle1[Tierarten],"=Katzen",Tabelle1[Anfangsjahr],Tabelle2[[#This Row],[Jahr]])</f>
        <v>0</v>
      </c>
      <c r="E25">
        <f>SUMIFS(Tabelle1[Erfolgreiche Mutationen],Tabelle1[Tierarten],"=Hunde",Tabelle1[Anfangsjahr],Tabelle2[[#This Row],[Jahr]])</f>
        <v>0</v>
      </c>
    </row>
    <row r="26" spans="1:5">
      <c r="A26">
        <v>2023</v>
      </c>
      <c r="B26">
        <f>SUMIFS(Tabelle1[Erfolgreiche Mutationen],Tabelle1[Tierarten],"=Rhesusaffen",Tabelle1[Anfangsjahr],Tabelle2[[#This Row],[Jahr]])</f>
        <v>0</v>
      </c>
      <c r="C26">
        <f>SUMIFS(Tabelle1[Erfolgreiche Mutationen],Tabelle1[Tierarten],"=Kaninchen",Tabelle1[Anfangsjahr],Tabelle2[[#This Row],[Jahr]])</f>
        <v>0</v>
      </c>
      <c r="D26">
        <f>SUMIFS(Tabelle1[Erfolgreiche Mutationen],Tabelle1[Tierarten],"=Katzen",Tabelle1[Anfangsjahr],Tabelle2[[#This Row],[Jahr]])</f>
        <v>265</v>
      </c>
      <c r="E26">
        <f>SUMIFS(Tabelle1[Erfolgreiche Mutationen],Tabelle1[Tierarten],"=Hunde",Tabelle1[Anfangsjahr],Tabelle2[[#This Row],[Jahr]])</f>
        <v>159</v>
      </c>
    </row>
    <row r="27" spans="1:5">
      <c r="A27">
        <v>2024</v>
      </c>
      <c r="B27">
        <f>SUMIFS(Tabelle1[Erfolgreiche Mutationen],Tabelle1[Tierarten],"=Rhesusaffen",Tabelle1[Anfangsjahr],Tabelle2[[#This Row],[Jahr]])</f>
        <v>174</v>
      </c>
      <c r="C27">
        <f>SUMIFS(Tabelle1[Erfolgreiche Mutationen],Tabelle1[Tierarten],"=Kaninchen",Tabelle1[Anfangsjahr],Tabelle2[[#This Row],[Jahr]])</f>
        <v>0</v>
      </c>
      <c r="D27">
        <f>SUMIFS(Tabelle1[Erfolgreiche Mutationen],Tabelle1[Tierarten],"=Katzen",Tabelle1[Anfangsjahr],Tabelle2[[#This Row],[Jahr]])</f>
        <v>0</v>
      </c>
      <c r="E27">
        <f>SUMIFS(Tabelle1[Erfolgreiche Mutationen],Tabelle1[Tierarten],"=Hunde",Tabelle1[Anfangsjahr],Tabelle2[[#This Row],[Jahr]])</f>
        <v>0</v>
      </c>
    </row>
    <row r="28" spans="1:5">
      <c r="A28">
        <v>2025</v>
      </c>
      <c r="B28">
        <f>SUMIFS(Tabelle1[Erfolgreiche Mutationen],Tabelle1[Tierarten],"=Rhesusaffen",Tabelle1[Anfangsjahr],Tabelle2[[#This Row],[Jahr]])</f>
        <v>0</v>
      </c>
      <c r="C28">
        <f>SUMIFS(Tabelle1[Erfolgreiche Mutationen],Tabelle1[Tierarten],"=Kaninchen",Tabelle1[Anfangsjahr],Tabelle2[[#This Row],[Jahr]])</f>
        <v>0</v>
      </c>
      <c r="D28">
        <f>SUMIFS(Tabelle1[Erfolgreiche Mutationen],Tabelle1[Tierarten],"=Katzen",Tabelle1[Anfangsjahr],Tabelle2[[#This Row],[Jahr]])</f>
        <v>54</v>
      </c>
      <c r="E28">
        <f>SUMIFS(Tabelle1[Erfolgreiche Mutationen],Tabelle1[Tierarten],"=Hunde",Tabelle1[Anfangsjahr],Tabelle2[[#This Row],[Jahr]])</f>
        <v>0</v>
      </c>
    </row>
    <row r="29" spans="1:5">
      <c r="A29">
        <v>2026</v>
      </c>
      <c r="B29">
        <f>SUMIFS(Tabelle1[Erfolgreiche Mutationen],Tabelle1[Tierarten],"=Rhesusaffen",Tabelle1[Anfangsjahr],Tabelle2[[#This Row],[Jahr]])</f>
        <v>0</v>
      </c>
      <c r="C29">
        <f>SUMIFS(Tabelle1[Erfolgreiche Mutationen],Tabelle1[Tierarten],"=Kaninchen",Tabelle1[Anfangsjahr],Tabelle2[[#This Row],[Jahr]])</f>
        <v>0</v>
      </c>
      <c r="D29">
        <f>SUMIFS(Tabelle1[Erfolgreiche Mutationen],Tabelle1[Tierarten],"=Katzen",Tabelle1[Anfangsjahr],Tabelle2[[#This Row],[Jahr]])</f>
        <v>0</v>
      </c>
      <c r="E29">
        <f>SUMIFS(Tabelle1[Erfolgreiche Mutationen],Tabelle1[Tierarten],"=Hunde",Tabelle1[Anfangsjahr],Tabelle2[[#This Row],[Jahr]])</f>
        <v>0</v>
      </c>
    </row>
    <row r="30" spans="1:5">
      <c r="A30">
        <v>2027</v>
      </c>
      <c r="B30">
        <f>SUMIFS(Tabelle1[Erfolgreiche Mutationen],Tabelle1[Tierarten],"=Rhesusaffen",Tabelle1[Anfangsjahr],Tabelle2[[#This Row],[Jahr]])</f>
        <v>0</v>
      </c>
      <c r="C30">
        <f>SUMIFS(Tabelle1[Erfolgreiche Mutationen],Tabelle1[Tierarten],"=Kaninchen",Tabelle1[Anfangsjahr],Tabelle2[[#This Row],[Jahr]])</f>
        <v>26</v>
      </c>
      <c r="D30">
        <f>SUMIFS(Tabelle1[Erfolgreiche Mutationen],Tabelle1[Tierarten],"=Katzen",Tabelle1[Anfangsjahr],Tabelle2[[#This Row],[Jahr]])</f>
        <v>0</v>
      </c>
      <c r="E30">
        <f>SUMIFS(Tabelle1[Erfolgreiche Mutationen],Tabelle1[Tierarten],"=Hunde",Tabelle1[Anfangsjahr],Tabelle2[[#This Row],[Jahr]])</f>
        <v>0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0"/>
  <sheetViews>
    <sheetView zoomScaleNormal="100" workbookViewId="0">
      <selection activeCell="P2" sqref="P2"/>
    </sheetView>
  </sheetViews>
  <sheetFormatPr defaultColWidth="8.85546875" defaultRowHeight="14.45"/>
  <cols>
    <col min="1" max="1" width="11.7109375" customWidth="1"/>
    <col min="2" max="2" width="12.42578125" customWidth="1"/>
    <col min="3" max="15" width="10.28515625" customWidth="1"/>
    <col min="16" max="22" width="11.85546875" customWidth="1"/>
    <col min="23" max="27" width="10.28515625" customWidth="1"/>
    <col min="28" max="28" width="14.28515625" customWidth="1"/>
    <col min="29" max="1025" width="10.28515625" customWidth="1"/>
  </cols>
  <sheetData>
    <row r="1" spans="1:27">
      <c r="A1" t="s">
        <v>45</v>
      </c>
      <c r="B1" t="s">
        <v>8</v>
      </c>
      <c r="C1" t="s">
        <v>10</v>
      </c>
      <c r="D1" t="s">
        <v>11</v>
      </c>
      <c r="E1" t="s">
        <v>13</v>
      </c>
      <c r="F1" t="s">
        <v>14</v>
      </c>
      <c r="G1" t="s">
        <v>16</v>
      </c>
      <c r="H1" t="s">
        <v>17</v>
      </c>
      <c r="I1" t="s">
        <v>18</v>
      </c>
      <c r="J1" t="s">
        <v>20</v>
      </c>
      <c r="K1" t="s">
        <v>21</v>
      </c>
      <c r="L1" t="s">
        <v>22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30</v>
      </c>
      <c r="S1" t="s">
        <v>31</v>
      </c>
      <c r="T1" t="s">
        <v>33</v>
      </c>
      <c r="U1" t="s">
        <v>35</v>
      </c>
      <c r="V1" t="s">
        <v>36</v>
      </c>
      <c r="W1" t="s">
        <v>38</v>
      </c>
      <c r="X1" t="s">
        <v>40</v>
      </c>
      <c r="Y1" t="s">
        <v>41</v>
      </c>
      <c r="Z1" t="s">
        <v>43</v>
      </c>
      <c r="AA1" t="s">
        <v>44</v>
      </c>
    </row>
    <row r="2" spans="1:27">
      <c r="A2">
        <v>1999</v>
      </c>
      <c r="B2">
        <v>0</v>
      </c>
    </row>
    <row r="3" spans="1:27">
      <c r="A3">
        <v>2000</v>
      </c>
      <c r="B3">
        <v>4</v>
      </c>
    </row>
    <row r="4" spans="1:27">
      <c r="A4">
        <v>2001</v>
      </c>
      <c r="C4">
        <v>7</v>
      </c>
      <c r="D4">
        <v>10</v>
      </c>
    </row>
    <row r="5" spans="1:27">
      <c r="A5">
        <v>2002</v>
      </c>
      <c r="C5">
        <v>7</v>
      </c>
      <c r="D5">
        <v>10</v>
      </c>
      <c r="I5">
        <v>6</v>
      </c>
    </row>
    <row r="6" spans="1:27">
      <c r="A6">
        <v>2003</v>
      </c>
      <c r="D6">
        <v>8</v>
      </c>
      <c r="J6">
        <v>1</v>
      </c>
    </row>
    <row r="7" spans="1:27">
      <c r="A7">
        <v>2004</v>
      </c>
      <c r="D7">
        <v>10</v>
      </c>
      <c r="J7">
        <v>2</v>
      </c>
      <c r="K7">
        <v>8</v>
      </c>
    </row>
    <row r="8" spans="1:27">
      <c r="A8">
        <v>2005</v>
      </c>
      <c r="D8">
        <v>10</v>
      </c>
      <c r="K8">
        <v>8</v>
      </c>
    </row>
    <row r="9" spans="1:27">
      <c r="A9">
        <v>2006</v>
      </c>
      <c r="D9">
        <v>4</v>
      </c>
      <c r="E9">
        <v>2</v>
      </c>
      <c r="K9">
        <v>8</v>
      </c>
    </row>
    <row r="10" spans="1:27">
      <c r="A10">
        <v>2007</v>
      </c>
      <c r="E10">
        <v>0</v>
      </c>
      <c r="K10">
        <v>8</v>
      </c>
    </row>
    <row r="11" spans="1:27">
      <c r="A11">
        <v>2008</v>
      </c>
      <c r="E11">
        <v>3</v>
      </c>
      <c r="K11">
        <v>8</v>
      </c>
      <c r="L11">
        <v>46</v>
      </c>
    </row>
    <row r="12" spans="1:27">
      <c r="A12">
        <v>2009</v>
      </c>
      <c r="E12">
        <v>3</v>
      </c>
      <c r="L12">
        <v>46</v>
      </c>
    </row>
    <row r="13" spans="1:27">
      <c r="A13">
        <v>2010</v>
      </c>
      <c r="E13">
        <v>1</v>
      </c>
      <c r="L13">
        <v>46</v>
      </c>
    </row>
    <row r="14" spans="1:27">
      <c r="A14">
        <v>2011</v>
      </c>
      <c r="E14">
        <v>3</v>
      </c>
      <c r="L14">
        <v>46</v>
      </c>
    </row>
    <row r="15" spans="1:27">
      <c r="A15">
        <v>2012</v>
      </c>
      <c r="F15">
        <v>26</v>
      </c>
      <c r="L15">
        <v>46</v>
      </c>
      <c r="M15">
        <v>7</v>
      </c>
    </row>
    <row r="16" spans="1:27">
      <c r="A16">
        <v>2013</v>
      </c>
      <c r="F16">
        <v>26</v>
      </c>
      <c r="L16">
        <v>46</v>
      </c>
      <c r="M16">
        <v>7</v>
      </c>
    </row>
    <row r="17" spans="1:27">
      <c r="A17">
        <v>2014</v>
      </c>
      <c r="F17">
        <v>26</v>
      </c>
      <c r="M17">
        <v>8</v>
      </c>
    </row>
    <row r="18" spans="1:27">
      <c r="A18">
        <v>2015</v>
      </c>
      <c r="F18">
        <v>26</v>
      </c>
      <c r="N18">
        <v>42</v>
      </c>
    </row>
    <row r="19" spans="1:27">
      <c r="A19">
        <v>2016</v>
      </c>
      <c r="F19">
        <v>28</v>
      </c>
      <c r="N19">
        <v>42</v>
      </c>
      <c r="Q19">
        <v>4</v>
      </c>
      <c r="R19">
        <v>7</v>
      </c>
    </row>
    <row r="20" spans="1:27">
      <c r="A20">
        <v>2017</v>
      </c>
      <c r="F20">
        <v>28</v>
      </c>
      <c r="N20">
        <v>42</v>
      </c>
      <c r="R20">
        <v>7</v>
      </c>
      <c r="S20">
        <v>20</v>
      </c>
      <c r="W20">
        <v>2</v>
      </c>
      <c r="X20">
        <v>10</v>
      </c>
      <c r="Y20">
        <v>28</v>
      </c>
    </row>
    <row r="21" spans="1:27">
      <c r="A21">
        <v>2018</v>
      </c>
      <c r="G21">
        <v>40</v>
      </c>
      <c r="N21">
        <v>42</v>
      </c>
      <c r="S21">
        <v>20</v>
      </c>
      <c r="T21">
        <v>44</v>
      </c>
      <c r="Y21">
        <v>28</v>
      </c>
      <c r="Z21">
        <v>46</v>
      </c>
    </row>
    <row r="22" spans="1:27">
      <c r="A22">
        <v>2019</v>
      </c>
      <c r="G22">
        <v>40</v>
      </c>
      <c r="N22">
        <v>42</v>
      </c>
      <c r="S22">
        <v>20</v>
      </c>
      <c r="T22">
        <v>45</v>
      </c>
      <c r="Y22">
        <v>28</v>
      </c>
      <c r="Z22">
        <v>46</v>
      </c>
    </row>
    <row r="23" spans="1:27">
      <c r="A23">
        <v>2020</v>
      </c>
      <c r="G23">
        <v>40</v>
      </c>
      <c r="N23">
        <v>45</v>
      </c>
      <c r="S23">
        <v>20</v>
      </c>
      <c r="T23">
        <v>34</v>
      </c>
      <c r="Z23">
        <v>46</v>
      </c>
    </row>
    <row r="24" spans="1:27">
      <c r="A24">
        <v>2021</v>
      </c>
      <c r="G24">
        <v>40</v>
      </c>
      <c r="O24">
        <v>42</v>
      </c>
      <c r="S24">
        <v>20</v>
      </c>
      <c r="T24">
        <v>24</v>
      </c>
      <c r="Z24">
        <v>46</v>
      </c>
    </row>
    <row r="25" spans="1:27">
      <c r="A25">
        <v>2022</v>
      </c>
      <c r="G25">
        <v>40</v>
      </c>
      <c r="O25">
        <v>42</v>
      </c>
      <c r="S25">
        <v>20</v>
      </c>
      <c r="T25">
        <v>24</v>
      </c>
      <c r="Z25">
        <v>46</v>
      </c>
    </row>
    <row r="26" spans="1:27">
      <c r="A26">
        <v>2023</v>
      </c>
      <c r="G26">
        <v>43</v>
      </c>
      <c r="O26">
        <v>42</v>
      </c>
      <c r="U26">
        <v>53</v>
      </c>
      <c r="Z26">
        <v>46</v>
      </c>
      <c r="AA26">
        <v>30</v>
      </c>
    </row>
    <row r="27" spans="1:27">
      <c r="A27">
        <v>2024</v>
      </c>
      <c r="H27">
        <v>43</v>
      </c>
      <c r="O27">
        <v>42</v>
      </c>
      <c r="U27">
        <v>53</v>
      </c>
      <c r="AA27">
        <v>30</v>
      </c>
    </row>
    <row r="28" spans="1:27">
      <c r="A28">
        <v>2025</v>
      </c>
      <c r="H28">
        <v>43</v>
      </c>
      <c r="O28">
        <v>42</v>
      </c>
      <c r="U28">
        <v>53</v>
      </c>
      <c r="V28">
        <v>22</v>
      </c>
      <c r="AA28">
        <v>33</v>
      </c>
    </row>
    <row r="29" spans="1:27">
      <c r="A29">
        <v>2026</v>
      </c>
      <c r="H29">
        <v>43</v>
      </c>
      <c r="O29">
        <v>42</v>
      </c>
      <c r="U29">
        <v>53</v>
      </c>
      <c r="V29">
        <v>16</v>
      </c>
      <c r="AA29">
        <v>33</v>
      </c>
    </row>
    <row r="30" spans="1:27">
      <c r="A30">
        <v>2027</v>
      </c>
      <c r="H30">
        <v>45</v>
      </c>
      <c r="P30">
        <v>26</v>
      </c>
      <c r="U30">
        <v>53</v>
      </c>
      <c r="V30">
        <v>16</v>
      </c>
      <c r="AA30">
        <v>33</v>
      </c>
    </row>
  </sheetData>
  <conditionalFormatting sqref="A2:A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:A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"/>
  <sheetViews>
    <sheetView zoomScaleNormal="100" workbookViewId="0">
      <selection activeCell="I9" sqref="I9"/>
    </sheetView>
  </sheetViews>
  <sheetFormatPr defaultColWidth="8.85546875" defaultRowHeight="14.45"/>
  <cols>
    <col min="1" max="1" width="10.28515625" customWidth="1"/>
    <col min="2" max="2" width="14.140625" customWidth="1"/>
    <col min="3" max="3" width="14.7109375" customWidth="1"/>
    <col min="4" max="8" width="10.28515625" customWidth="1"/>
    <col min="9" max="9" width="18.140625" customWidth="1"/>
    <col min="10" max="1025" width="10.28515625" customWidth="1"/>
  </cols>
  <sheetData>
    <row r="1" spans="1:9">
      <c r="B1" t="s">
        <v>9</v>
      </c>
      <c r="C1" t="s">
        <v>19</v>
      </c>
      <c r="D1" t="s">
        <v>29</v>
      </c>
      <c r="E1" t="s">
        <v>39</v>
      </c>
      <c r="F1" t="s">
        <v>47</v>
      </c>
    </row>
    <row r="2" spans="1:9">
      <c r="A2">
        <v>1999</v>
      </c>
      <c r="B2">
        <f>SUM(Tabelle9[[#This Row],[SIM1]:[SIM7]])</f>
        <v>0</v>
      </c>
      <c r="C2">
        <f>SUM(Tabelle9[[#This Row],[CUN1]:[CUN8]])</f>
        <v>0</v>
      </c>
      <c r="D2">
        <f>SUM(Tabelle9[[#This Row],[FEL1]:[FEL6]])</f>
        <v>0</v>
      </c>
      <c r="E2">
        <f>SUM(Tabelle9[[#This Row],[CAN1]:[CAN5]])</f>
        <v>0</v>
      </c>
      <c r="F2">
        <f>SUM(Tabelle5[[#This Row],[Rhesusaffen]:[Hunde]])</f>
        <v>0</v>
      </c>
    </row>
    <row r="3" spans="1:9">
      <c r="A3">
        <v>2000</v>
      </c>
      <c r="B3">
        <f>SUM(Tabelle9[[#This Row],[SIM1]:[SIM7]])</f>
        <v>4</v>
      </c>
      <c r="C3">
        <f>SUM(Tabelle9[[#This Row],[CUN1]:[CUN8]])</f>
        <v>0</v>
      </c>
      <c r="D3">
        <f>SUM(Tabelle9[[#This Row],[FEL1]:[FEL6]])</f>
        <v>0</v>
      </c>
      <c r="E3">
        <f>SUM(Tabelle9[[#This Row],[CAN1]:[CAN5]])</f>
        <v>0</v>
      </c>
      <c r="F3">
        <f>SUM(Tabelle5[[#This Row],[Rhesusaffen]:[Hunde]])</f>
        <v>4</v>
      </c>
    </row>
    <row r="4" spans="1:9">
      <c r="A4">
        <v>2001</v>
      </c>
      <c r="B4">
        <f>SUM(Tabelle9[[#This Row],[SIM1]:[SIM7]])</f>
        <v>17</v>
      </c>
      <c r="C4">
        <f>SUM(Tabelle9[[#This Row],[CUN1]:[CUN8]])</f>
        <v>0</v>
      </c>
      <c r="D4">
        <f>SUM(Tabelle9[[#This Row],[FEL1]:[FEL6]])</f>
        <v>0</v>
      </c>
      <c r="E4">
        <f>SUM(Tabelle9[[#This Row],[CAN1]:[CAN5]])</f>
        <v>0</v>
      </c>
      <c r="F4">
        <f>SUM(Tabelle5[[#This Row],[Rhesusaffen]:[Hunde]])</f>
        <v>17</v>
      </c>
    </row>
    <row r="5" spans="1:9">
      <c r="A5">
        <v>2002</v>
      </c>
      <c r="B5">
        <f>SUM(Tabelle9[[#This Row],[SIM1]:[SIM7]])</f>
        <v>17</v>
      </c>
      <c r="C5">
        <f>SUM(Tabelle9[[#This Row],[CUN1]:[CUN8]])</f>
        <v>6</v>
      </c>
      <c r="D5">
        <f>SUM(Tabelle9[[#This Row],[FEL1]:[FEL6]])</f>
        <v>0</v>
      </c>
      <c r="E5">
        <f>SUM(Tabelle9[[#This Row],[CAN1]:[CAN5]])</f>
        <v>0</v>
      </c>
      <c r="F5">
        <f>SUM(Tabelle5[[#This Row],[Rhesusaffen]:[Hunde]])</f>
        <v>23</v>
      </c>
    </row>
    <row r="6" spans="1:9">
      <c r="A6">
        <v>2003</v>
      </c>
      <c r="B6">
        <f>SUM(Tabelle9[[#This Row],[SIM1]:[SIM7]])</f>
        <v>8</v>
      </c>
      <c r="C6">
        <f>SUM(Tabelle9[[#This Row],[CUN1]:[CUN8]])</f>
        <v>1</v>
      </c>
      <c r="D6">
        <f>SUM(Tabelle9[[#This Row],[FEL1]:[FEL6]])</f>
        <v>0</v>
      </c>
      <c r="E6">
        <f>SUM(Tabelle9[[#This Row],[CAN1]:[CAN5]])</f>
        <v>0</v>
      </c>
      <c r="F6">
        <f>SUM(Tabelle5[[#This Row],[Rhesusaffen]:[Hunde]])</f>
        <v>9</v>
      </c>
    </row>
    <row r="7" spans="1:9">
      <c r="A7">
        <v>2004</v>
      </c>
      <c r="B7">
        <f>SUM(Tabelle9[[#This Row],[SIM1]:[SIM7]])</f>
        <v>10</v>
      </c>
      <c r="C7">
        <f>SUM(Tabelle9[[#This Row],[CUN1]:[CUN8]])</f>
        <v>10</v>
      </c>
      <c r="D7">
        <f>SUM(Tabelle9[[#This Row],[FEL1]:[FEL6]])</f>
        <v>0</v>
      </c>
      <c r="E7">
        <f>SUM(Tabelle9[[#This Row],[CAN1]:[CAN5]])</f>
        <v>0</v>
      </c>
      <c r="F7">
        <f>SUM(Tabelle5[[#This Row],[Rhesusaffen]:[Hunde]])</f>
        <v>20</v>
      </c>
      <c r="H7" s="3" t="s">
        <v>48</v>
      </c>
      <c r="I7" s="4" t="s">
        <v>29</v>
      </c>
    </row>
    <row r="8" spans="1:9">
      <c r="A8">
        <v>2005</v>
      </c>
      <c r="B8">
        <f>SUM(Tabelle9[[#This Row],[SIM1]:[SIM7]])</f>
        <v>10</v>
      </c>
      <c r="C8">
        <f>SUM(Tabelle9[[#This Row],[CUN1]:[CUN8]])</f>
        <v>8</v>
      </c>
      <c r="D8">
        <f>SUM(Tabelle9[[#This Row],[FEL1]:[FEL6]])</f>
        <v>0</v>
      </c>
      <c r="E8">
        <f>SUM(Tabelle9[[#This Row],[CAN1]:[CAN5]])</f>
        <v>0</v>
      </c>
      <c r="F8">
        <f>SUM(Tabelle5[[#This Row],[Rhesusaffen]:[Hunde]])</f>
        <v>18</v>
      </c>
      <c r="H8" s="5" t="s">
        <v>45</v>
      </c>
      <c r="I8" s="6">
        <v>2024</v>
      </c>
    </row>
    <row r="9" spans="1:9">
      <c r="A9">
        <v>2006</v>
      </c>
      <c r="B9">
        <f>SUM(Tabelle9[[#This Row],[SIM1]:[SIM7]])</f>
        <v>6</v>
      </c>
      <c r="C9">
        <f>SUM(Tabelle9[[#This Row],[CUN1]:[CUN8]])</f>
        <v>8</v>
      </c>
      <c r="D9">
        <f>SUM(Tabelle9[[#This Row],[FEL1]:[FEL6]])</f>
        <v>0</v>
      </c>
      <c r="E9">
        <f>SUM(Tabelle9[[#This Row],[CAN1]:[CAN5]])</f>
        <v>0</v>
      </c>
      <c r="F9">
        <f>SUM(Tabelle5[[#This Row],[Rhesusaffen]:[Hunde]])</f>
        <v>14</v>
      </c>
      <c r="H9" s="3" t="s">
        <v>49</v>
      </c>
      <c r="I9" s="4" t="e">
        <f>SUM(F2:F26)</f>
        <v>#VALUE!</v>
      </c>
    </row>
    <row r="10" spans="1:9">
      <c r="A10">
        <v>2007</v>
      </c>
      <c r="B10">
        <f>SUM(Tabelle9[[#This Row],[SIM1]:[SIM7]])</f>
        <v>0</v>
      </c>
      <c r="C10">
        <f>SUM(Tabelle9[[#This Row],[CUN1]:[CUN8]])</f>
        <v>8</v>
      </c>
      <c r="D10">
        <f>SUM(Tabelle9[[#This Row],[FEL1]:[FEL6]])</f>
        <v>0</v>
      </c>
      <c r="E10">
        <f>SUM(Tabelle9[[#This Row],[CAN1]:[CAN5]])</f>
        <v>0</v>
      </c>
      <c r="F10">
        <f>SUM(Tabelle5[[#This Row],[Rhesusaffen]:[Hunde]])</f>
        <v>8</v>
      </c>
    </row>
    <row r="11" spans="1:9">
      <c r="A11">
        <v>2008</v>
      </c>
      <c r="B11">
        <f>SUM(Tabelle9[[#This Row],[SIM1]:[SIM7]])</f>
        <v>3</v>
      </c>
      <c r="C11">
        <f>SUM(Tabelle9[[#This Row],[CUN1]:[CUN8]])</f>
        <v>54</v>
      </c>
      <c r="D11">
        <f>SUM(Tabelle9[[#This Row],[FEL1]:[FEL6]])</f>
        <v>0</v>
      </c>
      <c r="E11">
        <f>SUM(Tabelle9[[#This Row],[CAN1]:[CAN5]])</f>
        <v>0</v>
      </c>
      <c r="F11">
        <f>SUM(Tabelle5[[#This Row],[Rhesusaffen]:[Hunde]])</f>
        <v>57</v>
      </c>
    </row>
    <row r="12" spans="1:9">
      <c r="A12">
        <v>2009</v>
      </c>
      <c r="B12">
        <f>SUM(Tabelle9[[#This Row],[SIM1]:[SIM7]])</f>
        <v>3</v>
      </c>
      <c r="C12">
        <f>SUM(Tabelle9[[#This Row],[CUN1]:[CUN8]])</f>
        <v>46</v>
      </c>
      <c r="D12">
        <f>SUM(Tabelle9[[#This Row],[FEL1]:[FEL6]])</f>
        <v>0</v>
      </c>
      <c r="E12">
        <f>SUM(Tabelle9[[#This Row],[CAN1]:[CAN5]])</f>
        <v>0</v>
      </c>
      <c r="F12">
        <f>SUM(Tabelle5[[#This Row],[Rhesusaffen]:[Hunde]])</f>
        <v>49</v>
      </c>
    </row>
    <row r="13" spans="1:9">
      <c r="A13">
        <v>2010</v>
      </c>
      <c r="B13">
        <f>SUM(Tabelle9[[#This Row],[SIM1]:[SIM7]])</f>
        <v>1</v>
      </c>
      <c r="C13">
        <f>SUM(Tabelle9[[#This Row],[CUN1]:[CUN8]])</f>
        <v>46</v>
      </c>
      <c r="D13">
        <f>SUM(Tabelle9[[#This Row],[FEL1]:[FEL6]])</f>
        <v>0</v>
      </c>
      <c r="E13">
        <f>SUM(Tabelle9[[#This Row],[CAN1]:[CAN5]])</f>
        <v>0</v>
      </c>
      <c r="F13">
        <f>SUM(Tabelle5[[#This Row],[Rhesusaffen]:[Hunde]])</f>
        <v>47</v>
      </c>
    </row>
    <row r="14" spans="1:9">
      <c r="A14">
        <v>2011</v>
      </c>
      <c r="B14">
        <f>SUM(Tabelle9[[#This Row],[SIM1]:[SIM7]])</f>
        <v>3</v>
      </c>
      <c r="C14">
        <f>SUM(Tabelle9[[#This Row],[CUN1]:[CUN8]])</f>
        <v>46</v>
      </c>
      <c r="D14">
        <f>SUM(Tabelle9[[#This Row],[FEL1]:[FEL6]])</f>
        <v>0</v>
      </c>
      <c r="E14">
        <f>SUM(Tabelle9[[#This Row],[CAN1]:[CAN5]])</f>
        <v>0</v>
      </c>
      <c r="F14">
        <f>SUM(Tabelle5[[#This Row],[Rhesusaffen]:[Hunde]])</f>
        <v>49</v>
      </c>
    </row>
    <row r="15" spans="1:9">
      <c r="A15">
        <v>2012</v>
      </c>
      <c r="B15">
        <f>SUM(Tabelle9[[#This Row],[SIM1]:[SIM7]])</f>
        <v>26</v>
      </c>
      <c r="C15">
        <f>SUM(Tabelle9[[#This Row],[CUN1]:[CUN8]])</f>
        <v>53</v>
      </c>
      <c r="D15">
        <f>SUM(Tabelle9[[#This Row],[FEL1]:[FEL6]])</f>
        <v>0</v>
      </c>
      <c r="E15">
        <f>SUM(Tabelle9[[#This Row],[CAN1]:[CAN5]])</f>
        <v>0</v>
      </c>
      <c r="F15">
        <f>SUM(Tabelle5[[#This Row],[Rhesusaffen]:[Hunde]])</f>
        <v>79</v>
      </c>
    </row>
    <row r="16" spans="1:9">
      <c r="A16">
        <v>2013</v>
      </c>
      <c r="B16">
        <f>SUM(Tabelle9[[#This Row],[SIM1]:[SIM7]])</f>
        <v>26</v>
      </c>
      <c r="C16">
        <f>SUM(Tabelle9[[#This Row],[CUN1]:[CUN8]])</f>
        <v>53</v>
      </c>
      <c r="D16">
        <f>SUM(Tabelle9[[#This Row],[FEL1]:[FEL6]])</f>
        <v>0</v>
      </c>
      <c r="E16">
        <f>SUM(Tabelle9[[#This Row],[CAN1]:[CAN5]])</f>
        <v>0</v>
      </c>
      <c r="F16">
        <f>SUM(Tabelle5[[#This Row],[Rhesusaffen]:[Hunde]])</f>
        <v>79</v>
      </c>
    </row>
    <row r="17" spans="1:6">
      <c r="A17">
        <v>2014</v>
      </c>
      <c r="B17">
        <f>SUM(Tabelle9[[#This Row],[SIM1]:[SIM7]])</f>
        <v>26</v>
      </c>
      <c r="C17">
        <f>SUM(Tabelle9[[#This Row],[CUN1]:[CUN8]])</f>
        <v>8</v>
      </c>
      <c r="D17">
        <f>SUM(Tabelle9[[#This Row],[FEL1]:[FEL6]])</f>
        <v>0</v>
      </c>
      <c r="E17">
        <f>SUM(Tabelle9[[#This Row],[CAN1]:[CAN5]])</f>
        <v>0</v>
      </c>
      <c r="F17">
        <f>SUM(Tabelle5[[#This Row],[Rhesusaffen]:[Hunde]])</f>
        <v>34</v>
      </c>
    </row>
    <row r="18" spans="1:6">
      <c r="A18">
        <v>2015</v>
      </c>
      <c r="B18">
        <f>SUM(Tabelle9[[#This Row],[SIM1]:[SIM7]])</f>
        <v>26</v>
      </c>
      <c r="C18">
        <f>SUM(Tabelle9[[#This Row],[CUN1]:[CUN8]])</f>
        <v>42</v>
      </c>
      <c r="D18">
        <f>SUM(Tabelle9[[#This Row],[FEL1]:[FEL6]])</f>
        <v>0</v>
      </c>
      <c r="E18">
        <f>SUM(Tabelle9[[#This Row],[CAN1]:[CAN5]])</f>
        <v>0</v>
      </c>
      <c r="F18">
        <f>SUM(Tabelle5[[#This Row],[Rhesusaffen]:[Hunde]])</f>
        <v>68</v>
      </c>
    </row>
    <row r="19" spans="1:6">
      <c r="A19">
        <v>2016</v>
      </c>
      <c r="B19">
        <f>SUM(Tabelle9[[#This Row],[SIM1]:[SIM7]])</f>
        <v>28</v>
      </c>
      <c r="C19">
        <f>SUM(Tabelle9[[#This Row],[CUN1]:[CUN8]])</f>
        <v>42</v>
      </c>
      <c r="D19">
        <f>SUM(Tabelle9[[#This Row],[FEL1]:[FEL6]])</f>
        <v>11</v>
      </c>
      <c r="E19">
        <f>SUM(Tabelle9[[#This Row],[CAN1]:[CAN5]])</f>
        <v>0</v>
      </c>
      <c r="F19">
        <f>SUM(Tabelle5[[#This Row],[Rhesusaffen]:[Hunde]])</f>
        <v>81</v>
      </c>
    </row>
    <row r="20" spans="1:6">
      <c r="A20">
        <v>2017</v>
      </c>
      <c r="B20">
        <f>SUM(Tabelle9[[#This Row],[SIM1]:[SIM7]])</f>
        <v>28</v>
      </c>
      <c r="C20">
        <f>SUM(Tabelle9[[#This Row],[CUN1]:[CUN8]])</f>
        <v>42</v>
      </c>
      <c r="D20">
        <f>SUM(Tabelle9[[#This Row],[FEL1]:[FEL6]])</f>
        <v>27</v>
      </c>
      <c r="E20">
        <f>SUM(Tabelle9[[#This Row],[CAN1]:[CAN5]])</f>
        <v>40</v>
      </c>
      <c r="F20">
        <f>SUM(Tabelle5[[#This Row],[Rhesusaffen]:[Hunde]])</f>
        <v>137</v>
      </c>
    </row>
    <row r="21" spans="1:6">
      <c r="A21">
        <v>2018</v>
      </c>
      <c r="B21" t="e">
        <f>SUM(Tabelle9[[#This Row],[SIM1]:[SIM7]])</f>
        <v>#VALUE!</v>
      </c>
      <c r="C21" t="e">
        <f>SUM(Tabelle9[[#This Row],[CUN1]:[CUN8]])</f>
        <v>#VALUE!</v>
      </c>
      <c r="D21" t="e">
        <f>SUM(Tabelle9[[#This Row],[FEL1]:[FEL6]])</f>
        <v>#VALUE!</v>
      </c>
      <c r="E21" t="e">
        <f>SUM(Tabelle9[[#This Row],[CAN1]:[CAN5]])</f>
        <v>#VALUE!</v>
      </c>
      <c r="F21" t="e">
        <f>SUM(Tabelle5[[#This Row],[Rhesusaffen]:[Hunde]])</f>
        <v>#VALUE!</v>
      </c>
    </row>
    <row r="22" spans="1:6">
      <c r="A22">
        <v>2019</v>
      </c>
      <c r="B22" t="e">
        <f>SUM(Tabelle9[[#This Row],[SIM1]:[SIM7]])</f>
        <v>#VALUE!</v>
      </c>
      <c r="C22" t="e">
        <f>SUM(Tabelle9[[#This Row],[CUN1]:[CUN8]])</f>
        <v>#VALUE!</v>
      </c>
      <c r="D22" t="e">
        <f>SUM(Tabelle9[[#This Row],[FEL1]:[FEL6]])</f>
        <v>#VALUE!</v>
      </c>
      <c r="E22" t="e">
        <f>SUM(Tabelle9[[#This Row],[CAN1]:[CAN5]])</f>
        <v>#VALUE!</v>
      </c>
      <c r="F22" t="e">
        <f>SUM(Tabelle5[[#This Row],[Rhesusaffen]:[Hunde]])</f>
        <v>#VALUE!</v>
      </c>
    </row>
    <row r="23" spans="1:6">
      <c r="A23">
        <v>2020</v>
      </c>
      <c r="B23" t="e">
        <f>SUM(Tabelle9[[#This Row],[SIM1]:[SIM7]])</f>
        <v>#VALUE!</v>
      </c>
      <c r="C23" t="e">
        <f>SUM(Tabelle9[[#This Row],[CUN1]:[CUN8]])</f>
        <v>#VALUE!</v>
      </c>
      <c r="D23" t="e">
        <f>SUM(Tabelle9[[#This Row],[FEL1]:[FEL6]])</f>
        <v>#VALUE!</v>
      </c>
      <c r="E23" t="e">
        <f>SUM(Tabelle9[[#This Row],[CAN1]:[CAN5]])</f>
        <v>#VALUE!</v>
      </c>
      <c r="F23" t="e">
        <f>SUM(Tabelle5[[#This Row],[Rhesusaffen]:[Hunde]])</f>
        <v>#VALUE!</v>
      </c>
    </row>
    <row r="24" spans="1:6">
      <c r="A24">
        <v>2021</v>
      </c>
      <c r="B24" t="e">
        <f>SUM(Tabelle9[[#This Row],[SIM1]:[SIM7]])</f>
        <v>#VALUE!</v>
      </c>
      <c r="C24" t="e">
        <f>SUM(Tabelle9[[#This Row],[CUN1]:[CUN8]])</f>
        <v>#VALUE!</v>
      </c>
      <c r="D24" t="e">
        <f>SUM(Tabelle9[[#This Row],[FEL1]:[FEL6]])</f>
        <v>#VALUE!</v>
      </c>
      <c r="E24" t="e">
        <f>SUM(Tabelle9[[#This Row],[CAN1]:[CAN5]])</f>
        <v>#VALUE!</v>
      </c>
      <c r="F24" t="e">
        <f>SUM(Tabelle5[[#This Row],[Rhesusaffen]:[Hunde]])</f>
        <v>#VALUE!</v>
      </c>
    </row>
    <row r="25" spans="1:6">
      <c r="A25">
        <v>2022</v>
      </c>
      <c r="B25" t="e">
        <f>SUM(Tabelle9[[#This Row],[SIM1]:[SIM7]])</f>
        <v>#VALUE!</v>
      </c>
      <c r="C25" t="e">
        <f>SUM(Tabelle9[[#This Row],[CUN1]:[CUN8]])</f>
        <v>#VALUE!</v>
      </c>
      <c r="D25" t="e">
        <f>SUM(Tabelle9[[#This Row],[FEL1]:[FEL6]])</f>
        <v>#VALUE!</v>
      </c>
      <c r="E25" t="e">
        <f>SUM(Tabelle9[[#This Row],[CAN1]:[CAN5]])</f>
        <v>#VALUE!</v>
      </c>
      <c r="F25" t="e">
        <f>SUM(Tabelle5[[#This Row],[Rhesusaffen]:[Hunde]])</f>
        <v>#VALUE!</v>
      </c>
    </row>
    <row r="26" spans="1:6">
      <c r="A26">
        <v>2023</v>
      </c>
      <c r="B26" t="e">
        <f>SUM(Tabelle9[[#This Row],[SIM1]:[SIM7]])</f>
        <v>#VALUE!</v>
      </c>
      <c r="C26" t="e">
        <f>SUM(Tabelle9[[#This Row],[CUN1]:[CUN8]])</f>
        <v>#VALUE!</v>
      </c>
      <c r="D26" t="e">
        <f>SUM(Tabelle9[[#This Row],[FEL1]:[FEL6]])</f>
        <v>#VALUE!</v>
      </c>
      <c r="E26" t="e">
        <f>SUM(Tabelle9[[#This Row],[CAN1]:[CAN5]])</f>
        <v>#VALUE!</v>
      </c>
      <c r="F26" t="e">
        <f>SUM(Tabelle5[[#This Row],[Rhesusaffen]:[Hunde]])</f>
        <v>#VALUE!</v>
      </c>
    </row>
    <row r="27" spans="1:6">
      <c r="A27">
        <v>2024</v>
      </c>
      <c r="B27" t="e">
        <f>SUM(Tabelle9[[#This Row],[SIM1]:[SIM7]])</f>
        <v>#VALUE!</v>
      </c>
      <c r="C27" t="e">
        <f>SUM(Tabelle9[[#This Row],[CUN1]:[CUN8]])</f>
        <v>#VALUE!</v>
      </c>
      <c r="D27" t="e">
        <f>SUM(Tabelle9[[#This Row],[FEL1]:[FEL6]])</f>
        <v>#VALUE!</v>
      </c>
      <c r="E27" t="e">
        <f>SUM(Tabelle9[[#This Row],[CAN1]:[CAN5]])</f>
        <v>#VALUE!</v>
      </c>
      <c r="F27" t="e">
        <f>SUM(Tabelle5[[#This Row],[Rhesusaffen]:[Hunde]])</f>
        <v>#VALUE!</v>
      </c>
    </row>
    <row r="28" spans="1:6">
      <c r="A28">
        <v>2025</v>
      </c>
      <c r="B28" t="e">
        <f>SUM(Tabelle9[[#This Row],[SIM1]:[SIM7]])</f>
        <v>#VALUE!</v>
      </c>
      <c r="C28" t="e">
        <f>SUM(Tabelle9[[#This Row],[CUN1]:[CUN8]])</f>
        <v>#VALUE!</v>
      </c>
      <c r="D28" t="e">
        <f>SUM(Tabelle9[[#This Row],[FEL1]:[FEL6]])</f>
        <v>#VALUE!</v>
      </c>
      <c r="E28" t="e">
        <f>SUM(Tabelle9[[#This Row],[CAN1]:[CAN5]])</f>
        <v>#VALUE!</v>
      </c>
      <c r="F28" t="e">
        <f>SUM(Tabelle5[[#This Row],[Rhesusaffen]:[Hunde]])</f>
        <v>#VALUE!</v>
      </c>
    </row>
    <row r="29" spans="1:6">
      <c r="A29">
        <v>2026</v>
      </c>
      <c r="B29" t="e">
        <f>SUM(Tabelle9[[#This Row],[SIM1]:[SIM7]])</f>
        <v>#VALUE!</v>
      </c>
      <c r="C29" t="e">
        <f>SUM(Tabelle9[[#This Row],[CUN1]:[CUN8]])</f>
        <v>#VALUE!</v>
      </c>
      <c r="D29" t="e">
        <f>SUM(Tabelle9[[#This Row],[FEL1]:[FEL6]])</f>
        <v>#VALUE!</v>
      </c>
      <c r="E29" t="e">
        <f>SUM(Tabelle9[[#This Row],[CAN1]:[CAN5]])</f>
        <v>#VALUE!</v>
      </c>
      <c r="F29" t="e">
        <f>SUM(Tabelle5[[#This Row],[Rhesusaffen]:[Hunde]])</f>
        <v>#VALUE!</v>
      </c>
    </row>
    <row r="30" spans="1:6">
      <c r="A30">
        <v>2027</v>
      </c>
      <c r="B30" t="e">
        <f>SUM(Tabelle9[[#This Row],[SIM1]:[SIM7]])</f>
        <v>#VALUE!</v>
      </c>
      <c r="C30" t="e">
        <f>SUM(Tabelle9[[#This Row],[CUN1]:[CUN8]])</f>
        <v>#VALUE!</v>
      </c>
      <c r="D30" t="e">
        <f>SUM(Tabelle9[[#This Row],[FEL1]:[FEL6]])</f>
        <v>#VALUE!</v>
      </c>
      <c r="E30" t="e">
        <f>SUM(Tabelle9[[#This Row],[CAN1]:[CAN5]])</f>
        <v>#VALUE!</v>
      </c>
      <c r="F30" t="e">
        <f>SUM(Tabelle5[[#This Row],[Rhesusaffen]:[Hunde]])</f>
        <v>#VALUE!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0"/>
  <sheetViews>
    <sheetView zoomScaleNormal="100" workbookViewId="0">
      <selection activeCell="D5" sqref="D5"/>
    </sheetView>
  </sheetViews>
  <sheetFormatPr defaultColWidth="8.85546875" defaultRowHeight="14.45"/>
  <cols>
    <col min="1" max="1025" width="10.28515625" customWidth="1"/>
  </cols>
  <sheetData>
    <row r="1" spans="1:6">
      <c r="B1" t="s">
        <v>9</v>
      </c>
      <c r="C1" t="s">
        <v>19</v>
      </c>
      <c r="D1" t="s">
        <v>29</v>
      </c>
      <c r="E1" t="s">
        <v>39</v>
      </c>
      <c r="F1" t="s">
        <v>47</v>
      </c>
    </row>
    <row r="2" spans="1:6">
      <c r="A2">
        <v>2009</v>
      </c>
      <c r="B2">
        <v>1</v>
      </c>
    </row>
    <row r="3" spans="1:6">
      <c r="A3">
        <v>2010</v>
      </c>
      <c r="B3">
        <v>2</v>
      </c>
    </row>
    <row r="4" spans="1:6">
      <c r="A4">
        <v>2011</v>
      </c>
      <c r="B4">
        <v>3</v>
      </c>
    </row>
    <row r="5" spans="1:6">
      <c r="A5">
        <v>2012</v>
      </c>
      <c r="B5">
        <v>4</v>
      </c>
    </row>
    <row r="6" spans="1:6">
      <c r="A6">
        <v>2013</v>
      </c>
      <c r="B6" t="e">
        <f>PRODUCT(über)</f>
        <v>#NAME?</v>
      </c>
    </row>
    <row r="7" spans="1:6">
      <c r="A7">
        <v>2014</v>
      </c>
    </row>
    <row r="8" spans="1:6">
      <c r="A8">
        <v>2015</v>
      </c>
    </row>
    <row r="9" spans="1:6">
      <c r="A9">
        <v>2016</v>
      </c>
    </row>
    <row r="10" spans="1:6">
      <c r="A10">
        <v>2017</v>
      </c>
    </row>
    <row r="11" spans="1:6">
      <c r="A11">
        <v>2018</v>
      </c>
    </row>
    <row r="12" spans="1:6">
      <c r="A12">
        <v>2019</v>
      </c>
    </row>
    <row r="13" spans="1:6">
      <c r="A13">
        <v>2020</v>
      </c>
    </row>
    <row r="14" spans="1:6">
      <c r="A14">
        <v>2021</v>
      </c>
    </row>
    <row r="15" spans="1:6">
      <c r="A15">
        <v>2022</v>
      </c>
    </row>
    <row r="16" spans="1:6">
      <c r="A16">
        <v>2023</v>
      </c>
    </row>
    <row r="17" spans="1:1">
      <c r="A17">
        <v>2024</v>
      </c>
    </row>
    <row r="18" spans="1:1">
      <c r="A18">
        <v>2025</v>
      </c>
    </row>
    <row r="19" spans="1:1">
      <c r="A19">
        <v>2026</v>
      </c>
    </row>
    <row r="20" spans="1:1">
      <c r="A20">
        <v>2027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Anja</dc:creator>
  <cp:keywords/>
  <dc:description/>
  <cp:lastModifiedBy/>
  <cp:revision>17</cp:revision>
  <dcterms:created xsi:type="dcterms:W3CDTF">2016-12-08T00:51:40Z</dcterms:created>
  <dcterms:modified xsi:type="dcterms:W3CDTF">2025-02-13T20:11:27Z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