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27C126A-19AF-4089-98C5-1AF1792B9C0E}" xr6:coauthVersionLast="34" xr6:coauthVersionMax="34" xr10:uidLastSave="{00000000-0000-0000-0000-000000000000}"/>
  <bookViews>
    <workbookView xWindow="-120" yWindow="-120" windowWidth="20736" windowHeight="11040" xr2:uid="{00000000-000D-0000-FFFF-FFFF00000000}"/>
  </bookViews>
  <sheets>
    <sheet name="IF AND OR nested" sheetId="4" r:id="rId1"/>
    <sheet name="Vlookup" sheetId="5" r:id="rId2"/>
    <sheet name="Source" sheetId="7" r:id="rId3"/>
    <sheet name="Master Emp sheet" sheetId="6" r:id="rId4"/>
  </sheets>
  <definedNames>
    <definedName name="_xlnm._FilterDatabase" localSheetId="0" hidden="1">'IF AND OR nested'!$A$10:$N$48</definedName>
    <definedName name="DATA">Source!$C$5:$F$40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K12" i="4" l="1"/>
  <c r="K13" i="4"/>
  <c r="K14" i="4"/>
  <c r="K15" i="4"/>
  <c r="K16" i="4"/>
  <c r="K17" i="4"/>
  <c r="K18" i="4"/>
  <c r="K19" i="4"/>
  <c r="K20" i="4"/>
  <c r="K21" i="4"/>
  <c r="K23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1" i="4"/>
  <c r="K42" i="4"/>
  <c r="K43" i="4"/>
  <c r="K44" i="4"/>
  <c r="K45" i="4"/>
  <c r="K46" i="4"/>
  <c r="K47" i="4"/>
  <c r="K48" i="4"/>
  <c r="K11" i="4"/>
  <c r="O11" i="4"/>
  <c r="O12" i="4"/>
  <c r="O13" i="4"/>
  <c r="O14" i="4"/>
  <c r="O15" i="4"/>
  <c r="O16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O46" i="4"/>
  <c r="O48" i="4"/>
  <c r="I20" i="6" l="1"/>
  <c r="M7" i="6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J11" i="4" l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</calcChain>
</file>

<file path=xl/sharedStrings.xml><?xml version="1.0" encoding="utf-8"?>
<sst xmlns="http://schemas.openxmlformats.org/spreadsheetml/2006/main" count="726" uniqueCount="112">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</sst>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L4" sqref="L4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9" max="9" width="8.77734375" bestFit="1" customWidth="1"/>
    <col min="10" max="10" width="16.88671875" bestFit="1" customWidth="1"/>
    <col min="11" max="11" width="11.5546875" customWidth="1"/>
    <col min="12" max="12" width="12.109375" bestFit="1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108</v>
      </c>
    </row>
    <row r="3" spans="1:15" x14ac:dyDescent="0.3">
      <c r="B3" s="11">
        <v>2</v>
      </c>
      <c r="C3" s="11" t="s">
        <v>109</v>
      </c>
    </row>
    <row r="4" spans="1:15" x14ac:dyDescent="0.3">
      <c r="B4" s="11">
        <v>3</v>
      </c>
      <c r="C4" s="11" t="s">
        <v>110</v>
      </c>
    </row>
    <row r="5" spans="1:15" x14ac:dyDescent="0.3">
      <c r="B5" s="11">
        <v>4</v>
      </c>
      <c r="C5" s="11" t="s">
        <v>111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b">
        <f>IF(H11:H48&lt;50000,IF(E11:E48="Female","Eligible For Gift","Not Eligible For Gift"))</f>
        <v>0</v>
      </c>
      <c r="K11" s="10">
        <f>IF(G11="CCD",9000,0)</f>
        <v>0</v>
      </c>
      <c r="L11" s="10" t="str">
        <f>IF(YEAR(D11)&lt;1980,"Retired","Not Retired")</f>
        <v>Retired</v>
      </c>
      <c r="M11" s="10">
        <f>IF(OR(AND(G11="Sales",H11&lt;45000),AND(G11="Marketing",H11&lt;45000)),25000,10000)</f>
        <v>10000</v>
      </c>
      <c r="N11" s="10">
        <f>IF(NOT(OR(G11="Director",G11="CEO")),1500,0)</f>
        <v>1500</v>
      </c>
      <c r="O11" s="9" t="str">
        <f>IF(I11="north","5000","")&amp;IF(I11="south","4000","")&amp;IF(I11="east","4200","")&amp;IF(I11="midwest","3800","")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IF(H12:H49&lt;50000,IF(E12:E49="Female","Eligible For Gift","Not Eligible For Gift"))</f>
        <v>Not Eligible For Gift</v>
      </c>
      <c r="K12" s="10">
        <f t="shared" ref="K12:K48" si="1">IF(G12="CCD",9000,0)</f>
        <v>0</v>
      </c>
      <c r="L12" s="10" t="str">
        <f t="shared" ref="L12:L48" si="2">IF(YEAR(D12)&lt;1980,"Retired","Not Retired")</f>
        <v>Retired</v>
      </c>
      <c r="M12" s="10">
        <f t="shared" ref="M12:M48" si="3">IF(OR(AND(G12="Sales",H12&lt;45000),AND(G12="Marketing",H12&lt;45000)),25000,10000)</f>
        <v>25000</v>
      </c>
      <c r="N12" s="10">
        <f t="shared" ref="N12:N48" si="4">IF(NOT(OR(G12="Director",G12="CEO")),1500,0)</f>
        <v>1500</v>
      </c>
      <c r="O12" s="9" t="str">
        <f t="shared" ref="O12:O48" si="5">IF(I12="north","5000","")&amp;IF(I12="south","4000","")&amp;IF(I12="east","4200","")&amp;IF(I12="midwest","3800","")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10000</v>
      </c>
      <c r="N13" s="10">
        <f t="shared" si="4"/>
        <v>1500</v>
      </c>
      <c r="O13" s="9" t="str">
        <f t="shared" si="5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b">
        <f t="shared" si="0"/>
        <v>0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  <c r="O14" s="9" t="str">
        <f t="shared" si="5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b">
        <f t="shared" si="0"/>
        <v>0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  <c r="O15" s="9" t="str">
        <f t="shared" si="5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b">
        <f t="shared" si="0"/>
        <v>0</v>
      </c>
      <c r="K16" s="10">
        <f t="shared" si="1"/>
        <v>0</v>
      </c>
      <c r="L16" s="10" t="str">
        <f t="shared" si="2"/>
        <v>Retired</v>
      </c>
      <c r="M16" s="10">
        <f t="shared" si="3"/>
        <v>10000</v>
      </c>
      <c r="N16" s="10">
        <f t="shared" si="4"/>
        <v>0</v>
      </c>
      <c r="O16" s="9" t="str">
        <f t="shared" si="5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b">
        <f t="shared" si="0"/>
        <v>0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  <c r="O17" s="16"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  <c r="O18" s="16"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b">
        <f t="shared" si="0"/>
        <v>0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  <c r="O19" s="9" t="str">
        <f t="shared" si="5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  <c r="O20" s="9" t="str">
        <f t="shared" si="5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  <c r="O21" s="9" t="str">
        <f t="shared" si="5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  <c r="O22" s="9" t="str">
        <f t="shared" si="5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b">
        <f t="shared" si="0"/>
        <v>0</v>
      </c>
      <c r="K23" s="10">
        <f t="shared" si="1"/>
        <v>0</v>
      </c>
      <c r="L23" s="10" t="str">
        <f t="shared" si="2"/>
        <v>Not Retired</v>
      </c>
      <c r="M23" s="10">
        <f t="shared" si="3"/>
        <v>10000</v>
      </c>
      <c r="N23" s="10">
        <f t="shared" si="4"/>
        <v>1500</v>
      </c>
      <c r="O23" s="9" t="str">
        <f t="shared" si="5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  <c r="O24" s="9" t="str">
        <f t="shared" si="5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b">
        <f t="shared" si="0"/>
        <v>0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>
        <f t="shared" si="4"/>
        <v>0</v>
      </c>
      <c r="O25" s="9" t="str">
        <f t="shared" si="5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  <c r="O26" s="9" t="str">
        <f t="shared" si="5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0">
        <f t="shared" si="3"/>
        <v>25000</v>
      </c>
      <c r="N27" s="10">
        <f t="shared" si="4"/>
        <v>1500</v>
      </c>
      <c r="O27" s="9" t="str">
        <f t="shared" si="5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b">
        <f t="shared" si="0"/>
        <v>0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  <c r="O28" s="9" t="str">
        <f t="shared" si="5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Not Retired</v>
      </c>
      <c r="M29" s="10">
        <f t="shared" si="3"/>
        <v>10000</v>
      </c>
      <c r="N29" s="10">
        <f t="shared" si="4"/>
        <v>1500</v>
      </c>
      <c r="O29" s="16"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b">
        <f t="shared" si="0"/>
        <v>0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  <c r="O30" s="9" t="str">
        <f t="shared" si="5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b">
        <f t="shared" si="0"/>
        <v>0</v>
      </c>
      <c r="K31" s="10">
        <f t="shared" si="1"/>
        <v>9000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  <c r="O31" s="9" t="str">
        <f t="shared" si="5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b">
        <f t="shared" si="0"/>
        <v>0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  <c r="O32" s="9" t="str">
        <f t="shared" si="5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b">
        <f t="shared" si="0"/>
        <v>0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  <c r="O33" s="9" t="str">
        <f t="shared" si="5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b">
        <f t="shared" si="0"/>
        <v>0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  <c r="O34" s="9" t="str">
        <f t="shared" si="5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  <c r="O35" s="16"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b">
        <f t="shared" si="0"/>
        <v>0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  <c r="O36" s="9" t="str">
        <f t="shared" si="5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b">
        <f t="shared" si="0"/>
        <v>0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  <c r="O37" s="9" t="str">
        <f t="shared" si="5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  <c r="O38" s="9" t="str">
        <f t="shared" si="5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b">
        <f t="shared" si="0"/>
        <v>0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  <c r="O39" s="9" t="str">
        <f t="shared" si="5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b">
        <f t="shared" si="0"/>
        <v>0</v>
      </c>
      <c r="K40" s="10"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  <c r="O40" s="9" t="str">
        <f t="shared" si="5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b">
        <f t="shared" si="0"/>
        <v>0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  <c r="O41" s="9" t="str">
        <f t="shared" si="5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b">
        <f t="shared" si="0"/>
        <v>0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>
        <f t="shared" si="4"/>
        <v>0</v>
      </c>
      <c r="O42" s="9" t="str">
        <f t="shared" si="5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b">
        <f t="shared" si="0"/>
        <v>0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  <c r="O43" s="9" t="str">
        <f t="shared" si="5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b">
        <f t="shared" si="0"/>
        <v>0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  <c r="O44" s="9" t="str">
        <f t="shared" si="5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  <c r="O45" s="9" t="str">
        <f t="shared" si="5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  <c r="O46" s="9" t="str">
        <f t="shared" si="5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b">
        <f t="shared" si="0"/>
        <v>0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  <c r="O47" s="16"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  <c r="O48" s="9" t="str">
        <f t="shared" si="5"/>
        <v>5000</v>
      </c>
    </row>
    <row r="49" spans="7:11" x14ac:dyDescent="0.3">
      <c r="G49" s="4"/>
      <c r="K4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zoomScale="90" zoomScaleNormal="90" workbookViewId="0">
      <selection activeCell="S11" sqref="S11"/>
    </sheetView>
  </sheetViews>
  <sheetFormatPr defaultRowHeight="14.4" x14ac:dyDescent="0.3"/>
  <cols>
    <col min="6" max="6" width="13.33203125" customWidth="1"/>
    <col min="11" max="11" width="10.6640625" bestFit="1" customWidth="1"/>
    <col min="13" max="13" width="39.6640625" bestFit="1" customWidth="1"/>
    <col min="14" max="14" width="17.33203125" bestFit="1" customWidth="1"/>
  </cols>
  <sheetData>
    <row r="4" spans="3:14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">
        <v>42</v>
      </c>
    </row>
    <row r="11" spans="3:14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">
        <v>76</v>
      </c>
    </row>
    <row r="12" spans="3:14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J18" sqref="J18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M44"/>
  <sheetViews>
    <sheetView workbookViewId="0">
      <selection activeCell="L7" sqref="L7"/>
    </sheetView>
  </sheetViews>
  <sheetFormatPr defaultRowHeight="14.4" x14ac:dyDescent="0.3"/>
  <cols>
    <col min="6" max="6" width="9.88671875" bestFit="1" customWidth="1"/>
    <col min="10" max="10" width="21.33203125" bestFit="1" customWidth="1"/>
  </cols>
  <sheetData>
    <row r="2" spans="3:13" x14ac:dyDescent="0.3">
      <c r="D2" s="14" t="s">
        <v>104</v>
      </c>
    </row>
    <row r="3" spans="3:13" x14ac:dyDescent="0.3">
      <c r="D3" s="14" t="s">
        <v>105</v>
      </c>
    </row>
    <row r="4" spans="3:13" x14ac:dyDescent="0.3">
      <c r="D4" s="14" t="s">
        <v>106</v>
      </c>
    </row>
    <row r="6" spans="3:13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3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 t="shared" ref="I7:I44" si="0">VLOOKUP(C7,DATA,3,FALSE )</f>
        <v>North</v>
      </c>
      <c r="J7" s="3" t="str">
        <f t="shared" ref="J7:J44" si="1">VLOOKUP(C7,DATA,2,FALSE)</f>
        <v>FLM</v>
      </c>
      <c r="K7" s="3">
        <f t="shared" ref="K7:K44" si="2">VLOOKUP(C7,DATA,4,FALSE)</f>
        <v>48000</v>
      </c>
      <c r="M7" t="str">
        <f>_xlfn.IFNA(VLOOKUP(C7,DATA,3,0),"Retired")</f>
        <v>North</v>
      </c>
    </row>
    <row r="8" spans="3:13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 t="shared" si="0"/>
        <v>North</v>
      </c>
      <c r="J8" s="3" t="str">
        <f t="shared" si="1"/>
        <v>Digital Marketing</v>
      </c>
      <c r="K8" s="3">
        <f t="shared" si="2"/>
        <v>35000</v>
      </c>
    </row>
    <row r="9" spans="3:13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 t="shared" si="0"/>
        <v>North</v>
      </c>
      <c r="J9" s="3" t="str">
        <f t="shared" si="1"/>
        <v>Digital Marketing</v>
      </c>
      <c r="K9" s="3">
        <f t="shared" si="2"/>
        <v>67000</v>
      </c>
    </row>
    <row r="10" spans="3:13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 t="shared" si="0"/>
        <v>South</v>
      </c>
      <c r="J10" s="3" t="str">
        <f t="shared" si="1"/>
        <v>Inside Sales</v>
      </c>
      <c r="K10" s="3">
        <f t="shared" si="2"/>
        <v>87000</v>
      </c>
    </row>
    <row r="11" spans="3:13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 t="shared" si="0"/>
        <v>North</v>
      </c>
      <c r="J11" s="3" t="str">
        <f t="shared" si="1"/>
        <v>Marketing</v>
      </c>
      <c r="K11" s="3">
        <f t="shared" si="2"/>
        <v>22000</v>
      </c>
    </row>
    <row r="12" spans="3:13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 t="shared" si="0"/>
        <v>North</v>
      </c>
      <c r="J12" s="3" t="str">
        <f t="shared" si="1"/>
        <v>Director</v>
      </c>
      <c r="K12" s="3">
        <f t="shared" si="2"/>
        <v>91000</v>
      </c>
    </row>
    <row r="13" spans="3:13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 t="shared" si="0"/>
        <v>Mid West</v>
      </c>
      <c r="J13" s="3" t="str">
        <f t="shared" si="1"/>
        <v>Learning &amp; Development</v>
      </c>
      <c r="K13" s="3">
        <f t="shared" si="2"/>
        <v>77000</v>
      </c>
    </row>
    <row r="14" spans="3:13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 t="shared" si="0"/>
        <v>Mid West</v>
      </c>
      <c r="J14" s="3" t="str">
        <f t="shared" si="1"/>
        <v>Digital Marketing</v>
      </c>
      <c r="K14" s="3">
        <f t="shared" si="2"/>
        <v>45000</v>
      </c>
    </row>
    <row r="15" spans="3:13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 t="shared" si="0"/>
        <v>East</v>
      </c>
      <c r="J15" s="3" t="str">
        <f t="shared" si="1"/>
        <v>Digital Marketing</v>
      </c>
      <c r="K15" s="3">
        <f t="shared" si="2"/>
        <v>92000</v>
      </c>
    </row>
    <row r="16" spans="3:13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 t="shared" si="0"/>
        <v>North</v>
      </c>
      <c r="J16" s="3" t="str">
        <f t="shared" si="1"/>
        <v>Inside Sales</v>
      </c>
      <c r="K16" s="3">
        <f t="shared" si="2"/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 t="shared" si="0"/>
        <v>South</v>
      </c>
      <c r="J17" s="3" t="str">
        <f t="shared" si="1"/>
        <v>Learning &amp; Development</v>
      </c>
      <c r="K17" s="3">
        <f t="shared" si="2"/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 t="shared" si="0"/>
        <v>East</v>
      </c>
      <c r="J18" s="3" t="str">
        <f t="shared" si="1"/>
        <v>Learning &amp; Development</v>
      </c>
      <c r="K18" s="3">
        <f t="shared" si="2"/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 t="shared" si="0"/>
        <v>East</v>
      </c>
      <c r="J19" s="3" t="str">
        <f t="shared" si="1"/>
        <v>CEO</v>
      </c>
      <c r="K19" s="3">
        <f t="shared" si="2"/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e">
        <f>VLOOKUP(C20,DATA,3,FALSE )</f>
        <v>#N/A</v>
      </c>
      <c r="J20" s="3" t="e">
        <f t="shared" si="1"/>
        <v>#N/A</v>
      </c>
      <c r="K20" s="3" t="e">
        <f t="shared" si="2"/>
        <v>#N/A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 t="shared" si="0"/>
        <v>South</v>
      </c>
      <c r="J21" s="3" t="str">
        <f t="shared" si="1"/>
        <v>Digital Marketing</v>
      </c>
      <c r="K21" s="3">
        <f t="shared" si="2"/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 t="shared" si="0"/>
        <v>South</v>
      </c>
      <c r="J22" s="3" t="str">
        <f t="shared" si="1"/>
        <v>Inside Sales</v>
      </c>
      <c r="K22" s="3">
        <f t="shared" si="2"/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 t="shared" si="0"/>
        <v>South</v>
      </c>
      <c r="J23" s="3" t="str">
        <f t="shared" si="1"/>
        <v>CCD</v>
      </c>
      <c r="K23" s="3">
        <f t="shared" si="2"/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 t="shared" si="0"/>
        <v>South</v>
      </c>
      <c r="J24" s="3" t="str">
        <f t="shared" si="1"/>
        <v>FLM</v>
      </c>
      <c r="K24" s="3">
        <f t="shared" si="2"/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 t="shared" si="0"/>
        <v>Mid West</v>
      </c>
      <c r="J25" s="3" t="str">
        <f t="shared" si="1"/>
        <v>Inside Sales</v>
      </c>
      <c r="K25" s="3">
        <f t="shared" si="2"/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 t="shared" si="0"/>
        <v>South</v>
      </c>
      <c r="J26" s="3" t="str">
        <f t="shared" si="1"/>
        <v>Operations</v>
      </c>
      <c r="K26" s="3">
        <f t="shared" si="2"/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 t="shared" si="0"/>
        <v>South</v>
      </c>
      <c r="J27" s="3" t="str">
        <f t="shared" si="1"/>
        <v>Finance</v>
      </c>
      <c r="K27" s="3">
        <f t="shared" si="2"/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 t="shared" si="0"/>
        <v>East</v>
      </c>
      <c r="J28" s="3" t="str">
        <f t="shared" si="1"/>
        <v>Inside Sales</v>
      </c>
      <c r="K28" s="3">
        <f t="shared" si="2"/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 t="shared" si="0"/>
        <v>East</v>
      </c>
      <c r="J29" s="3" t="str">
        <f t="shared" si="1"/>
        <v>Finance</v>
      </c>
      <c r="K29" s="3">
        <f t="shared" si="2"/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e">
        <f t="shared" si="0"/>
        <v>#N/A</v>
      </c>
      <c r="J30" s="3" t="e">
        <f t="shared" si="1"/>
        <v>#N/A</v>
      </c>
      <c r="K30" s="3" t="e">
        <f t="shared" si="2"/>
        <v>#N/A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 t="shared" si="0"/>
        <v>Mid West</v>
      </c>
      <c r="J31" s="3" t="str">
        <f t="shared" si="1"/>
        <v>Finance</v>
      </c>
      <c r="K31" s="3">
        <f t="shared" si="2"/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 t="shared" si="0"/>
        <v>South</v>
      </c>
      <c r="J32" s="3" t="str">
        <f t="shared" si="1"/>
        <v>Sales</v>
      </c>
      <c r="K32" s="3">
        <f t="shared" si="2"/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 t="shared" si="0"/>
        <v>South</v>
      </c>
      <c r="J33" s="3" t="str">
        <f t="shared" si="1"/>
        <v>Operations</v>
      </c>
      <c r="K33" s="3">
        <f t="shared" si="2"/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 t="shared" si="0"/>
        <v>North</v>
      </c>
      <c r="J34" s="3" t="str">
        <f t="shared" si="1"/>
        <v>Finance</v>
      </c>
      <c r="K34" s="3">
        <f t="shared" si="2"/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 t="shared" si="0"/>
        <v>East</v>
      </c>
      <c r="J35" s="3" t="str">
        <f t="shared" si="1"/>
        <v>Inside Sales</v>
      </c>
      <c r="K35" s="3">
        <f t="shared" si="2"/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 t="shared" si="0"/>
        <v>East</v>
      </c>
      <c r="J36" s="3" t="str">
        <f t="shared" si="1"/>
        <v>CCD</v>
      </c>
      <c r="K36" s="3">
        <f t="shared" si="2"/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 t="shared" si="0"/>
        <v>South</v>
      </c>
      <c r="J37" s="3" t="str">
        <f t="shared" si="1"/>
        <v>Director</v>
      </c>
      <c r="K37" s="3">
        <f t="shared" si="2"/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e">
        <f t="shared" si="0"/>
        <v>#N/A</v>
      </c>
      <c r="J38" s="3" t="e">
        <f t="shared" si="1"/>
        <v>#N/A</v>
      </c>
      <c r="K38" s="3" t="e">
        <f t="shared" si="2"/>
        <v>#N/A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 t="shared" si="0"/>
        <v>East</v>
      </c>
      <c r="J39" s="3" t="str">
        <f t="shared" si="1"/>
        <v>Marketing</v>
      </c>
      <c r="K39" s="3">
        <f t="shared" si="2"/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 t="shared" si="0"/>
        <v>North</v>
      </c>
      <c r="J40" s="3" t="str">
        <f t="shared" si="1"/>
        <v>Digital Marketing</v>
      </c>
      <c r="K40" s="3">
        <f t="shared" si="2"/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 t="shared" si="0"/>
        <v>North</v>
      </c>
      <c r="J41" s="3" t="str">
        <f t="shared" si="1"/>
        <v>Sales</v>
      </c>
      <c r="K41" s="3">
        <f t="shared" si="2"/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 t="shared" si="0"/>
        <v>South</v>
      </c>
      <c r="J42" s="3" t="str">
        <f t="shared" si="1"/>
        <v>Marketing</v>
      </c>
      <c r="K42" s="3">
        <f t="shared" si="2"/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 t="shared" si="0"/>
        <v>Mid West</v>
      </c>
      <c r="J43" s="3" t="str">
        <f t="shared" si="1"/>
        <v>Marketing</v>
      </c>
      <c r="K43" s="3">
        <f t="shared" si="2"/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 t="shared" si="0"/>
        <v>North</v>
      </c>
      <c r="J44" s="3" t="str">
        <f t="shared" si="1"/>
        <v>CCD</v>
      </c>
      <c r="K44" s="3">
        <f t="shared" si="2"/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AND OR nested</vt:lpstr>
      <vt:lpstr>Vlookup</vt:lpstr>
      <vt:lpstr>Source</vt:lpstr>
      <vt:lpstr>Master Emp sheet</vt:lpstr>
      <vt:lpstr>DATA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2023-07-21T15:32:35Z</dcterms:modified>
</cp:coreProperties>
</file>