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RUN\Desktop\"/>
    </mc:Choice>
  </mc:AlternateContent>
  <xr:revisionPtr revIDLastSave="0" documentId="13_ncr:1_{E65119FD-83D7-4D43-BF15-000367EF1135}" xr6:coauthVersionLast="47" xr6:coauthVersionMax="47" xr10:uidLastSave="{00000000-0000-0000-0000-000000000000}"/>
  <bookViews>
    <workbookView xWindow="-108" yWindow="-108" windowWidth="23256" windowHeight="12456" xr2:uid="{E39F1B53-3127-4D6C-88BD-079CCE5E8692}"/>
  </bookViews>
  <sheets>
    <sheet name="tips" sheetId="1" r:id="rId1"/>
    <sheet name="Dashboard" sheetId="2" r:id="rId2"/>
    <sheet name="Regression Analysis" sheetId="3" r:id="rId3"/>
  </sheets>
  <definedNames>
    <definedName name="Slicer_sex">#N/A</definedName>
    <definedName name="Slicer_smoker">#N/A</definedName>
    <definedName name="Slicer_ti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 i="1" l="1"/>
  <c r="R7"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 i="1"/>
  <c r="K2"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R6" i="1" l="1"/>
  <c r="R5" i="1"/>
  <c r="P6" i="1"/>
  <c r="P2" i="1"/>
  <c r="P238" i="1"/>
  <c r="P230" i="1"/>
  <c r="P222" i="1"/>
  <c r="P214" i="1"/>
  <c r="P206" i="1"/>
  <c r="P198" i="1"/>
  <c r="P190" i="1"/>
  <c r="P182" i="1"/>
  <c r="P174" i="1"/>
  <c r="P166" i="1"/>
  <c r="P158" i="1"/>
  <c r="P150" i="1"/>
  <c r="P142" i="1"/>
  <c r="P134" i="1"/>
  <c r="P126" i="1"/>
  <c r="P118" i="1"/>
  <c r="P110" i="1"/>
  <c r="P102" i="1"/>
  <c r="P94" i="1"/>
  <c r="P86" i="1"/>
  <c r="P78" i="1"/>
  <c r="P70" i="1"/>
  <c r="P62" i="1"/>
  <c r="P54" i="1"/>
  <c r="P46" i="1"/>
  <c r="P38" i="1"/>
  <c r="P30" i="1"/>
  <c r="P14" i="1"/>
  <c r="P22" i="1"/>
  <c r="P243" i="1"/>
  <c r="P235" i="1"/>
  <c r="P227" i="1"/>
  <c r="P219" i="1"/>
  <c r="P211" i="1"/>
  <c r="P203" i="1"/>
  <c r="P195" i="1"/>
  <c r="P187" i="1"/>
  <c r="P179" i="1"/>
  <c r="P171" i="1"/>
  <c r="P163" i="1"/>
  <c r="P155" i="1"/>
  <c r="P147" i="1"/>
  <c r="P139" i="1"/>
  <c r="P131" i="1"/>
  <c r="P123" i="1"/>
  <c r="P115" i="1"/>
  <c r="P107" i="1"/>
  <c r="P99" i="1"/>
  <c r="P91" i="1"/>
  <c r="P83" i="1"/>
  <c r="P75" i="1"/>
  <c r="P67" i="1"/>
  <c r="P59" i="1"/>
  <c r="P51" i="1"/>
  <c r="P43" i="1"/>
  <c r="P35" i="1"/>
  <c r="P27" i="1"/>
  <c r="P19" i="1"/>
  <c r="P11" i="1"/>
  <c r="P3" i="1"/>
  <c r="R3" i="1"/>
  <c r="P4" i="1"/>
  <c r="P229" i="1"/>
  <c r="P197" i="1"/>
  <c r="P173" i="1"/>
  <c r="P157" i="1"/>
  <c r="P133" i="1"/>
  <c r="P101" i="1"/>
  <c r="P77" i="1"/>
  <c r="P53" i="1"/>
  <c r="P29" i="1"/>
  <c r="P242" i="1"/>
  <c r="P234" i="1"/>
  <c r="P226" i="1"/>
  <c r="P218" i="1"/>
  <c r="P210" i="1"/>
  <c r="P202" i="1"/>
  <c r="P194" i="1"/>
  <c r="P186" i="1"/>
  <c r="P178" i="1"/>
  <c r="P170" i="1"/>
  <c r="P162" i="1"/>
  <c r="P154" i="1"/>
  <c r="P146" i="1"/>
  <c r="P138" i="1"/>
  <c r="P130" i="1"/>
  <c r="P122" i="1"/>
  <c r="P114" i="1"/>
  <c r="P106" i="1"/>
  <c r="P98" i="1"/>
  <c r="P90" i="1"/>
  <c r="P82" i="1"/>
  <c r="P74" i="1"/>
  <c r="P66" i="1"/>
  <c r="P58" i="1"/>
  <c r="P50" i="1"/>
  <c r="P42" i="1"/>
  <c r="P34" i="1"/>
  <c r="P26" i="1"/>
  <c r="P18" i="1"/>
  <c r="P10" i="1"/>
  <c r="R4" i="1"/>
  <c r="P237" i="1"/>
  <c r="P205" i="1"/>
  <c r="P165" i="1"/>
  <c r="P125" i="1"/>
  <c r="P93" i="1"/>
  <c r="P61" i="1"/>
  <c r="P21" i="1"/>
  <c r="P241" i="1"/>
  <c r="P233" i="1"/>
  <c r="P225" i="1"/>
  <c r="P217" i="1"/>
  <c r="P209" i="1"/>
  <c r="P201" i="1"/>
  <c r="P193" i="1"/>
  <c r="P185" i="1"/>
  <c r="P177" i="1"/>
  <c r="P169" i="1"/>
  <c r="P161" i="1"/>
  <c r="P153" i="1"/>
  <c r="P145" i="1"/>
  <c r="P137" i="1"/>
  <c r="P129" i="1"/>
  <c r="P121" i="1"/>
  <c r="P113" i="1"/>
  <c r="P105" i="1"/>
  <c r="P97" i="1"/>
  <c r="P89" i="1"/>
  <c r="P81" i="1"/>
  <c r="P73" i="1"/>
  <c r="P65" i="1"/>
  <c r="P57" i="1"/>
  <c r="P49" i="1"/>
  <c r="P41" i="1"/>
  <c r="P33" i="1"/>
  <c r="P25" i="1"/>
  <c r="P17" i="1"/>
  <c r="P9" i="1"/>
  <c r="P245" i="1"/>
  <c r="P221" i="1"/>
  <c r="P189" i="1"/>
  <c r="P149" i="1"/>
  <c r="P109" i="1"/>
  <c r="P69" i="1"/>
  <c r="P37" i="1"/>
  <c r="P5" i="1"/>
  <c r="P240" i="1"/>
  <c r="P232" i="1"/>
  <c r="P216" i="1"/>
  <c r="P208" i="1"/>
  <c r="P200" i="1"/>
  <c r="P192" i="1"/>
  <c r="P184" i="1"/>
  <c r="P176" i="1"/>
  <c r="P168" i="1"/>
  <c r="P160" i="1"/>
  <c r="P152" i="1"/>
  <c r="P144" i="1"/>
  <c r="P136" i="1"/>
  <c r="P128" i="1"/>
  <c r="P120" i="1"/>
  <c r="P112" i="1"/>
  <c r="P104" i="1"/>
  <c r="P96" i="1"/>
  <c r="P88" i="1"/>
  <c r="P80" i="1"/>
  <c r="P72" i="1"/>
  <c r="P64" i="1"/>
  <c r="P56" i="1"/>
  <c r="P48" i="1"/>
  <c r="P40" i="1"/>
  <c r="P32" i="1"/>
  <c r="P24" i="1"/>
  <c r="P16" i="1"/>
  <c r="P8" i="1"/>
  <c r="P244" i="1"/>
  <c r="P236" i="1"/>
  <c r="P228" i="1"/>
  <c r="P220" i="1"/>
  <c r="P212" i="1"/>
  <c r="P204" i="1"/>
  <c r="P196" i="1"/>
  <c r="P188" i="1"/>
  <c r="P180" i="1"/>
  <c r="P172" i="1"/>
  <c r="P164" i="1"/>
  <c r="P156" i="1"/>
  <c r="P148" i="1"/>
  <c r="P140" i="1"/>
  <c r="P132" i="1"/>
  <c r="P124" i="1"/>
  <c r="P116" i="1"/>
  <c r="P108" i="1"/>
  <c r="P100" i="1"/>
  <c r="P92" i="1"/>
  <c r="P84" i="1"/>
  <c r="P76" i="1"/>
  <c r="P68" i="1"/>
  <c r="P60" i="1"/>
  <c r="P52" i="1"/>
  <c r="P44" i="1"/>
  <c r="P36" i="1"/>
  <c r="P28" i="1"/>
  <c r="P20" i="1"/>
  <c r="P12" i="1"/>
  <c r="P213" i="1"/>
  <c r="P181" i="1"/>
  <c r="P141" i="1"/>
  <c r="P117" i="1"/>
  <c r="P85" i="1"/>
  <c r="P45" i="1"/>
  <c r="P13" i="1"/>
  <c r="P224" i="1"/>
  <c r="P239" i="1"/>
  <c r="P231" i="1"/>
  <c r="P223" i="1"/>
  <c r="P215" i="1"/>
  <c r="P207" i="1"/>
  <c r="P199" i="1"/>
  <c r="P191" i="1"/>
  <c r="P183" i="1"/>
  <c r="P175" i="1"/>
  <c r="P167" i="1"/>
  <c r="P159" i="1"/>
  <c r="P151" i="1"/>
  <c r="P143" i="1"/>
  <c r="P135" i="1"/>
  <c r="P127" i="1"/>
  <c r="P119" i="1"/>
  <c r="P111" i="1"/>
  <c r="P103" i="1"/>
  <c r="P95" i="1"/>
  <c r="P87" i="1"/>
  <c r="P79" i="1"/>
  <c r="P71" i="1"/>
  <c r="P63" i="1"/>
  <c r="P55" i="1"/>
  <c r="P47" i="1"/>
  <c r="P39" i="1"/>
  <c r="P31" i="1"/>
  <c r="P23" i="1"/>
  <c r="P15" i="1"/>
  <c r="P7" i="1"/>
</calcChain>
</file>

<file path=xl/sharedStrings.xml><?xml version="1.0" encoding="utf-8"?>
<sst xmlns="http://schemas.openxmlformats.org/spreadsheetml/2006/main" count="2040" uniqueCount="55">
  <si>
    <t>sex</t>
  </si>
  <si>
    <t>smoker</t>
  </si>
  <si>
    <t>day</t>
  </si>
  <si>
    <t>time</t>
  </si>
  <si>
    <t>size</t>
  </si>
  <si>
    <t>total_bill</t>
  </si>
  <si>
    <t>tip</t>
  </si>
  <si>
    <t>Female</t>
  </si>
  <si>
    <t>No</t>
  </si>
  <si>
    <t>Sun</t>
  </si>
  <si>
    <t>Dinner</t>
  </si>
  <si>
    <t>Male</t>
  </si>
  <si>
    <t>total bill</t>
  </si>
  <si>
    <t>Sat</t>
  </si>
  <si>
    <t>Yes</t>
  </si>
  <si>
    <t>Thur</t>
  </si>
  <si>
    <t>Lunch</t>
  </si>
  <si>
    <t>Fri</t>
  </si>
  <si>
    <t>Sr.no.</t>
  </si>
  <si>
    <t>Row Labels</t>
  </si>
  <si>
    <t>Grand Total</t>
  </si>
  <si>
    <t>Sum of tip</t>
  </si>
  <si>
    <t>Column Labels</t>
  </si>
  <si>
    <t>Smoker</t>
  </si>
  <si>
    <t>Sex</t>
  </si>
  <si>
    <t>Day</t>
  </si>
  <si>
    <t>Time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</si>
  <si>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</si>
  <si>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</si>
  <si>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</si>
  <si>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</si>
  <si>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</si>
  <si>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</si>
  <si>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</si>
  <si>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</si>
  <si>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</si>
  <si>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</si>
  <si>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</si>
  <si>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</si>
  <si>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</si>
  <si>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</si>
  <si>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</si>
  <si>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</si>
  <si>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</si>
  <si>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</si>
  <si>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</si>
  <si>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</si>
  <si>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</si>
  <si>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</si>
  <si>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</si>
  <si>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</si>
  <si>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Count of Sr.no.</t>
  </si>
  <si>
    <t>sex encoder</t>
  </si>
  <si>
    <t>Correlation</t>
  </si>
  <si>
    <t>Predicted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</si>
</sst>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1" xfId="0" applyBorder="1" applyAlignment="1">
      <alignment horizontal="center"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xf numFmtId="164" fontId="0" fillId="0" borderId="1" xfId="0" applyNumberFormat="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1" fillId="0" borderId="0" xfId="0" applyFont="1" applyAlignment="1">
      <alignment horizontal="center"/>
    </xf>
    <xf numFmtId="0" fontId="1" fillId="0" borderId="0" xfId="0" applyFont="1" applyAlignment="1">
      <alignment horizontal="centerContinuous"/>
    </xf>
    <xf numFmtId="0" fontId="0" fillId="0" borderId="4" xfId="0" applyBorder="1"/>
    <xf numFmtId="0" fontId="0" fillId="2" borderId="5" xfId="0" applyFill="1" applyBorder="1"/>
    <xf numFmtId="164" fontId="0" fillId="2" borderId="5" xfId="0" applyNumberFormat="1" applyFill="1" applyBorder="1"/>
  </cellXfs>
  <cellStyles count="1">
    <cellStyle name="Normal" xfId="0" builtinId="0"/>
  </cellStyles>
  <dxfs count="6">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end Project2.xlsx]Dashboard!PivotTable2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92503426009802"/>
          <c:y val="7.5632063849161713E-2"/>
          <c:w val="0.69303503820871948"/>
          <c:h val="0.84873587230167657"/>
        </c:manualLayout>
      </c:layout>
      <c:pie3DChart>
        <c:varyColors val="1"/>
        <c:ser>
          <c:idx val="0"/>
          <c:order val="0"/>
          <c:tx>
            <c:strRef>
              <c:f>Dashboard!$B$14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CF6-43A1-AD14-DC3D5DA3A4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CF6-43A1-AD14-DC3D5DA3A4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Dashboard!$A$15:$A$17</c:f>
              <c:strCache>
                <c:ptCount val="2"/>
                <c:pt idx="0">
                  <c:v>Female</c:v>
                </c:pt>
                <c:pt idx="1">
                  <c:v>Male</c:v>
                </c:pt>
              </c:strCache>
            </c:strRef>
          </c:cat>
          <c:val>
            <c:numRef>
              <c:f>Dashboard!$B$15:$B$17</c:f>
              <c:numCache>
                <c:formatCode>_-[$$-409]* #,##0.00_ ;_-[$$-409]* \-#,##0.00\ ;_-[$$-409]* "-"??_ ;_-@_ </c:formatCode>
                <c:ptCount val="2"/>
                <c:pt idx="0">
                  <c:v>246.51</c:v>
                </c:pt>
                <c:pt idx="1">
                  <c:v>485.07000000000011</c:v>
                </c:pt>
              </c:numCache>
            </c:numRef>
          </c:val>
          <c:extLst>
            <c:ext xmlns:c16="http://schemas.microsoft.com/office/drawing/2014/chart" uri="{C3380CC4-5D6E-409C-BE32-E72D297353CC}">
              <c16:uniqueId val="{00000000-15D0-4687-85EB-8AA9BA502063}"/>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end Project2.xlsx]Dashboard!PivotTable3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Dashboard!$B$24:$B$25</c:f>
              <c:strCache>
                <c:ptCount val="1"/>
                <c:pt idx="0">
                  <c:v>Dinner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Dashboard!$A$26:$A$28</c:f>
              <c:strCache>
                <c:ptCount val="2"/>
                <c:pt idx="0">
                  <c:v>Female</c:v>
                </c:pt>
                <c:pt idx="1">
                  <c:v>Male</c:v>
                </c:pt>
              </c:strCache>
            </c:strRef>
          </c:cat>
          <c:val>
            <c:numRef>
              <c:f>Dashboard!$B$26:$B$28</c:f>
              <c:numCache>
                <c:formatCode>_-[$$-409]* #,##0_ ;_-[$$-409]* \-#,##0\ ;_-[$$-409]* "-"_ ;_-@_ </c:formatCode>
                <c:ptCount val="2"/>
                <c:pt idx="0">
                  <c:v>156.10999999999999</c:v>
                </c:pt>
                <c:pt idx="1">
                  <c:v>389.96000000000004</c:v>
                </c:pt>
              </c:numCache>
            </c:numRef>
          </c:val>
          <c:extLst>
            <c:ext xmlns:c16="http://schemas.microsoft.com/office/drawing/2014/chart" uri="{C3380CC4-5D6E-409C-BE32-E72D297353CC}">
              <c16:uniqueId val="{00000000-FB03-48FE-92A5-607B876E5F0C}"/>
            </c:ext>
          </c:extLst>
        </c:ser>
        <c:ser>
          <c:idx val="1"/>
          <c:order val="1"/>
          <c:tx>
            <c:strRef>
              <c:f>Dashboard!$C$24:$C$25</c:f>
              <c:strCache>
                <c:ptCount val="1"/>
                <c:pt idx="0">
                  <c:v>Lunch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F38F-483A-AB80-F4AB7EEC22CB}"/>
              </c:ext>
            </c:extLst>
          </c:dPt>
          <c:dPt>
            <c:idx val="1"/>
            <c:invertIfNegative val="0"/>
            <c:bubble3D val="0"/>
            <c:extLst>
              <c:ext xmlns:c16="http://schemas.microsoft.com/office/drawing/2014/chart" uri="{C3380CC4-5D6E-409C-BE32-E72D297353CC}">
                <c16:uniqueId val="{00000001-F38F-483A-AB80-F4AB7EEC22CB}"/>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8F-483A-AB80-F4AB7EEC22CB}"/>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8F-483A-AB80-F4AB7EEC22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Dashboard!$A$26:$A$28</c:f>
              <c:strCache>
                <c:ptCount val="2"/>
                <c:pt idx="0">
                  <c:v>Female</c:v>
                </c:pt>
                <c:pt idx="1">
                  <c:v>Male</c:v>
                </c:pt>
              </c:strCache>
            </c:strRef>
          </c:cat>
          <c:val>
            <c:numRef>
              <c:f>Dashboard!$C$26:$C$28</c:f>
              <c:numCache>
                <c:formatCode>_-[$$-409]* #,##0_ ;_-[$$-409]* \-#,##0\ ;_-[$$-409]* "-"_ ;_-@_ </c:formatCode>
                <c:ptCount val="2"/>
                <c:pt idx="0">
                  <c:v>90.40000000000002</c:v>
                </c:pt>
                <c:pt idx="1">
                  <c:v>95.11</c:v>
                </c:pt>
              </c:numCache>
            </c:numRef>
          </c:val>
          <c:extLst>
            <c:ext xmlns:c16="http://schemas.microsoft.com/office/drawing/2014/chart" uri="{C3380CC4-5D6E-409C-BE32-E72D297353CC}">
              <c16:uniqueId val="{00000005-FB03-48FE-92A5-607B876E5F0C}"/>
            </c:ext>
          </c:extLst>
        </c:ser>
        <c:dLbls>
          <c:showLegendKey val="0"/>
          <c:showVal val="0"/>
          <c:showCatName val="0"/>
          <c:showSerName val="0"/>
          <c:showPercent val="0"/>
          <c:showBubbleSize val="0"/>
        </c:dLbls>
        <c:gapWidth val="100"/>
        <c:overlap val="-24"/>
        <c:axId val="1752260623"/>
        <c:axId val="1752254383"/>
      </c:barChart>
      <c:catAx>
        <c:axId val="1752260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254383"/>
        <c:crosses val="autoZero"/>
        <c:auto val="1"/>
        <c:lblAlgn val="ctr"/>
        <c:lblOffset val="100"/>
        <c:noMultiLvlLbl val="0"/>
      </c:catAx>
      <c:valAx>
        <c:axId val="1752254383"/>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260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end Project2.xlsx]Dashboard!PivotTable1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Dashboard!$A$4:$A$6</c:f>
              <c:strCache>
                <c:ptCount val="2"/>
                <c:pt idx="0">
                  <c:v>Female</c:v>
                </c:pt>
                <c:pt idx="1">
                  <c:v>Male</c:v>
                </c:pt>
              </c:strCache>
            </c:strRef>
          </c:cat>
          <c:val>
            <c:numRef>
              <c:f>Dashboard!$B$4:$B$6</c:f>
              <c:numCache>
                <c:formatCode>General</c:formatCode>
                <c:ptCount val="2"/>
                <c:pt idx="0">
                  <c:v>87</c:v>
                </c:pt>
                <c:pt idx="1">
                  <c:v>157</c:v>
                </c:pt>
              </c:numCache>
            </c:numRef>
          </c:val>
          <c:extLst>
            <c:ext xmlns:c16="http://schemas.microsoft.com/office/drawing/2014/chart" uri="{C3380CC4-5D6E-409C-BE32-E72D297353CC}">
              <c16:uniqueId val="{00000000-32BC-479E-B4CB-761A515E4732}"/>
            </c:ext>
          </c:extLst>
        </c:ser>
        <c:dLbls>
          <c:showLegendKey val="0"/>
          <c:showVal val="0"/>
          <c:showCatName val="0"/>
          <c:showSerName val="0"/>
          <c:showPercent val="0"/>
          <c:showBubbleSize val="0"/>
        </c:dLbls>
        <c:gapWidth val="115"/>
        <c:overlap val="-20"/>
        <c:axId val="1752251983"/>
        <c:axId val="1752251023"/>
      </c:barChart>
      <c:catAx>
        <c:axId val="1752251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251023"/>
        <c:crosses val="autoZero"/>
        <c:auto val="1"/>
        <c:lblAlgn val="ctr"/>
        <c:lblOffset val="100"/>
        <c:noMultiLvlLbl val="0"/>
      </c:catAx>
      <c:valAx>
        <c:axId val="17522510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251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'Regression Analysis'!$I$163:$I$406</c:f>
              <c:numCache>
                <c:formatCode>General</c:formatCode>
                <c:ptCount val="244"/>
              </c:numCache>
            </c:numRef>
          </c:xVal>
          <c:yVal>
            <c:numRef>
              <c:f>'Regression Analysis'!$J$163:$J$406</c:f>
              <c:numCache>
                <c:formatCode>General</c:formatCode>
                <c:ptCount val="244"/>
              </c:numCache>
            </c:numRef>
          </c:yVal>
          <c:smooth val="0"/>
          <c:extLst>
            <c:ext xmlns:c16="http://schemas.microsoft.com/office/drawing/2014/chart" uri="{C3380CC4-5D6E-409C-BE32-E72D297353CC}">
              <c16:uniqueId val="{00000001-A254-4AD1-BC93-0E5053079212}"/>
            </c:ext>
          </c:extLst>
        </c:ser>
        <c:dLbls>
          <c:showLegendKey val="0"/>
          <c:showVal val="0"/>
          <c:showCatName val="0"/>
          <c:showSerName val="0"/>
          <c:showPercent val="0"/>
          <c:showBubbleSize val="0"/>
        </c:dLbls>
        <c:axId val="1752262063"/>
        <c:axId val="1752252463"/>
      </c:scatterChart>
      <c:valAx>
        <c:axId val="1752262063"/>
        <c:scaling>
          <c:orientation val="minMax"/>
        </c:scaling>
        <c:delete val="0"/>
        <c:axPos val="b"/>
        <c:numFmt formatCode="General" sourceLinked="1"/>
        <c:majorTickMark val="out"/>
        <c:minorTickMark val="none"/>
        <c:tickLblPos val="nextTo"/>
        <c:crossAx val="1752252463"/>
        <c:crosses val="autoZero"/>
        <c:crossBetween val="midCat"/>
      </c:valAx>
      <c:valAx>
        <c:axId val="1752252463"/>
        <c:scaling>
          <c:orientation val="minMax"/>
        </c:scaling>
        <c:delete val="0"/>
        <c:axPos val="l"/>
        <c:numFmt formatCode="General" sourceLinked="1"/>
        <c:majorTickMark val="out"/>
        <c:minorTickMark val="none"/>
        <c:tickLblPos val="nextTo"/>
        <c:crossAx val="1752262063"/>
        <c:crosses val="autoZero"/>
        <c:crossBetween val="midCat"/>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175260</xdr:colOff>
      <xdr:row>0</xdr:row>
      <xdr:rowOff>121920</xdr:rowOff>
    </xdr:from>
    <xdr:to>
      <xdr:col>21</xdr:col>
      <xdr:colOff>480060</xdr:colOff>
      <xdr:row>29</xdr:row>
      <xdr:rowOff>106680</xdr:rowOff>
    </xdr:to>
    <xdr:sp macro="" textlink="">
      <xdr:nvSpPr>
        <xdr:cNvPr id="6" name="Rectangle 5">
          <a:extLst>
            <a:ext uri="{FF2B5EF4-FFF2-40B4-BE49-F238E27FC236}">
              <a16:creationId xmlns:a16="http://schemas.microsoft.com/office/drawing/2014/main" id="{59AD353A-0B6D-9320-8946-3151C6F95C6B}"/>
            </a:ext>
          </a:extLst>
        </xdr:cNvPr>
        <xdr:cNvSpPr/>
      </xdr:nvSpPr>
      <xdr:spPr>
        <a:xfrm>
          <a:off x="3459480" y="121920"/>
          <a:ext cx="10058400" cy="5288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411480</xdr:colOff>
      <xdr:row>0</xdr:row>
      <xdr:rowOff>121920</xdr:rowOff>
    </xdr:from>
    <xdr:to>
      <xdr:col>18</xdr:col>
      <xdr:colOff>198120</xdr:colOff>
      <xdr:row>17</xdr:row>
      <xdr:rowOff>0</xdr:rowOff>
    </xdr:to>
    <xdr:graphicFrame macro="">
      <xdr:nvGraphicFramePr>
        <xdr:cNvPr id="2" name="Chart 1">
          <a:extLst>
            <a:ext uri="{FF2B5EF4-FFF2-40B4-BE49-F238E27FC236}">
              <a16:creationId xmlns:a16="http://schemas.microsoft.com/office/drawing/2014/main" id="{7F4029F0-2FFE-E005-B09C-77F8876AF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17</xdr:row>
      <xdr:rowOff>91440</xdr:rowOff>
    </xdr:from>
    <xdr:to>
      <xdr:col>18</xdr:col>
      <xdr:colOff>220980</xdr:colOff>
      <xdr:row>28</xdr:row>
      <xdr:rowOff>91440</xdr:rowOff>
    </xdr:to>
    <xdr:graphicFrame macro="">
      <xdr:nvGraphicFramePr>
        <xdr:cNvPr id="4" name="Chart 3">
          <a:extLst>
            <a:ext uri="{FF2B5EF4-FFF2-40B4-BE49-F238E27FC236}">
              <a16:creationId xmlns:a16="http://schemas.microsoft.com/office/drawing/2014/main" id="{9C85B0C0-3408-5FB7-6E85-3379C5C6A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472440</xdr:colOff>
      <xdr:row>0</xdr:row>
      <xdr:rowOff>152400</xdr:rowOff>
    </xdr:from>
    <xdr:to>
      <xdr:col>12</xdr:col>
      <xdr:colOff>60960</xdr:colOff>
      <xdr:row>17</xdr:row>
      <xdr:rowOff>0</xdr:rowOff>
    </xdr:to>
    <xdr:graphicFrame macro="">
      <xdr:nvGraphicFramePr>
        <xdr:cNvPr id="5" name="Chart 4">
          <a:extLst>
            <a:ext uri="{FF2B5EF4-FFF2-40B4-BE49-F238E27FC236}">
              <a16:creationId xmlns:a16="http://schemas.microsoft.com/office/drawing/2014/main" id="{72553977-2EF7-2659-8A0E-42DE44E89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274320</xdr:colOff>
      <xdr:row>0</xdr:row>
      <xdr:rowOff>137161</xdr:rowOff>
    </xdr:from>
    <xdr:to>
      <xdr:col>21</xdr:col>
      <xdr:colOff>274320</xdr:colOff>
      <xdr:row>6</xdr:row>
      <xdr:rowOff>129541</xdr:rowOff>
    </xdr:to>
    <mc:AlternateContent xmlns:mc="http://schemas.openxmlformats.org/markup-compatibility/2006" xmlns:a14="http://schemas.microsoft.com/office/drawing/2010/main">
      <mc:Choice Requires="a14">
        <xdr:graphicFrame macro="">
          <xdr:nvGraphicFramePr>
            <xdr:cNvPr id="7" name="sex">
              <a:extLst>
                <a:ext uri="{FF2B5EF4-FFF2-40B4-BE49-F238E27FC236}">
                  <a16:creationId xmlns:a16="http://schemas.microsoft.com/office/drawing/2014/main" id="{E71332FB-159D-A968-937F-9CA0E13049A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1894820" y="13716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7</xdr:row>
      <xdr:rowOff>91440</xdr:rowOff>
    </xdr:from>
    <xdr:to>
      <xdr:col>21</xdr:col>
      <xdr:colOff>266700</xdr:colOff>
      <xdr:row>13</xdr:row>
      <xdr:rowOff>114299</xdr:rowOff>
    </xdr:to>
    <mc:AlternateContent xmlns:mc="http://schemas.openxmlformats.org/markup-compatibility/2006" xmlns:a14="http://schemas.microsoft.com/office/drawing/2010/main">
      <mc:Choice Requires="a14">
        <xdr:graphicFrame macro="">
          <xdr:nvGraphicFramePr>
            <xdr:cNvPr id="8" name="smoker">
              <a:extLst>
                <a:ext uri="{FF2B5EF4-FFF2-40B4-BE49-F238E27FC236}">
                  <a16:creationId xmlns:a16="http://schemas.microsoft.com/office/drawing/2014/main" id="{BD49F70D-277F-C7AE-6B1B-E293C80C37B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1887200" y="1371600"/>
              <a:ext cx="182880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14</xdr:row>
      <xdr:rowOff>30481</xdr:rowOff>
    </xdr:from>
    <xdr:to>
      <xdr:col>21</xdr:col>
      <xdr:colOff>266700</xdr:colOff>
      <xdr:row>19</xdr:row>
      <xdr:rowOff>91441</xdr:rowOff>
    </xdr:to>
    <mc:AlternateContent xmlns:mc="http://schemas.openxmlformats.org/markup-compatibility/2006" xmlns:a14="http://schemas.microsoft.com/office/drawing/2010/main">
      <mc:Choice Requires="a14">
        <xdr:graphicFrame macro="">
          <xdr:nvGraphicFramePr>
            <xdr:cNvPr id="9" name="time">
              <a:extLst>
                <a:ext uri="{FF2B5EF4-FFF2-40B4-BE49-F238E27FC236}">
                  <a16:creationId xmlns:a16="http://schemas.microsoft.com/office/drawing/2014/main" id="{3ECA53B1-D89A-DDFA-6C7C-17511019E455}"/>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1887200" y="259080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251459</xdr:colOff>
      <xdr:row>224</xdr:row>
      <xdr:rowOff>41911</xdr:rowOff>
    </xdr:from>
    <xdr:to>
      <xdr:col>23</xdr:col>
      <xdr:colOff>251459</xdr:colOff>
      <xdr:row>234</xdr:row>
      <xdr:rowOff>64772</xdr:rowOff>
    </xdr:to>
    <xdr:graphicFrame macro="">
      <xdr:nvGraphicFramePr>
        <xdr:cNvPr id="2" name="Chart 1">
          <a:extLst>
            <a:ext uri="{FF2B5EF4-FFF2-40B4-BE49-F238E27FC236}">
              <a16:creationId xmlns:a16="http://schemas.microsoft.com/office/drawing/2014/main" id="{C228EAAA-47F7-214C-3BC7-2057EB6FE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efreshedDate="45882.940901504633" createdVersion="8" refreshedVersion="8" minRefreshableVersion="3" recordCount="244" xr:uid="{8C9931D6-E9A2-473C-AFAC-EB858B6A86A6}">
  <cacheSource type="worksheet">
    <worksheetSource name="Table1"/>
  </cacheSource>
  <cacheFields count="8">
    <cacheField name="Sr.no." numFmtId="0">
      <sharedItems containsSemiMixedTypes="0" containsString="0" containsNumber="1" containsInteger="1" minValue="1" maxValue="244"/>
    </cacheField>
    <cacheField name="sex" numFmtId="0">
      <sharedItems count="2">
        <s v="Female"/>
        <s v="Male"/>
      </sharedItems>
    </cacheField>
    <cacheField name="smoker" numFmtId="0">
      <sharedItems count="2">
        <s v="No"/>
        <s v="Yes"/>
      </sharedItems>
    </cacheField>
    <cacheField name="day" numFmtId="0">
      <sharedItems/>
    </cacheField>
    <cacheField name="time" numFmtId="0">
      <sharedItems count="2">
        <s v="Dinner"/>
        <s v="Lunch"/>
      </sharedItems>
    </cacheField>
    <cacheField name="size" numFmtId="1">
      <sharedItems containsSemiMixedTypes="0" containsString="0" containsNumber="1" containsInteger="1" minValue="1" maxValue="6"/>
    </cacheField>
    <cacheField name="total_bill" numFmtId="164">
      <sharedItems containsSemiMixedTypes="0" containsString="0" containsNumber="1" minValue="3.07" maxValue="50.81"/>
    </cacheField>
    <cacheField name="tip" numFmtId="164">
      <sharedItems containsSemiMixedTypes="0" containsString="0" containsNumber="1" minValue="1" maxValue="10"/>
    </cacheField>
  </cacheFields>
  <extLst>
    <ext xmlns:x14="http://schemas.microsoft.com/office/spreadsheetml/2009/9/main" uri="{725AE2AE-9491-48be-B2B4-4EB974FC3084}">
      <x14:pivotCacheDefinition pivotCacheId="1406055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n v="1"/>
    <x v="0"/>
    <x v="0"/>
    <s v="Sun"/>
    <x v="0"/>
    <n v="2"/>
    <n v="16.989999999999998"/>
    <n v="1.01"/>
  </r>
  <r>
    <n v="2"/>
    <x v="1"/>
    <x v="0"/>
    <s v="Sun"/>
    <x v="0"/>
    <n v="3"/>
    <n v="10.34"/>
    <n v="1.66"/>
  </r>
  <r>
    <n v="3"/>
    <x v="1"/>
    <x v="0"/>
    <s v="Sun"/>
    <x v="0"/>
    <n v="3"/>
    <n v="21.01"/>
    <n v="3.5"/>
  </r>
  <r>
    <n v="4"/>
    <x v="1"/>
    <x v="0"/>
    <s v="Sun"/>
    <x v="0"/>
    <n v="2"/>
    <n v="23.68"/>
    <n v="3.31"/>
  </r>
  <r>
    <n v="5"/>
    <x v="0"/>
    <x v="0"/>
    <s v="Sun"/>
    <x v="0"/>
    <n v="4"/>
    <n v="24.59"/>
    <n v="3.61"/>
  </r>
  <r>
    <n v="6"/>
    <x v="1"/>
    <x v="0"/>
    <s v="Sun"/>
    <x v="0"/>
    <n v="4"/>
    <n v="25.29"/>
    <n v="4.71"/>
  </r>
  <r>
    <n v="7"/>
    <x v="1"/>
    <x v="0"/>
    <s v="Sun"/>
    <x v="0"/>
    <n v="2"/>
    <n v="8.77"/>
    <n v="2"/>
  </r>
  <r>
    <n v="8"/>
    <x v="1"/>
    <x v="0"/>
    <s v="Sun"/>
    <x v="0"/>
    <n v="4"/>
    <n v="26.88"/>
    <n v="3.12"/>
  </r>
  <r>
    <n v="9"/>
    <x v="1"/>
    <x v="0"/>
    <s v="Sun"/>
    <x v="0"/>
    <n v="2"/>
    <n v="15.04"/>
    <n v="1.96"/>
  </r>
  <r>
    <n v="10"/>
    <x v="1"/>
    <x v="0"/>
    <s v="Sun"/>
    <x v="0"/>
    <n v="2"/>
    <n v="14.78"/>
    <n v="3.23"/>
  </r>
  <r>
    <n v="11"/>
    <x v="1"/>
    <x v="0"/>
    <s v="Sun"/>
    <x v="0"/>
    <n v="2"/>
    <n v="10.27"/>
    <n v="1.71"/>
  </r>
  <r>
    <n v="12"/>
    <x v="0"/>
    <x v="0"/>
    <s v="Sun"/>
    <x v="0"/>
    <n v="4"/>
    <n v="35.26"/>
    <n v="5"/>
  </r>
  <r>
    <n v="13"/>
    <x v="1"/>
    <x v="0"/>
    <s v="Sun"/>
    <x v="0"/>
    <n v="2"/>
    <n v="15.42"/>
    <n v="1.57"/>
  </r>
  <r>
    <n v="14"/>
    <x v="1"/>
    <x v="0"/>
    <s v="Sun"/>
    <x v="0"/>
    <n v="4"/>
    <n v="18.43"/>
    <n v="3"/>
  </r>
  <r>
    <n v="15"/>
    <x v="0"/>
    <x v="0"/>
    <s v="Sun"/>
    <x v="0"/>
    <n v="2"/>
    <n v="14.83"/>
    <n v="3.02"/>
  </r>
  <r>
    <n v="16"/>
    <x v="1"/>
    <x v="0"/>
    <s v="Sun"/>
    <x v="0"/>
    <n v="2"/>
    <n v="21.58"/>
    <n v="3.92"/>
  </r>
  <r>
    <n v="17"/>
    <x v="0"/>
    <x v="0"/>
    <s v="Sun"/>
    <x v="0"/>
    <n v="3"/>
    <n v="10.33"/>
    <n v="1.67"/>
  </r>
  <r>
    <n v="18"/>
    <x v="1"/>
    <x v="0"/>
    <s v="Sun"/>
    <x v="0"/>
    <n v="3"/>
    <n v="16.29"/>
    <n v="3.71"/>
  </r>
  <r>
    <n v="19"/>
    <x v="0"/>
    <x v="0"/>
    <s v="Sun"/>
    <x v="0"/>
    <n v="3"/>
    <n v="16.97"/>
    <n v="3.5"/>
  </r>
  <r>
    <n v="20"/>
    <x v="1"/>
    <x v="0"/>
    <s v="Sat"/>
    <x v="0"/>
    <n v="3"/>
    <n v="20.65"/>
    <n v="3.35"/>
  </r>
  <r>
    <n v="21"/>
    <x v="1"/>
    <x v="0"/>
    <s v="Sat"/>
    <x v="0"/>
    <n v="2"/>
    <n v="17.920000000000002"/>
    <n v="4.08"/>
  </r>
  <r>
    <n v="22"/>
    <x v="0"/>
    <x v="0"/>
    <s v="Sat"/>
    <x v="0"/>
    <n v="2"/>
    <n v="20.29"/>
    <n v="2.75"/>
  </r>
  <r>
    <n v="23"/>
    <x v="0"/>
    <x v="0"/>
    <s v="Sat"/>
    <x v="0"/>
    <n v="2"/>
    <n v="15.77"/>
    <n v="2.23"/>
  </r>
  <r>
    <n v="24"/>
    <x v="1"/>
    <x v="0"/>
    <s v="Sat"/>
    <x v="0"/>
    <n v="4"/>
    <n v="39.42"/>
    <n v="7.58"/>
  </r>
  <r>
    <n v="25"/>
    <x v="1"/>
    <x v="0"/>
    <s v="Sat"/>
    <x v="0"/>
    <n v="2"/>
    <n v="19.82"/>
    <n v="3.18"/>
  </r>
  <r>
    <n v="26"/>
    <x v="1"/>
    <x v="0"/>
    <s v="Sat"/>
    <x v="0"/>
    <n v="4"/>
    <n v="17.809999999999999"/>
    <n v="2.34"/>
  </r>
  <r>
    <n v="27"/>
    <x v="1"/>
    <x v="0"/>
    <s v="Sat"/>
    <x v="0"/>
    <n v="2"/>
    <n v="13.37"/>
    <n v="2"/>
  </r>
  <r>
    <n v="28"/>
    <x v="1"/>
    <x v="0"/>
    <s v="Sat"/>
    <x v="0"/>
    <n v="2"/>
    <n v="12.69"/>
    <n v="2"/>
  </r>
  <r>
    <n v="29"/>
    <x v="1"/>
    <x v="0"/>
    <s v="Sat"/>
    <x v="0"/>
    <n v="2"/>
    <n v="21.7"/>
    <n v="4.3"/>
  </r>
  <r>
    <n v="30"/>
    <x v="0"/>
    <x v="0"/>
    <s v="Sat"/>
    <x v="0"/>
    <n v="2"/>
    <n v="19.649999999999999"/>
    <n v="3"/>
  </r>
  <r>
    <n v="31"/>
    <x v="1"/>
    <x v="0"/>
    <s v="Sat"/>
    <x v="0"/>
    <n v="2"/>
    <n v="9.5500000000000007"/>
    <n v="1.45"/>
  </r>
  <r>
    <n v="32"/>
    <x v="1"/>
    <x v="0"/>
    <s v="Sat"/>
    <x v="0"/>
    <n v="4"/>
    <n v="18.350000000000001"/>
    <n v="2.5"/>
  </r>
  <r>
    <n v="33"/>
    <x v="0"/>
    <x v="0"/>
    <s v="Sat"/>
    <x v="0"/>
    <n v="2"/>
    <n v="15.06"/>
    <n v="3"/>
  </r>
  <r>
    <n v="34"/>
    <x v="0"/>
    <x v="0"/>
    <s v="Sat"/>
    <x v="0"/>
    <n v="4"/>
    <n v="20.69"/>
    <n v="2.4500000000000002"/>
  </r>
  <r>
    <n v="35"/>
    <x v="1"/>
    <x v="0"/>
    <s v="Sat"/>
    <x v="0"/>
    <n v="2"/>
    <n v="17.78"/>
    <n v="3.27"/>
  </r>
  <r>
    <n v="36"/>
    <x v="1"/>
    <x v="0"/>
    <s v="Sat"/>
    <x v="0"/>
    <n v="3"/>
    <n v="24.06"/>
    <n v="3.6"/>
  </r>
  <r>
    <n v="37"/>
    <x v="1"/>
    <x v="0"/>
    <s v="Sat"/>
    <x v="0"/>
    <n v="3"/>
    <n v="16.309999999999999"/>
    <n v="2"/>
  </r>
  <r>
    <n v="38"/>
    <x v="0"/>
    <x v="0"/>
    <s v="Sat"/>
    <x v="0"/>
    <n v="3"/>
    <n v="16.93"/>
    <n v="3.07"/>
  </r>
  <r>
    <n v="39"/>
    <x v="1"/>
    <x v="0"/>
    <s v="Sat"/>
    <x v="0"/>
    <n v="3"/>
    <n v="18.690000000000001"/>
    <n v="2.31"/>
  </r>
  <r>
    <n v="40"/>
    <x v="1"/>
    <x v="0"/>
    <s v="Sat"/>
    <x v="0"/>
    <n v="3"/>
    <n v="31.27"/>
    <n v="5"/>
  </r>
  <r>
    <n v="41"/>
    <x v="1"/>
    <x v="0"/>
    <s v="Sat"/>
    <x v="0"/>
    <n v="3"/>
    <n v="16.04"/>
    <n v="2.2400000000000002"/>
  </r>
  <r>
    <n v="42"/>
    <x v="1"/>
    <x v="0"/>
    <s v="Sun"/>
    <x v="0"/>
    <n v="2"/>
    <n v="17.46"/>
    <n v="2.54"/>
  </r>
  <r>
    <n v="43"/>
    <x v="1"/>
    <x v="0"/>
    <s v="Sun"/>
    <x v="0"/>
    <n v="2"/>
    <n v="13.94"/>
    <n v="3.06"/>
  </r>
  <r>
    <n v="44"/>
    <x v="1"/>
    <x v="0"/>
    <s v="Sun"/>
    <x v="0"/>
    <n v="2"/>
    <n v="9.68"/>
    <n v="1.32"/>
  </r>
  <r>
    <n v="45"/>
    <x v="1"/>
    <x v="0"/>
    <s v="Sun"/>
    <x v="0"/>
    <n v="4"/>
    <n v="30.4"/>
    <n v="5.6"/>
  </r>
  <r>
    <n v="46"/>
    <x v="1"/>
    <x v="0"/>
    <s v="Sun"/>
    <x v="0"/>
    <n v="2"/>
    <n v="18.29"/>
    <n v="3"/>
  </r>
  <r>
    <n v="47"/>
    <x v="1"/>
    <x v="0"/>
    <s v="Sun"/>
    <x v="0"/>
    <n v="2"/>
    <n v="22.23"/>
    <n v="5"/>
  </r>
  <r>
    <n v="48"/>
    <x v="1"/>
    <x v="0"/>
    <s v="Sun"/>
    <x v="0"/>
    <n v="4"/>
    <n v="32.4"/>
    <n v="6"/>
  </r>
  <r>
    <n v="49"/>
    <x v="1"/>
    <x v="0"/>
    <s v="Sun"/>
    <x v="0"/>
    <n v="3"/>
    <n v="28.55"/>
    <n v="2.0499999999999998"/>
  </r>
  <r>
    <n v="50"/>
    <x v="1"/>
    <x v="0"/>
    <s v="Sun"/>
    <x v="0"/>
    <n v="2"/>
    <n v="18.04"/>
    <n v="3"/>
  </r>
  <r>
    <n v="51"/>
    <x v="1"/>
    <x v="0"/>
    <s v="Sun"/>
    <x v="0"/>
    <n v="2"/>
    <n v="12.54"/>
    <n v="2.5"/>
  </r>
  <r>
    <n v="52"/>
    <x v="0"/>
    <x v="0"/>
    <s v="Sun"/>
    <x v="0"/>
    <n v="2"/>
    <n v="10.29"/>
    <n v="2.6"/>
  </r>
  <r>
    <n v="53"/>
    <x v="0"/>
    <x v="0"/>
    <s v="Sun"/>
    <x v="0"/>
    <n v="4"/>
    <n v="34.81"/>
    <n v="5.2"/>
  </r>
  <r>
    <n v="54"/>
    <x v="1"/>
    <x v="0"/>
    <s v="Sun"/>
    <x v="0"/>
    <n v="2"/>
    <n v="9.94"/>
    <n v="1.56"/>
  </r>
  <r>
    <n v="55"/>
    <x v="1"/>
    <x v="0"/>
    <s v="Sun"/>
    <x v="0"/>
    <n v="4"/>
    <n v="25.56"/>
    <n v="4.34"/>
  </r>
  <r>
    <n v="56"/>
    <x v="1"/>
    <x v="0"/>
    <s v="Sun"/>
    <x v="0"/>
    <n v="2"/>
    <n v="19.489999999999998"/>
    <n v="3.51"/>
  </r>
  <r>
    <n v="57"/>
    <x v="1"/>
    <x v="1"/>
    <s v="Sat"/>
    <x v="0"/>
    <n v="4"/>
    <n v="38.01"/>
    <n v="3"/>
  </r>
  <r>
    <n v="58"/>
    <x v="0"/>
    <x v="0"/>
    <s v="Sat"/>
    <x v="0"/>
    <n v="2"/>
    <n v="26.41"/>
    <n v="1.5"/>
  </r>
  <r>
    <n v="59"/>
    <x v="1"/>
    <x v="1"/>
    <s v="Sat"/>
    <x v="0"/>
    <n v="2"/>
    <n v="11.24"/>
    <n v="1.76"/>
  </r>
  <r>
    <n v="60"/>
    <x v="1"/>
    <x v="0"/>
    <s v="Sat"/>
    <x v="0"/>
    <n v="4"/>
    <n v="48.27"/>
    <n v="6.73"/>
  </r>
  <r>
    <n v="61"/>
    <x v="1"/>
    <x v="1"/>
    <s v="Sat"/>
    <x v="0"/>
    <n v="2"/>
    <n v="20.29"/>
    <n v="3.21"/>
  </r>
  <r>
    <n v="62"/>
    <x v="1"/>
    <x v="1"/>
    <s v="Sat"/>
    <x v="0"/>
    <n v="2"/>
    <n v="13.81"/>
    <n v="2"/>
  </r>
  <r>
    <n v="63"/>
    <x v="1"/>
    <x v="1"/>
    <s v="Sat"/>
    <x v="0"/>
    <n v="2"/>
    <n v="11.02"/>
    <n v="1.98"/>
  </r>
  <r>
    <n v="64"/>
    <x v="1"/>
    <x v="1"/>
    <s v="Sat"/>
    <x v="0"/>
    <n v="4"/>
    <n v="18.29"/>
    <n v="3.76"/>
  </r>
  <r>
    <n v="65"/>
    <x v="1"/>
    <x v="0"/>
    <s v="Sat"/>
    <x v="0"/>
    <n v="3"/>
    <n v="17.59"/>
    <n v="2.64"/>
  </r>
  <r>
    <n v="66"/>
    <x v="1"/>
    <x v="0"/>
    <s v="Sat"/>
    <x v="0"/>
    <n v="3"/>
    <n v="20.079999999999998"/>
    <n v="3.15"/>
  </r>
  <r>
    <n v="67"/>
    <x v="0"/>
    <x v="0"/>
    <s v="Sat"/>
    <x v="0"/>
    <n v="2"/>
    <n v="16.45"/>
    <n v="2.4700000000000002"/>
  </r>
  <r>
    <n v="68"/>
    <x v="0"/>
    <x v="1"/>
    <s v="Sat"/>
    <x v="0"/>
    <n v="1"/>
    <n v="3.07"/>
    <n v="1"/>
  </r>
  <r>
    <n v="69"/>
    <x v="1"/>
    <x v="0"/>
    <s v="Sat"/>
    <x v="0"/>
    <n v="2"/>
    <n v="20.23"/>
    <n v="2.0099999999999998"/>
  </r>
  <r>
    <n v="70"/>
    <x v="1"/>
    <x v="1"/>
    <s v="Sat"/>
    <x v="0"/>
    <n v="2"/>
    <n v="15.01"/>
    <n v="2.09"/>
  </r>
  <r>
    <n v="71"/>
    <x v="1"/>
    <x v="0"/>
    <s v="Sat"/>
    <x v="0"/>
    <n v="2"/>
    <n v="12.02"/>
    <n v="1.97"/>
  </r>
  <r>
    <n v="72"/>
    <x v="0"/>
    <x v="0"/>
    <s v="Sat"/>
    <x v="0"/>
    <n v="3"/>
    <n v="17.07"/>
    <n v="3"/>
  </r>
  <r>
    <n v="73"/>
    <x v="0"/>
    <x v="1"/>
    <s v="Sat"/>
    <x v="0"/>
    <n v="2"/>
    <n v="26.86"/>
    <n v="3.14"/>
  </r>
  <r>
    <n v="74"/>
    <x v="0"/>
    <x v="1"/>
    <s v="Sat"/>
    <x v="0"/>
    <n v="2"/>
    <n v="25.28"/>
    <n v="5"/>
  </r>
  <r>
    <n v="75"/>
    <x v="0"/>
    <x v="0"/>
    <s v="Sat"/>
    <x v="0"/>
    <n v="2"/>
    <n v="14.73"/>
    <n v="2.2000000000000002"/>
  </r>
  <r>
    <n v="76"/>
    <x v="1"/>
    <x v="0"/>
    <s v="Sat"/>
    <x v="0"/>
    <n v="2"/>
    <n v="10.51"/>
    <n v="1.25"/>
  </r>
  <r>
    <n v="77"/>
    <x v="1"/>
    <x v="1"/>
    <s v="Sat"/>
    <x v="0"/>
    <n v="2"/>
    <n v="17.920000000000002"/>
    <n v="3.08"/>
  </r>
  <r>
    <n v="78"/>
    <x v="1"/>
    <x v="0"/>
    <s v="Thur"/>
    <x v="1"/>
    <n v="4"/>
    <n v="27.2"/>
    <n v="4"/>
  </r>
  <r>
    <n v="79"/>
    <x v="1"/>
    <x v="0"/>
    <s v="Thur"/>
    <x v="1"/>
    <n v="2"/>
    <n v="22.76"/>
    <n v="3"/>
  </r>
  <r>
    <n v="80"/>
    <x v="1"/>
    <x v="0"/>
    <s v="Thur"/>
    <x v="1"/>
    <n v="2"/>
    <n v="17.29"/>
    <n v="2.71"/>
  </r>
  <r>
    <n v="81"/>
    <x v="1"/>
    <x v="1"/>
    <s v="Thur"/>
    <x v="1"/>
    <n v="2"/>
    <n v="19.440000000000001"/>
    <n v="3"/>
  </r>
  <r>
    <n v="82"/>
    <x v="1"/>
    <x v="0"/>
    <s v="Thur"/>
    <x v="1"/>
    <n v="2"/>
    <n v="16.66"/>
    <n v="3.4"/>
  </r>
  <r>
    <n v="83"/>
    <x v="0"/>
    <x v="0"/>
    <s v="Thur"/>
    <x v="1"/>
    <n v="1"/>
    <n v="10.07"/>
    <n v="1.83"/>
  </r>
  <r>
    <n v="84"/>
    <x v="1"/>
    <x v="1"/>
    <s v="Thur"/>
    <x v="1"/>
    <n v="2"/>
    <n v="32.68"/>
    <n v="5"/>
  </r>
  <r>
    <n v="85"/>
    <x v="1"/>
    <x v="0"/>
    <s v="Thur"/>
    <x v="1"/>
    <n v="2"/>
    <n v="15.98"/>
    <n v="2.0299999999999998"/>
  </r>
  <r>
    <n v="86"/>
    <x v="0"/>
    <x v="0"/>
    <s v="Thur"/>
    <x v="1"/>
    <n v="4"/>
    <n v="34.83"/>
    <n v="5.17"/>
  </r>
  <r>
    <n v="87"/>
    <x v="1"/>
    <x v="0"/>
    <s v="Thur"/>
    <x v="1"/>
    <n v="2"/>
    <n v="13.03"/>
    <n v="2"/>
  </r>
  <r>
    <n v="88"/>
    <x v="1"/>
    <x v="0"/>
    <s v="Thur"/>
    <x v="1"/>
    <n v="2"/>
    <n v="18.28"/>
    <n v="4"/>
  </r>
  <r>
    <n v="89"/>
    <x v="1"/>
    <x v="0"/>
    <s v="Thur"/>
    <x v="1"/>
    <n v="2"/>
    <n v="24.71"/>
    <n v="5.85"/>
  </r>
  <r>
    <n v="90"/>
    <x v="1"/>
    <x v="0"/>
    <s v="Thur"/>
    <x v="1"/>
    <n v="2"/>
    <n v="21.16"/>
    <n v="3"/>
  </r>
  <r>
    <n v="91"/>
    <x v="1"/>
    <x v="1"/>
    <s v="Fri"/>
    <x v="0"/>
    <n v="2"/>
    <n v="28.97"/>
    <n v="3"/>
  </r>
  <r>
    <n v="92"/>
    <x v="1"/>
    <x v="0"/>
    <s v="Fri"/>
    <x v="0"/>
    <n v="2"/>
    <n v="22.49"/>
    <n v="3.5"/>
  </r>
  <r>
    <n v="93"/>
    <x v="0"/>
    <x v="1"/>
    <s v="Fri"/>
    <x v="0"/>
    <n v="2"/>
    <n v="5.75"/>
    <n v="1"/>
  </r>
  <r>
    <n v="94"/>
    <x v="0"/>
    <x v="1"/>
    <s v="Fri"/>
    <x v="0"/>
    <n v="2"/>
    <n v="16.32"/>
    <n v="4.3"/>
  </r>
  <r>
    <n v="95"/>
    <x v="0"/>
    <x v="0"/>
    <s v="Fri"/>
    <x v="0"/>
    <n v="2"/>
    <n v="22.75"/>
    <n v="3.25"/>
  </r>
  <r>
    <n v="96"/>
    <x v="1"/>
    <x v="1"/>
    <s v="Fri"/>
    <x v="0"/>
    <n v="4"/>
    <n v="40.17"/>
    <n v="4.7300000000000004"/>
  </r>
  <r>
    <n v="97"/>
    <x v="1"/>
    <x v="1"/>
    <s v="Fri"/>
    <x v="0"/>
    <n v="2"/>
    <n v="27.28"/>
    <n v="4"/>
  </r>
  <r>
    <n v="98"/>
    <x v="1"/>
    <x v="1"/>
    <s v="Fri"/>
    <x v="0"/>
    <n v="2"/>
    <n v="12.03"/>
    <n v="1.5"/>
  </r>
  <r>
    <n v="99"/>
    <x v="1"/>
    <x v="1"/>
    <s v="Fri"/>
    <x v="0"/>
    <n v="2"/>
    <n v="21.01"/>
    <n v="3"/>
  </r>
  <r>
    <n v="100"/>
    <x v="1"/>
    <x v="0"/>
    <s v="Fri"/>
    <x v="0"/>
    <n v="2"/>
    <n v="12.46"/>
    <n v="1.5"/>
  </r>
  <r>
    <n v="101"/>
    <x v="0"/>
    <x v="1"/>
    <s v="Fri"/>
    <x v="0"/>
    <n v="2"/>
    <n v="11.35"/>
    <n v="2.5"/>
  </r>
  <r>
    <n v="102"/>
    <x v="0"/>
    <x v="1"/>
    <s v="Fri"/>
    <x v="0"/>
    <n v="2"/>
    <n v="15.38"/>
    <n v="3"/>
  </r>
  <r>
    <n v="103"/>
    <x v="0"/>
    <x v="1"/>
    <s v="Sat"/>
    <x v="0"/>
    <n v="3"/>
    <n v="44.3"/>
    <n v="2.5"/>
  </r>
  <r>
    <n v="104"/>
    <x v="0"/>
    <x v="1"/>
    <s v="Sat"/>
    <x v="0"/>
    <n v="2"/>
    <n v="22.42"/>
    <n v="3.48"/>
  </r>
  <r>
    <n v="105"/>
    <x v="0"/>
    <x v="0"/>
    <s v="Sat"/>
    <x v="0"/>
    <n v="2"/>
    <n v="20.92"/>
    <n v="4.08"/>
  </r>
  <r>
    <n v="106"/>
    <x v="1"/>
    <x v="1"/>
    <s v="Sat"/>
    <x v="0"/>
    <n v="2"/>
    <n v="15.36"/>
    <n v="1.64"/>
  </r>
  <r>
    <n v="107"/>
    <x v="1"/>
    <x v="1"/>
    <s v="Sat"/>
    <x v="0"/>
    <n v="2"/>
    <n v="20.49"/>
    <n v="4.0599999999999996"/>
  </r>
  <r>
    <n v="108"/>
    <x v="1"/>
    <x v="1"/>
    <s v="Sat"/>
    <x v="0"/>
    <n v="2"/>
    <n v="25.21"/>
    <n v="4.29"/>
  </r>
  <r>
    <n v="109"/>
    <x v="1"/>
    <x v="0"/>
    <s v="Sat"/>
    <x v="0"/>
    <n v="2"/>
    <n v="18.239999999999998"/>
    <n v="3.76"/>
  </r>
  <r>
    <n v="110"/>
    <x v="0"/>
    <x v="1"/>
    <s v="Sat"/>
    <x v="0"/>
    <n v="2"/>
    <n v="14.31"/>
    <n v="4"/>
  </r>
  <r>
    <n v="111"/>
    <x v="1"/>
    <x v="0"/>
    <s v="Sat"/>
    <x v="0"/>
    <n v="2"/>
    <n v="14"/>
    <n v="3"/>
  </r>
  <r>
    <n v="112"/>
    <x v="0"/>
    <x v="0"/>
    <s v="Sat"/>
    <x v="0"/>
    <n v="1"/>
    <n v="7.25"/>
    <n v="1"/>
  </r>
  <r>
    <n v="113"/>
    <x v="1"/>
    <x v="0"/>
    <s v="Sun"/>
    <x v="0"/>
    <n v="3"/>
    <n v="38.07"/>
    <n v="4"/>
  </r>
  <r>
    <n v="114"/>
    <x v="1"/>
    <x v="0"/>
    <s v="Sun"/>
    <x v="0"/>
    <n v="2"/>
    <n v="23.95"/>
    <n v="2.5499999999999998"/>
  </r>
  <r>
    <n v="115"/>
    <x v="0"/>
    <x v="0"/>
    <s v="Sun"/>
    <x v="0"/>
    <n v="3"/>
    <n v="25.71"/>
    <n v="4"/>
  </r>
  <r>
    <n v="116"/>
    <x v="0"/>
    <x v="0"/>
    <s v="Sun"/>
    <x v="0"/>
    <n v="2"/>
    <n v="17.309999999999999"/>
    <n v="3.5"/>
  </r>
  <r>
    <n v="117"/>
    <x v="1"/>
    <x v="0"/>
    <s v="Sun"/>
    <x v="0"/>
    <n v="4"/>
    <n v="29.93"/>
    <n v="5.07"/>
  </r>
  <r>
    <n v="118"/>
    <x v="0"/>
    <x v="0"/>
    <s v="Thur"/>
    <x v="1"/>
    <n v="2"/>
    <n v="10.65"/>
    <n v="1.5"/>
  </r>
  <r>
    <n v="119"/>
    <x v="0"/>
    <x v="0"/>
    <s v="Thur"/>
    <x v="1"/>
    <n v="2"/>
    <n v="12.43"/>
    <n v="1.8"/>
  </r>
  <r>
    <n v="120"/>
    <x v="0"/>
    <x v="0"/>
    <s v="Thur"/>
    <x v="1"/>
    <n v="4"/>
    <n v="24.08"/>
    <n v="2.92"/>
  </r>
  <r>
    <n v="121"/>
    <x v="1"/>
    <x v="0"/>
    <s v="Thur"/>
    <x v="1"/>
    <n v="2"/>
    <n v="11.69"/>
    <n v="2.31"/>
  </r>
  <r>
    <n v="122"/>
    <x v="0"/>
    <x v="0"/>
    <s v="Thur"/>
    <x v="1"/>
    <n v="2"/>
    <n v="13.42"/>
    <n v="1.68"/>
  </r>
  <r>
    <n v="123"/>
    <x v="1"/>
    <x v="0"/>
    <s v="Thur"/>
    <x v="1"/>
    <n v="2"/>
    <n v="14.26"/>
    <n v="2.5"/>
  </r>
  <r>
    <n v="124"/>
    <x v="1"/>
    <x v="0"/>
    <s v="Thur"/>
    <x v="1"/>
    <n v="2"/>
    <n v="15.95"/>
    <n v="2"/>
  </r>
  <r>
    <n v="125"/>
    <x v="0"/>
    <x v="0"/>
    <s v="Thur"/>
    <x v="1"/>
    <n v="2"/>
    <n v="12.48"/>
    <n v="2.52"/>
  </r>
  <r>
    <n v="126"/>
    <x v="0"/>
    <x v="0"/>
    <s v="Thur"/>
    <x v="1"/>
    <n v="6"/>
    <n v="29.8"/>
    <n v="4.2"/>
  </r>
  <r>
    <n v="127"/>
    <x v="1"/>
    <x v="0"/>
    <s v="Thur"/>
    <x v="1"/>
    <n v="2"/>
    <n v="8.52"/>
    <n v="1.48"/>
  </r>
  <r>
    <n v="128"/>
    <x v="0"/>
    <x v="0"/>
    <s v="Thur"/>
    <x v="1"/>
    <n v="2"/>
    <n v="14.52"/>
    <n v="2"/>
  </r>
  <r>
    <n v="129"/>
    <x v="0"/>
    <x v="0"/>
    <s v="Thur"/>
    <x v="1"/>
    <n v="2"/>
    <n v="11.38"/>
    <n v="2"/>
  </r>
  <r>
    <n v="130"/>
    <x v="1"/>
    <x v="0"/>
    <s v="Thur"/>
    <x v="1"/>
    <n v="3"/>
    <n v="22.82"/>
    <n v="2.1800000000000002"/>
  </r>
  <r>
    <n v="131"/>
    <x v="1"/>
    <x v="0"/>
    <s v="Thur"/>
    <x v="1"/>
    <n v="2"/>
    <n v="19.079999999999998"/>
    <n v="1.5"/>
  </r>
  <r>
    <n v="132"/>
    <x v="0"/>
    <x v="0"/>
    <s v="Thur"/>
    <x v="1"/>
    <n v="2"/>
    <n v="20.27"/>
    <n v="2.83"/>
  </r>
  <r>
    <n v="133"/>
    <x v="0"/>
    <x v="0"/>
    <s v="Thur"/>
    <x v="1"/>
    <n v="2"/>
    <n v="11.17"/>
    <n v="1.5"/>
  </r>
  <r>
    <n v="134"/>
    <x v="0"/>
    <x v="0"/>
    <s v="Thur"/>
    <x v="1"/>
    <n v="2"/>
    <n v="12.26"/>
    <n v="2"/>
  </r>
  <r>
    <n v="135"/>
    <x v="0"/>
    <x v="0"/>
    <s v="Thur"/>
    <x v="1"/>
    <n v="2"/>
    <n v="18.260000000000002"/>
    <n v="3.25"/>
  </r>
  <r>
    <n v="136"/>
    <x v="0"/>
    <x v="0"/>
    <s v="Thur"/>
    <x v="1"/>
    <n v="2"/>
    <n v="8.51"/>
    <n v="1.25"/>
  </r>
  <r>
    <n v="137"/>
    <x v="0"/>
    <x v="0"/>
    <s v="Thur"/>
    <x v="1"/>
    <n v="2"/>
    <n v="10.33"/>
    <n v="2"/>
  </r>
  <r>
    <n v="138"/>
    <x v="0"/>
    <x v="0"/>
    <s v="Thur"/>
    <x v="1"/>
    <n v="2"/>
    <n v="14.15"/>
    <n v="2"/>
  </r>
  <r>
    <n v="139"/>
    <x v="1"/>
    <x v="1"/>
    <s v="Thur"/>
    <x v="1"/>
    <n v="2"/>
    <n v="16"/>
    <n v="2"/>
  </r>
  <r>
    <n v="140"/>
    <x v="0"/>
    <x v="0"/>
    <s v="Thur"/>
    <x v="1"/>
    <n v="2"/>
    <n v="13.16"/>
    <n v="2.75"/>
  </r>
  <r>
    <n v="141"/>
    <x v="0"/>
    <x v="0"/>
    <s v="Thur"/>
    <x v="1"/>
    <n v="2"/>
    <n v="17.47"/>
    <n v="3.5"/>
  </r>
  <r>
    <n v="142"/>
    <x v="1"/>
    <x v="0"/>
    <s v="Thur"/>
    <x v="1"/>
    <n v="6"/>
    <n v="34.299999999999997"/>
    <n v="6.7"/>
  </r>
  <r>
    <n v="143"/>
    <x v="1"/>
    <x v="0"/>
    <s v="Thur"/>
    <x v="1"/>
    <n v="5"/>
    <n v="41.19"/>
    <n v="5"/>
  </r>
  <r>
    <n v="144"/>
    <x v="0"/>
    <x v="0"/>
    <s v="Thur"/>
    <x v="1"/>
    <n v="6"/>
    <n v="27.05"/>
    <n v="5"/>
  </r>
  <r>
    <n v="145"/>
    <x v="0"/>
    <x v="0"/>
    <s v="Thur"/>
    <x v="1"/>
    <n v="2"/>
    <n v="16.43"/>
    <n v="2.2999999999999998"/>
  </r>
  <r>
    <n v="146"/>
    <x v="0"/>
    <x v="0"/>
    <s v="Thur"/>
    <x v="1"/>
    <n v="2"/>
    <n v="8.35"/>
    <n v="1.5"/>
  </r>
  <r>
    <n v="147"/>
    <x v="0"/>
    <x v="0"/>
    <s v="Thur"/>
    <x v="1"/>
    <n v="3"/>
    <n v="18.64"/>
    <n v="1.36"/>
  </r>
  <r>
    <n v="148"/>
    <x v="0"/>
    <x v="0"/>
    <s v="Thur"/>
    <x v="1"/>
    <n v="2"/>
    <n v="11.87"/>
    <n v="1.63"/>
  </r>
  <r>
    <n v="149"/>
    <x v="1"/>
    <x v="0"/>
    <s v="Thur"/>
    <x v="1"/>
    <n v="2"/>
    <n v="9.7799999999999994"/>
    <n v="1.73"/>
  </r>
  <r>
    <n v="150"/>
    <x v="1"/>
    <x v="0"/>
    <s v="Thur"/>
    <x v="1"/>
    <n v="2"/>
    <n v="7.51"/>
    <n v="2"/>
  </r>
  <r>
    <n v="151"/>
    <x v="1"/>
    <x v="0"/>
    <s v="Sun"/>
    <x v="0"/>
    <n v="2"/>
    <n v="14.07"/>
    <n v="2.5"/>
  </r>
  <r>
    <n v="152"/>
    <x v="1"/>
    <x v="0"/>
    <s v="Sun"/>
    <x v="0"/>
    <n v="2"/>
    <n v="13.13"/>
    <n v="2"/>
  </r>
  <r>
    <n v="153"/>
    <x v="1"/>
    <x v="0"/>
    <s v="Sun"/>
    <x v="0"/>
    <n v="3"/>
    <n v="17.260000000000002"/>
    <n v="2.74"/>
  </r>
  <r>
    <n v="154"/>
    <x v="1"/>
    <x v="0"/>
    <s v="Sun"/>
    <x v="0"/>
    <n v="4"/>
    <n v="24.55"/>
    <n v="2"/>
  </r>
  <r>
    <n v="155"/>
    <x v="1"/>
    <x v="0"/>
    <s v="Sun"/>
    <x v="0"/>
    <n v="4"/>
    <n v="19.77"/>
    <n v="2"/>
  </r>
  <r>
    <n v="156"/>
    <x v="0"/>
    <x v="0"/>
    <s v="Sun"/>
    <x v="0"/>
    <n v="5"/>
    <n v="29.85"/>
    <n v="5.14"/>
  </r>
  <r>
    <n v="157"/>
    <x v="1"/>
    <x v="0"/>
    <s v="Sun"/>
    <x v="0"/>
    <n v="6"/>
    <n v="48.17"/>
    <n v="5"/>
  </r>
  <r>
    <n v="158"/>
    <x v="0"/>
    <x v="0"/>
    <s v="Sun"/>
    <x v="0"/>
    <n v="4"/>
    <n v="25"/>
    <n v="3.75"/>
  </r>
  <r>
    <n v="159"/>
    <x v="0"/>
    <x v="0"/>
    <s v="Sun"/>
    <x v="0"/>
    <n v="2"/>
    <n v="13.39"/>
    <n v="2.61"/>
  </r>
  <r>
    <n v="160"/>
    <x v="1"/>
    <x v="0"/>
    <s v="Sun"/>
    <x v="0"/>
    <n v="4"/>
    <n v="16.489999999999998"/>
    <n v="2"/>
  </r>
  <r>
    <n v="161"/>
    <x v="1"/>
    <x v="0"/>
    <s v="Sun"/>
    <x v="0"/>
    <n v="4"/>
    <n v="21.5"/>
    <n v="3.5"/>
  </r>
  <r>
    <n v="162"/>
    <x v="1"/>
    <x v="0"/>
    <s v="Sun"/>
    <x v="0"/>
    <n v="2"/>
    <n v="12.66"/>
    <n v="2.5"/>
  </r>
  <r>
    <n v="163"/>
    <x v="0"/>
    <x v="0"/>
    <s v="Sun"/>
    <x v="0"/>
    <n v="3"/>
    <n v="16.21"/>
    <n v="2"/>
  </r>
  <r>
    <n v="164"/>
    <x v="1"/>
    <x v="0"/>
    <s v="Sun"/>
    <x v="0"/>
    <n v="2"/>
    <n v="13.81"/>
    <n v="2"/>
  </r>
  <r>
    <n v="165"/>
    <x v="0"/>
    <x v="1"/>
    <s v="Sun"/>
    <x v="0"/>
    <n v="2"/>
    <n v="17.510000000000002"/>
    <n v="3"/>
  </r>
  <r>
    <n v="166"/>
    <x v="1"/>
    <x v="0"/>
    <s v="Sun"/>
    <x v="0"/>
    <n v="3"/>
    <n v="24.52"/>
    <n v="3.48"/>
  </r>
  <r>
    <n v="167"/>
    <x v="1"/>
    <x v="0"/>
    <s v="Sun"/>
    <x v="0"/>
    <n v="2"/>
    <n v="20.76"/>
    <n v="2.2400000000000002"/>
  </r>
  <r>
    <n v="168"/>
    <x v="1"/>
    <x v="0"/>
    <s v="Sun"/>
    <x v="0"/>
    <n v="4"/>
    <n v="31.71"/>
    <n v="4.5"/>
  </r>
  <r>
    <n v="169"/>
    <x v="0"/>
    <x v="1"/>
    <s v="Sat"/>
    <x v="0"/>
    <n v="2"/>
    <n v="10.59"/>
    <n v="1.61"/>
  </r>
  <r>
    <n v="170"/>
    <x v="0"/>
    <x v="1"/>
    <s v="Sat"/>
    <x v="0"/>
    <n v="2"/>
    <n v="10.63"/>
    <n v="2"/>
  </r>
  <r>
    <n v="171"/>
    <x v="1"/>
    <x v="1"/>
    <s v="Sat"/>
    <x v="0"/>
    <n v="3"/>
    <n v="50.81"/>
    <n v="10"/>
  </r>
  <r>
    <n v="172"/>
    <x v="1"/>
    <x v="1"/>
    <s v="Sat"/>
    <x v="0"/>
    <n v="2"/>
    <n v="15.81"/>
    <n v="3.16"/>
  </r>
  <r>
    <n v="173"/>
    <x v="1"/>
    <x v="1"/>
    <s v="Sun"/>
    <x v="0"/>
    <n v="2"/>
    <n v="7.25"/>
    <n v="5.15"/>
  </r>
  <r>
    <n v="174"/>
    <x v="1"/>
    <x v="1"/>
    <s v="Sun"/>
    <x v="0"/>
    <n v="2"/>
    <n v="31.85"/>
    <n v="3.18"/>
  </r>
  <r>
    <n v="175"/>
    <x v="1"/>
    <x v="1"/>
    <s v="Sun"/>
    <x v="0"/>
    <n v="2"/>
    <n v="16.82"/>
    <n v="4"/>
  </r>
  <r>
    <n v="176"/>
    <x v="1"/>
    <x v="1"/>
    <s v="Sun"/>
    <x v="0"/>
    <n v="2"/>
    <n v="32.9"/>
    <n v="3.11"/>
  </r>
  <r>
    <n v="177"/>
    <x v="1"/>
    <x v="1"/>
    <s v="Sun"/>
    <x v="0"/>
    <n v="2"/>
    <n v="17.89"/>
    <n v="2"/>
  </r>
  <r>
    <n v="178"/>
    <x v="1"/>
    <x v="1"/>
    <s v="Sun"/>
    <x v="0"/>
    <n v="2"/>
    <n v="14.48"/>
    <n v="2"/>
  </r>
  <r>
    <n v="179"/>
    <x v="0"/>
    <x v="1"/>
    <s v="Sun"/>
    <x v="0"/>
    <n v="2"/>
    <n v="9.6"/>
    <n v="4"/>
  </r>
  <r>
    <n v="180"/>
    <x v="1"/>
    <x v="1"/>
    <s v="Sun"/>
    <x v="0"/>
    <n v="2"/>
    <n v="34.630000000000003"/>
    <n v="3.55"/>
  </r>
  <r>
    <n v="181"/>
    <x v="1"/>
    <x v="1"/>
    <s v="Sun"/>
    <x v="0"/>
    <n v="4"/>
    <n v="34.65"/>
    <n v="3.68"/>
  </r>
  <r>
    <n v="182"/>
    <x v="1"/>
    <x v="1"/>
    <s v="Sun"/>
    <x v="0"/>
    <n v="2"/>
    <n v="23.33"/>
    <n v="5.65"/>
  </r>
  <r>
    <n v="183"/>
    <x v="1"/>
    <x v="1"/>
    <s v="Sun"/>
    <x v="0"/>
    <n v="3"/>
    <n v="45.35"/>
    <n v="3.5"/>
  </r>
  <r>
    <n v="184"/>
    <x v="1"/>
    <x v="1"/>
    <s v="Sun"/>
    <x v="0"/>
    <n v="4"/>
    <n v="23.17"/>
    <n v="6.5"/>
  </r>
  <r>
    <n v="185"/>
    <x v="1"/>
    <x v="1"/>
    <s v="Sun"/>
    <x v="0"/>
    <n v="2"/>
    <n v="40.549999999999997"/>
    <n v="3"/>
  </r>
  <r>
    <n v="186"/>
    <x v="1"/>
    <x v="0"/>
    <s v="Sun"/>
    <x v="0"/>
    <n v="5"/>
    <n v="20.69"/>
    <n v="5"/>
  </r>
  <r>
    <n v="187"/>
    <x v="0"/>
    <x v="1"/>
    <s v="Sun"/>
    <x v="0"/>
    <n v="3"/>
    <n v="20.9"/>
    <n v="3.5"/>
  </r>
  <r>
    <n v="188"/>
    <x v="1"/>
    <x v="1"/>
    <s v="Sun"/>
    <x v="0"/>
    <n v="5"/>
    <n v="30.46"/>
    <n v="2"/>
  </r>
  <r>
    <n v="189"/>
    <x v="0"/>
    <x v="1"/>
    <s v="Sun"/>
    <x v="0"/>
    <n v="3"/>
    <n v="18.149999999999999"/>
    <n v="3.5"/>
  </r>
  <r>
    <n v="190"/>
    <x v="1"/>
    <x v="1"/>
    <s v="Sun"/>
    <x v="0"/>
    <n v="3"/>
    <n v="23.1"/>
    <n v="4"/>
  </r>
  <r>
    <n v="191"/>
    <x v="1"/>
    <x v="1"/>
    <s v="Sun"/>
    <x v="0"/>
    <n v="2"/>
    <n v="15.69"/>
    <n v="1.5"/>
  </r>
  <r>
    <n v="192"/>
    <x v="0"/>
    <x v="1"/>
    <s v="Thur"/>
    <x v="1"/>
    <n v="2"/>
    <n v="19.809999999999999"/>
    <n v="4.1900000000000004"/>
  </r>
  <r>
    <n v="193"/>
    <x v="1"/>
    <x v="1"/>
    <s v="Thur"/>
    <x v="1"/>
    <n v="2"/>
    <n v="28.44"/>
    <n v="2.56"/>
  </r>
  <r>
    <n v="194"/>
    <x v="1"/>
    <x v="1"/>
    <s v="Thur"/>
    <x v="1"/>
    <n v="2"/>
    <n v="15.48"/>
    <n v="2.02"/>
  </r>
  <r>
    <n v="195"/>
    <x v="1"/>
    <x v="1"/>
    <s v="Thur"/>
    <x v="1"/>
    <n v="2"/>
    <n v="16.579999999999998"/>
    <n v="4"/>
  </r>
  <r>
    <n v="196"/>
    <x v="1"/>
    <x v="0"/>
    <s v="Thur"/>
    <x v="1"/>
    <n v="2"/>
    <n v="7.56"/>
    <n v="1.44"/>
  </r>
  <r>
    <n v="197"/>
    <x v="1"/>
    <x v="1"/>
    <s v="Thur"/>
    <x v="1"/>
    <n v="2"/>
    <n v="10.34"/>
    <n v="2"/>
  </r>
  <r>
    <n v="198"/>
    <x v="0"/>
    <x v="1"/>
    <s v="Thur"/>
    <x v="1"/>
    <n v="4"/>
    <n v="43.11"/>
    <n v="5"/>
  </r>
  <r>
    <n v="199"/>
    <x v="0"/>
    <x v="1"/>
    <s v="Thur"/>
    <x v="1"/>
    <n v="2"/>
    <n v="13"/>
    <n v="2"/>
  </r>
  <r>
    <n v="200"/>
    <x v="1"/>
    <x v="1"/>
    <s v="Thur"/>
    <x v="1"/>
    <n v="2"/>
    <n v="13.51"/>
    <n v="2"/>
  </r>
  <r>
    <n v="201"/>
    <x v="1"/>
    <x v="1"/>
    <s v="Thur"/>
    <x v="1"/>
    <n v="3"/>
    <n v="18.71"/>
    <n v="4"/>
  </r>
  <r>
    <n v="202"/>
    <x v="0"/>
    <x v="1"/>
    <s v="Thur"/>
    <x v="1"/>
    <n v="2"/>
    <n v="12.74"/>
    <n v="2.0099999999999998"/>
  </r>
  <r>
    <n v="203"/>
    <x v="0"/>
    <x v="1"/>
    <s v="Thur"/>
    <x v="1"/>
    <n v="2"/>
    <n v="13"/>
    <n v="2"/>
  </r>
  <r>
    <n v="204"/>
    <x v="0"/>
    <x v="1"/>
    <s v="Thur"/>
    <x v="1"/>
    <n v="2"/>
    <n v="16.399999999999999"/>
    <n v="2.5"/>
  </r>
  <r>
    <n v="205"/>
    <x v="1"/>
    <x v="1"/>
    <s v="Thur"/>
    <x v="1"/>
    <n v="4"/>
    <n v="20.53"/>
    <n v="4"/>
  </r>
  <r>
    <n v="206"/>
    <x v="0"/>
    <x v="1"/>
    <s v="Thur"/>
    <x v="1"/>
    <n v="3"/>
    <n v="16.47"/>
    <n v="3.23"/>
  </r>
  <r>
    <n v="207"/>
    <x v="1"/>
    <x v="1"/>
    <s v="Sat"/>
    <x v="0"/>
    <n v="3"/>
    <n v="26.59"/>
    <n v="3.41"/>
  </r>
  <r>
    <n v="208"/>
    <x v="1"/>
    <x v="1"/>
    <s v="Sat"/>
    <x v="0"/>
    <n v="4"/>
    <n v="38.729999999999997"/>
    <n v="3"/>
  </r>
  <r>
    <n v="209"/>
    <x v="1"/>
    <x v="1"/>
    <s v="Sat"/>
    <x v="0"/>
    <n v="2"/>
    <n v="24.27"/>
    <n v="2.0299999999999998"/>
  </r>
  <r>
    <n v="210"/>
    <x v="0"/>
    <x v="1"/>
    <s v="Sat"/>
    <x v="0"/>
    <n v="2"/>
    <n v="12.76"/>
    <n v="2.23"/>
  </r>
  <r>
    <n v="211"/>
    <x v="1"/>
    <x v="1"/>
    <s v="Sat"/>
    <x v="0"/>
    <n v="3"/>
    <n v="30.06"/>
    <n v="2"/>
  </r>
  <r>
    <n v="212"/>
    <x v="1"/>
    <x v="1"/>
    <s v="Sat"/>
    <x v="0"/>
    <n v="4"/>
    <n v="25.89"/>
    <n v="5.16"/>
  </r>
  <r>
    <n v="213"/>
    <x v="1"/>
    <x v="0"/>
    <s v="Sat"/>
    <x v="0"/>
    <n v="4"/>
    <n v="48.33"/>
    <n v="9"/>
  </r>
  <r>
    <n v="214"/>
    <x v="0"/>
    <x v="1"/>
    <s v="Sat"/>
    <x v="0"/>
    <n v="2"/>
    <n v="13.27"/>
    <n v="2.5"/>
  </r>
  <r>
    <n v="215"/>
    <x v="0"/>
    <x v="1"/>
    <s v="Sat"/>
    <x v="0"/>
    <n v="3"/>
    <n v="28.17"/>
    <n v="6.5"/>
  </r>
  <r>
    <n v="216"/>
    <x v="0"/>
    <x v="1"/>
    <s v="Sat"/>
    <x v="0"/>
    <n v="2"/>
    <n v="12.9"/>
    <n v="1.1000000000000001"/>
  </r>
  <r>
    <n v="217"/>
    <x v="1"/>
    <x v="1"/>
    <s v="Sat"/>
    <x v="0"/>
    <n v="5"/>
    <n v="28.15"/>
    <n v="3"/>
  </r>
  <r>
    <n v="218"/>
    <x v="1"/>
    <x v="1"/>
    <s v="Sat"/>
    <x v="0"/>
    <n v="2"/>
    <n v="11.59"/>
    <n v="1.5"/>
  </r>
  <r>
    <n v="219"/>
    <x v="1"/>
    <x v="1"/>
    <s v="Sat"/>
    <x v="0"/>
    <n v="2"/>
    <n v="7.74"/>
    <n v="1.44"/>
  </r>
  <r>
    <n v="220"/>
    <x v="0"/>
    <x v="1"/>
    <s v="Sat"/>
    <x v="0"/>
    <n v="4"/>
    <n v="30.14"/>
    <n v="3.09"/>
  </r>
  <r>
    <n v="221"/>
    <x v="1"/>
    <x v="1"/>
    <s v="Fri"/>
    <x v="1"/>
    <n v="2"/>
    <n v="12.16"/>
    <n v="2.2000000000000002"/>
  </r>
  <r>
    <n v="222"/>
    <x v="0"/>
    <x v="1"/>
    <s v="Fri"/>
    <x v="1"/>
    <n v="2"/>
    <n v="13.42"/>
    <n v="3.48"/>
  </r>
  <r>
    <n v="223"/>
    <x v="1"/>
    <x v="1"/>
    <s v="Fri"/>
    <x v="1"/>
    <n v="1"/>
    <n v="8.58"/>
    <n v="1.92"/>
  </r>
  <r>
    <n v="224"/>
    <x v="0"/>
    <x v="0"/>
    <s v="Fri"/>
    <x v="1"/>
    <n v="3"/>
    <n v="15.98"/>
    <n v="3"/>
  </r>
  <r>
    <n v="225"/>
    <x v="1"/>
    <x v="1"/>
    <s v="Fri"/>
    <x v="1"/>
    <n v="2"/>
    <n v="13.42"/>
    <n v="1.58"/>
  </r>
  <r>
    <n v="226"/>
    <x v="0"/>
    <x v="1"/>
    <s v="Fri"/>
    <x v="1"/>
    <n v="2"/>
    <n v="16.27"/>
    <n v="2.5"/>
  </r>
  <r>
    <n v="227"/>
    <x v="0"/>
    <x v="1"/>
    <s v="Fri"/>
    <x v="1"/>
    <n v="2"/>
    <n v="10.09"/>
    <n v="2"/>
  </r>
  <r>
    <n v="228"/>
    <x v="1"/>
    <x v="0"/>
    <s v="Sat"/>
    <x v="0"/>
    <n v="4"/>
    <n v="20.45"/>
    <n v="3"/>
  </r>
  <r>
    <n v="229"/>
    <x v="1"/>
    <x v="0"/>
    <s v="Sat"/>
    <x v="0"/>
    <n v="2"/>
    <n v="13.28"/>
    <n v="2.72"/>
  </r>
  <r>
    <n v="230"/>
    <x v="0"/>
    <x v="1"/>
    <s v="Sat"/>
    <x v="0"/>
    <n v="2"/>
    <n v="22.12"/>
    <n v="2.88"/>
  </r>
  <r>
    <n v="231"/>
    <x v="1"/>
    <x v="1"/>
    <s v="Sat"/>
    <x v="0"/>
    <n v="4"/>
    <n v="24.01"/>
    <n v="2"/>
  </r>
  <r>
    <n v="232"/>
    <x v="1"/>
    <x v="1"/>
    <s v="Sat"/>
    <x v="0"/>
    <n v="3"/>
    <n v="15.69"/>
    <n v="3"/>
  </r>
  <r>
    <n v="233"/>
    <x v="1"/>
    <x v="0"/>
    <s v="Sat"/>
    <x v="0"/>
    <n v="2"/>
    <n v="11.61"/>
    <n v="3.39"/>
  </r>
  <r>
    <n v="234"/>
    <x v="1"/>
    <x v="0"/>
    <s v="Sat"/>
    <x v="0"/>
    <n v="2"/>
    <n v="10.77"/>
    <n v="1.47"/>
  </r>
  <r>
    <n v="235"/>
    <x v="1"/>
    <x v="1"/>
    <s v="Sat"/>
    <x v="0"/>
    <n v="2"/>
    <n v="15.53"/>
    <n v="3"/>
  </r>
  <r>
    <n v="236"/>
    <x v="1"/>
    <x v="0"/>
    <s v="Sat"/>
    <x v="0"/>
    <n v="2"/>
    <n v="10.07"/>
    <n v="1.25"/>
  </r>
  <r>
    <n v="237"/>
    <x v="1"/>
    <x v="1"/>
    <s v="Sat"/>
    <x v="0"/>
    <n v="2"/>
    <n v="12.6"/>
    <n v="1"/>
  </r>
  <r>
    <n v="238"/>
    <x v="1"/>
    <x v="1"/>
    <s v="Sat"/>
    <x v="0"/>
    <n v="2"/>
    <n v="32.83"/>
    <n v="1.17"/>
  </r>
  <r>
    <n v="239"/>
    <x v="0"/>
    <x v="0"/>
    <s v="Sat"/>
    <x v="0"/>
    <n v="3"/>
    <n v="35.83"/>
    <n v="4.67"/>
  </r>
  <r>
    <n v="240"/>
    <x v="1"/>
    <x v="0"/>
    <s v="Sat"/>
    <x v="0"/>
    <n v="3"/>
    <n v="29.03"/>
    <n v="5.92"/>
  </r>
  <r>
    <n v="241"/>
    <x v="0"/>
    <x v="1"/>
    <s v="Sat"/>
    <x v="0"/>
    <n v="2"/>
    <n v="27.18"/>
    <n v="2"/>
  </r>
  <r>
    <n v="242"/>
    <x v="1"/>
    <x v="1"/>
    <s v="Sat"/>
    <x v="0"/>
    <n v="2"/>
    <n v="22.67"/>
    <n v="2"/>
  </r>
  <r>
    <n v="243"/>
    <x v="1"/>
    <x v="0"/>
    <s v="Sat"/>
    <x v="0"/>
    <n v="2"/>
    <n v="17.82"/>
    <n v="1.75"/>
  </r>
  <r>
    <n v="244"/>
    <x v="0"/>
    <x v="0"/>
    <s v="Thur"/>
    <x v="0"/>
    <n v="2"/>
    <n v="18.78"/>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DFA56-DC45-40C5-8D26-1D59C952EB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28" firstHeaderRow="1" firstDataRow="2" firstDataCol="1"/>
  <pivotFields count="8">
    <pivotField showAll="0"/>
    <pivotField axis="axisRow" showAll="0">
      <items count="3">
        <item x="0"/>
        <item x="1"/>
        <item t="default"/>
      </items>
    </pivotField>
    <pivotField showAll="0">
      <items count="3">
        <item x="0"/>
        <item x="1"/>
        <item t="default"/>
      </items>
    </pivotField>
    <pivotField showAll="0"/>
    <pivotField axis="axisCol" showAll="0">
      <items count="3">
        <item x="0"/>
        <item x="1"/>
        <item t="default"/>
      </items>
    </pivotField>
    <pivotField numFmtId="1" showAll="0"/>
    <pivotField numFmtId="164" showAll="0"/>
    <pivotField dataField="1" numFmtId="164" showAll="0"/>
  </pivotFields>
  <rowFields count="1">
    <field x="1"/>
  </rowFields>
  <rowItems count="3">
    <i>
      <x/>
    </i>
    <i>
      <x v="1"/>
    </i>
    <i t="grand">
      <x/>
    </i>
  </rowItems>
  <colFields count="1">
    <field x="4"/>
  </colFields>
  <colItems count="3">
    <i>
      <x/>
    </i>
    <i>
      <x v="1"/>
    </i>
    <i t="grand">
      <x/>
    </i>
  </colItems>
  <dataFields count="1">
    <dataField name="Sum of tip" fld="7" baseField="1" baseItem="1" numFmtId="165"/>
  </dataFields>
  <chartFormats count="4">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pivotArea type="data" outline="0" fieldPosition="0">
        <references count="3">
          <reference field="4294967294" count="1" selected="0">
            <x v="0"/>
          </reference>
          <reference field="1" count="1" selected="0">
            <x v="0"/>
          </reference>
          <reference field="4" count="1" selected="0">
            <x v="1"/>
          </reference>
        </references>
      </pivotArea>
    </chartFormat>
    <chartFormat chart="4" format="3">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93F9D7-A81B-46D7-9EB3-9762FE3A58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4:B17" firstHeaderRow="1" firstDataRow="1" firstDataCol="1"/>
  <pivotFields count="8">
    <pivotField showAll="0"/>
    <pivotField axis="axisRow" showAll="0" sortType="ascending">
      <items count="3">
        <item x="0"/>
        <item x="1"/>
        <item t="default"/>
      </items>
    </pivotField>
    <pivotField showAll="0">
      <items count="3">
        <item x="0"/>
        <item x="1"/>
        <item t="default"/>
      </items>
    </pivotField>
    <pivotField showAll="0"/>
    <pivotField showAll="0">
      <items count="3">
        <item x="0"/>
        <item x="1"/>
        <item t="default"/>
      </items>
    </pivotField>
    <pivotField numFmtId="1" showAll="0"/>
    <pivotField numFmtId="164" showAll="0"/>
    <pivotField dataField="1" numFmtId="164" showAll="0"/>
  </pivotFields>
  <rowFields count="1">
    <field x="1"/>
  </rowFields>
  <rowItems count="3">
    <i>
      <x/>
    </i>
    <i>
      <x v="1"/>
    </i>
    <i t="grand">
      <x/>
    </i>
  </rowItems>
  <colItems count="1">
    <i/>
  </colItems>
  <dataFields count="1">
    <dataField name="Sum of tip" fld="7" baseField="0" baseItem="0" numFmtId="164"/>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AE132D-96E1-4D02-82CE-8D2B02AC562D}"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0">
  <location ref="A3:B6" firstHeaderRow="1" firstDataRow="1" firstDataCol="1"/>
  <pivotFields count="8">
    <pivotField dataField="1" showAll="0"/>
    <pivotField axis="axisRow" showAll="0">
      <items count="3">
        <item x="0"/>
        <item x="1"/>
        <item t="default"/>
      </items>
    </pivotField>
    <pivotField showAll="0">
      <items count="3">
        <item x="0"/>
        <item x="1"/>
        <item t="default"/>
      </items>
    </pivotField>
    <pivotField showAll="0"/>
    <pivotField showAll="0">
      <items count="3">
        <item x="0"/>
        <item x="1"/>
        <item t="default"/>
      </items>
    </pivotField>
    <pivotField numFmtId="1" showAll="0"/>
    <pivotField numFmtId="164" showAll="0"/>
    <pivotField numFmtId="164" showAll="0"/>
  </pivotFields>
  <rowFields count="1">
    <field x="1"/>
  </rowFields>
  <rowItems count="3">
    <i>
      <x/>
    </i>
    <i>
      <x v="1"/>
    </i>
    <i t="grand">
      <x/>
    </i>
  </rowItems>
  <colItems count="1">
    <i/>
  </colItems>
  <dataFields count="1">
    <dataField name="Count of Sr.no."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989F594-04B7-4E14-9D77-4D24FAFA9258}" sourceName="sex">
  <pivotTables>
    <pivotTable tabId="2" name="PivotTable1"/>
    <pivotTable tabId="2" name="PivotTable2"/>
    <pivotTable tabId="2" name="PivotTable3"/>
  </pivotTables>
  <data>
    <tabular pivotCacheId="14060555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D1876E4A-A057-40CB-A4E5-6516A92AB751}" sourceName="smoker">
  <pivotTables>
    <pivotTable tabId="2" name="PivotTable1"/>
    <pivotTable tabId="2" name="PivotTable2"/>
    <pivotTable tabId="2" name="PivotTable3"/>
  </pivotTables>
  <data>
    <tabular pivotCacheId="14060555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0E1812F8-1930-4D56-BE94-8C5E2418E2EE}" sourceName="time">
  <pivotTables>
    <pivotTable tabId="2" name="PivotTable1"/>
    <pivotTable tabId="2" name="PivotTable2"/>
    <pivotTable tabId="2" name="PivotTable3"/>
  </pivotTables>
  <data>
    <tabular pivotCacheId="14060555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B5F092C1-1591-416E-8DAC-03744B728781}" cache="Slicer_sex" caption="sex" style="SlicerStyleLight2" rowHeight="234950"/>
  <slicer name="smoker" xr10:uid="{4497586F-8C83-4E7E-AAC6-D1945BEC5103}" cache="Slicer_smoker" caption="smoker" style="SlicerStyleLight2" rowHeight="234950"/>
  <slicer name="time" xr10:uid="{7A5F9AED-8220-4DF4-85AE-2AB03AB58C04}" cache="Slicer_time" caption="tim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DE8B5F-05B5-452C-BAC1-B2D5EF7F4A20}" name="Table1" displayName="Table1" ref="A1:H245" totalsRowShown="0">
  <autoFilter ref="A1:H245" xr:uid="{13DE8B5F-05B5-452C-BAC1-B2D5EF7F4A20}"/>
  <tableColumns count="8">
    <tableColumn id="1" xr3:uid="{0E09D2F3-A947-47CC-8BD7-42135BEABEAC}" name="Sr.no."/>
    <tableColumn id="2" xr3:uid="{5A56089F-5C26-4C34-8803-948D8C3EFB1D}" name="sex"/>
    <tableColumn id="3" xr3:uid="{4B2206B1-3F2D-456E-A4CE-7C2411A9D0B8}" name="smoker"/>
    <tableColumn id="4" xr3:uid="{D7B5CEFB-FAF8-440D-938E-1F1B5E56F7DB}" name="day"/>
    <tableColumn id="5" xr3:uid="{100DA768-192A-40D6-A9FF-6733946621BD}" name="time"/>
    <tableColumn id="6" xr3:uid="{61BDAF97-A738-4E11-9349-AFD7782C7E32}" name="size" dataDxfId="5"/>
    <tableColumn id="7" xr3:uid="{063D98A0-DD98-4D77-A1EE-5DDF99B26159}" name="total_bill" dataDxfId="4"/>
    <tableColumn id="8" xr3:uid="{5E62C850-C9B8-4C68-93CE-3CBEFEEDEA0A}" name="tip" dataDxfId="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B43D7C-0E37-4D77-99D4-A8339C9FEB9B}" name="Table13" displayName="Table13" ref="A1:H245" totalsRowShown="0">
  <autoFilter ref="A1:H245" xr:uid="{F1B43D7C-0E37-4D77-99D4-A8339C9FEB9B}"/>
  <tableColumns count="8">
    <tableColumn id="1" xr3:uid="{A839690B-A62E-41C9-90DE-F2F3516CC90F}" name="Sr.no."/>
    <tableColumn id="2" xr3:uid="{00D87982-CEED-40CE-BB87-18F809EA7032}" name="sex"/>
    <tableColumn id="3" xr3:uid="{757E1160-BF66-446A-ADD7-5E2E36C2AA56}" name="smoker"/>
    <tableColumn id="4" xr3:uid="{3D3DF6EC-0CC8-4E17-B869-4FA706CDB09A}" name="day"/>
    <tableColumn id="5" xr3:uid="{BCBFA72E-4AA5-4F64-BD77-AB1B7FFDDA39}" name="time"/>
    <tableColumn id="6" xr3:uid="{BB7A16A5-CE38-4C42-A110-FC56BBB5A86D}" name="size" dataDxfId="2"/>
    <tableColumn id="7" xr3:uid="{808692CA-3A51-4640-9B38-83757BE25CF8}" name="total_bill" dataDxfId="1"/>
    <tableColumn id="8" xr3:uid="{C9267E38-8AFD-4B87-810D-30CC94C0CA7B}" name="tip"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EB0B-904D-4A32-AC49-EEE4C902527F}">
  <dimension ref="A1:W245"/>
  <sheetViews>
    <sheetView tabSelected="1" topLeftCell="D1" workbookViewId="0">
      <selection activeCell="P2" sqref="P2"/>
    </sheetView>
  </sheetViews>
  <sheetFormatPr defaultColWidth="13.44140625" defaultRowHeight="14.4" x14ac:dyDescent="0.3"/>
  <cols>
    <col min="6" max="6" width="13.44140625" style="3"/>
    <col min="7" max="8" width="13.44140625" style="2"/>
    <col min="9" max="12" width="8.88671875"/>
    <col min="13" max="13" width="8.88671875" style="3"/>
    <col min="14" max="15" width="8.88671875" style="2"/>
    <col min="16" max="16" width="23.6640625" customWidth="1"/>
  </cols>
  <sheetData>
    <row r="1" spans="1:23" x14ac:dyDescent="0.3">
      <c r="A1" t="s">
        <v>18</v>
      </c>
      <c r="B1" t="s">
        <v>0</v>
      </c>
      <c r="C1" t="s">
        <v>1</v>
      </c>
      <c r="D1" t="s">
        <v>2</v>
      </c>
      <c r="E1" t="s">
        <v>3</v>
      </c>
      <c r="F1" s="3" t="s">
        <v>4</v>
      </c>
      <c r="G1" s="2" t="s">
        <v>5</v>
      </c>
      <c r="H1" s="2" t="s">
        <v>6</v>
      </c>
      <c r="I1" s="7" t="s">
        <v>24</v>
      </c>
      <c r="J1" s="7" t="s">
        <v>23</v>
      </c>
      <c r="K1" s="7" t="s">
        <v>25</v>
      </c>
      <c r="L1" s="7" t="s">
        <v>26</v>
      </c>
      <c r="M1" s="8" t="s">
        <v>4</v>
      </c>
      <c r="N1" s="9" t="s">
        <v>5</v>
      </c>
      <c r="O1" s="9" t="s">
        <v>6</v>
      </c>
      <c r="P1" s="18" t="s">
        <v>54</v>
      </c>
    </row>
    <row r="2" spans="1:23" x14ac:dyDescent="0.3">
      <c r="A2">
        <v>1</v>
      </c>
      <c r="B2" t="s">
        <v>7</v>
      </c>
      <c r="C2" t="s">
        <v>8</v>
      </c>
      <c r="D2" t="s">
        <v>9</v>
      </c>
      <c r="E2" t="s">
        <v>10</v>
      </c>
      <c r="F2" s="3">
        <v>2</v>
      </c>
      <c r="G2" s="2">
        <v>16.989999999999998</v>
      </c>
      <c r="H2" s="2">
        <v>1.01</v>
      </c>
      <c r="I2" s="1">
        <f>IF(Table13[[#This Row],[sex]]="Male",1,2)</f>
        <v>2</v>
      </c>
      <c r="J2" s="1">
        <f>IF(Table13[[#This Row],[smoker]]="Yes",1,2)</f>
        <v>2</v>
      </c>
      <c r="K2" s="1">
        <f>IF(Table13[[#This Row],[day]]="Thur",1,IF(Table13[[#This Row],[day]]="Fri",2,IF(Table13[[#This Row],[day]]="Sat",3,IF(Table13[[#This Row],[day]]="Sun",4,0))))</f>
        <v>4</v>
      </c>
      <c r="L2" s="1">
        <f>IF(Table13[[#This Row],[time]]="Dinner",1,IF(Table13[[#This Row],[time]]="Lunch",2,0))</f>
        <v>1</v>
      </c>
      <c r="M2" s="10">
        <v>2</v>
      </c>
      <c r="N2" s="11">
        <v>16.989999999999998</v>
      </c>
      <c r="O2" s="11">
        <v>1.01</v>
      </c>
      <c r="P2" s="19">
        <f>$R$11+($R$12*I2)+($R$13*J2)+($R$14*K2)+($R$15*L2)+($R$16*M2)+($R$17*N2)</f>
        <v>2.5013514253523663</v>
      </c>
      <c r="Q2" s="17" t="s">
        <v>53</v>
      </c>
      <c r="R2" s="1"/>
    </row>
    <row r="3" spans="1:23" x14ac:dyDescent="0.3">
      <c r="A3">
        <v>2</v>
      </c>
      <c r="B3" t="s">
        <v>11</v>
      </c>
      <c r="C3" t="s">
        <v>8</v>
      </c>
      <c r="D3" t="s">
        <v>9</v>
      </c>
      <c r="E3" t="s">
        <v>10</v>
      </c>
      <c r="F3" s="3">
        <v>3</v>
      </c>
      <c r="G3" s="2">
        <v>10.34</v>
      </c>
      <c r="H3" s="2">
        <v>1.66</v>
      </c>
      <c r="I3" s="1">
        <f>IF(Table13[[#This Row],[sex]]="Male",1,2)</f>
        <v>1</v>
      </c>
      <c r="J3" s="1">
        <f>IF(Table13[[#This Row],[smoker]]="Yes",1,2)</f>
        <v>2</v>
      </c>
      <c r="K3" s="1">
        <f>IF(Table13[[#This Row],[day]]="Thur",1,IF(Table13[[#This Row],[day]]="Fri",2,IF(Table13[[#This Row],[day]]="Sat",3,IF(Table13[[#This Row],[day]]="Sun",4,0))))</f>
        <v>4</v>
      </c>
      <c r="L3" s="1">
        <f>IF(Table13[[#This Row],[time]]="Dinner",1,IF(Table13[[#This Row],[time]]="Lunch",2,0))</f>
        <v>1</v>
      </c>
      <c r="M3" s="10">
        <v>3</v>
      </c>
      <c r="N3" s="11">
        <v>10.34</v>
      </c>
      <c r="O3" s="11">
        <v>1.66</v>
      </c>
      <c r="P3" s="19">
        <f t="shared" ref="P3:P66" si="0">$R$11+($R$12*I3)+($R$13*J3)+($R$14*K3)+($R$15*L3)+($R$16*M3)+($R$17*N3)</f>
        <v>2.0835541736806786</v>
      </c>
      <c r="Q3" s="17" t="s">
        <v>52</v>
      </c>
      <c r="R3" s="1">
        <f>CORREL(I2:I245,O2:O245)</f>
        <v>-8.8862061090736341E-2</v>
      </c>
    </row>
    <row r="4" spans="1:23" x14ac:dyDescent="0.3">
      <c r="A4">
        <v>3</v>
      </c>
      <c r="B4" t="s">
        <v>11</v>
      </c>
      <c r="C4" t="s">
        <v>8</v>
      </c>
      <c r="D4" t="s">
        <v>9</v>
      </c>
      <c r="E4" t="s">
        <v>10</v>
      </c>
      <c r="F4" s="3">
        <v>3</v>
      </c>
      <c r="G4" s="2">
        <v>21.01</v>
      </c>
      <c r="H4" s="2">
        <v>3.5</v>
      </c>
      <c r="I4" s="1">
        <f>IF(Table13[[#This Row],[sex]]="Male",1,2)</f>
        <v>1</v>
      </c>
      <c r="J4" s="1">
        <f>IF(Table13[[#This Row],[smoker]]="Yes",1,2)</f>
        <v>2</v>
      </c>
      <c r="K4" s="1">
        <f>IF(Table13[[#This Row],[day]]="Thur",1,IF(Table13[[#This Row],[day]]="Fri",2,IF(Table13[[#This Row],[day]]="Sat",3,IF(Table13[[#This Row],[day]]="Sun",4,0))))</f>
        <v>4</v>
      </c>
      <c r="L4" s="1">
        <f>IF(Table13[[#This Row],[time]]="Dinner",1,IF(Table13[[#This Row],[time]]="Lunch",2,0))</f>
        <v>1</v>
      </c>
      <c r="M4" s="10">
        <v>3</v>
      </c>
      <c r="N4" s="11">
        <v>21.01</v>
      </c>
      <c r="O4" s="11">
        <v>3.5</v>
      </c>
      <c r="P4" s="19">
        <f t="shared" si="0"/>
        <v>3.090002859998803</v>
      </c>
      <c r="Q4" s="17" t="s">
        <v>1</v>
      </c>
      <c r="R4" s="1">
        <f>CORREL(J2:J245,O2:O245)</f>
        <v>-5.9285395278066162E-3</v>
      </c>
    </row>
    <row r="5" spans="1:23" x14ac:dyDescent="0.3">
      <c r="A5">
        <v>4</v>
      </c>
      <c r="B5" t="s">
        <v>11</v>
      </c>
      <c r="C5" t="s">
        <v>8</v>
      </c>
      <c r="D5" t="s">
        <v>9</v>
      </c>
      <c r="E5" t="s">
        <v>10</v>
      </c>
      <c r="F5" s="3">
        <v>2</v>
      </c>
      <c r="G5" s="2">
        <v>23.68</v>
      </c>
      <c r="H5" s="2">
        <v>3.31</v>
      </c>
      <c r="I5" s="1">
        <f>IF(Table13[[#This Row],[sex]]="Male",1,2)</f>
        <v>1</v>
      </c>
      <c r="J5" s="1">
        <f>IF(Table13[[#This Row],[smoker]]="Yes",1,2)</f>
        <v>2</v>
      </c>
      <c r="K5" s="1">
        <f>IF(Table13[[#This Row],[day]]="Thur",1,IF(Table13[[#This Row],[day]]="Fri",2,IF(Table13[[#This Row],[day]]="Sat",3,IF(Table13[[#This Row],[day]]="Sun",4,0))))</f>
        <v>4</v>
      </c>
      <c r="L5" s="1">
        <f>IF(Table13[[#This Row],[time]]="Dinner",1,IF(Table13[[#This Row],[time]]="Lunch",2,0))</f>
        <v>1</v>
      </c>
      <c r="M5" s="10">
        <v>2</v>
      </c>
      <c r="N5" s="11">
        <v>23.68</v>
      </c>
      <c r="O5" s="11">
        <v>3.31</v>
      </c>
      <c r="P5" s="19">
        <f t="shared" si="0"/>
        <v>3.1670312263346299</v>
      </c>
      <c r="Q5" s="17" t="s">
        <v>2</v>
      </c>
      <c r="R5" s="1">
        <f>CORREL(K2:K245,O2:O245)</f>
        <v>0.13549876382449635</v>
      </c>
    </row>
    <row r="6" spans="1:23" x14ac:dyDescent="0.3">
      <c r="A6">
        <v>5</v>
      </c>
      <c r="B6" t="s">
        <v>7</v>
      </c>
      <c r="C6" t="s">
        <v>8</v>
      </c>
      <c r="D6" t="s">
        <v>9</v>
      </c>
      <c r="E6" t="s">
        <v>10</v>
      </c>
      <c r="F6" s="3">
        <v>4</v>
      </c>
      <c r="G6" s="2">
        <v>24.59</v>
      </c>
      <c r="H6" s="2">
        <v>3.61</v>
      </c>
      <c r="I6" s="1">
        <f>IF(Table13[[#This Row],[sex]]="Male",1,2)</f>
        <v>2</v>
      </c>
      <c r="J6" s="1">
        <f>IF(Table13[[#This Row],[smoker]]="Yes",1,2)</f>
        <v>2</v>
      </c>
      <c r="K6" s="1">
        <f>IF(Table13[[#This Row],[day]]="Thur",1,IF(Table13[[#This Row],[day]]="Fri",2,IF(Table13[[#This Row],[day]]="Sat",3,IF(Table13[[#This Row],[day]]="Sun",4,0))))</f>
        <v>4</v>
      </c>
      <c r="L6" s="1">
        <f>IF(Table13[[#This Row],[time]]="Dinner",1,IF(Table13[[#This Row],[time]]="Lunch",2,0))</f>
        <v>1</v>
      </c>
      <c r="M6" s="10">
        <v>4</v>
      </c>
      <c r="N6" s="11">
        <v>24.59</v>
      </c>
      <c r="O6" s="11">
        <v>3.61</v>
      </c>
      <c r="P6" s="19">
        <f t="shared" si="0"/>
        <v>3.5678613281967868</v>
      </c>
      <c r="Q6" s="17" t="s">
        <v>3</v>
      </c>
      <c r="R6" s="1">
        <f>CORREL(L2:L245,O2:O245)</f>
        <v>-0.12162906226028659</v>
      </c>
    </row>
    <row r="7" spans="1:23" x14ac:dyDescent="0.3">
      <c r="A7">
        <v>6</v>
      </c>
      <c r="B7" t="s">
        <v>11</v>
      </c>
      <c r="C7" t="s">
        <v>8</v>
      </c>
      <c r="D7" t="s">
        <v>9</v>
      </c>
      <c r="E7" t="s">
        <v>10</v>
      </c>
      <c r="F7" s="3">
        <v>4</v>
      </c>
      <c r="G7" s="2">
        <v>25.29</v>
      </c>
      <c r="H7" s="2">
        <v>4.71</v>
      </c>
      <c r="I7" s="1">
        <f>IF(Table13[[#This Row],[sex]]="Male",1,2)</f>
        <v>1</v>
      </c>
      <c r="J7" s="1">
        <f>IF(Table13[[#This Row],[smoker]]="Yes",1,2)</f>
        <v>2</v>
      </c>
      <c r="K7" s="1">
        <f>IF(Table13[[#This Row],[day]]="Thur",1,IF(Table13[[#This Row],[day]]="Fri",2,IF(Table13[[#This Row],[day]]="Sat",3,IF(Table13[[#This Row],[day]]="Sun",4,0))))</f>
        <v>4</v>
      </c>
      <c r="L7" s="1">
        <f>IF(Table13[[#This Row],[time]]="Dinner",1,IF(Table13[[#This Row],[time]]="Lunch",2,0))</f>
        <v>1</v>
      </c>
      <c r="M7" s="10">
        <v>4</v>
      </c>
      <c r="N7" s="11">
        <v>25.29</v>
      </c>
      <c r="O7" s="11">
        <v>4.71</v>
      </c>
      <c r="P7" s="19">
        <f t="shared" si="0"/>
        <v>3.668533853542165</v>
      </c>
      <c r="Q7" s="17" t="s">
        <v>4</v>
      </c>
      <c r="R7" s="1">
        <f>CORREL(M2:M245,O2:O245)</f>
        <v>0.48929877523035786</v>
      </c>
    </row>
    <row r="8" spans="1:23" x14ac:dyDescent="0.3">
      <c r="A8">
        <v>7</v>
      </c>
      <c r="B8" t="s">
        <v>11</v>
      </c>
      <c r="C8" t="s">
        <v>8</v>
      </c>
      <c r="D8" t="s">
        <v>9</v>
      </c>
      <c r="E8" t="s">
        <v>10</v>
      </c>
      <c r="F8" s="3">
        <v>2</v>
      </c>
      <c r="G8" s="2">
        <v>8.77</v>
      </c>
      <c r="H8" s="2">
        <v>2</v>
      </c>
      <c r="I8" s="1">
        <f>IF(Table13[[#This Row],[sex]]="Male",1,2)</f>
        <v>1</v>
      </c>
      <c r="J8" s="1">
        <f>IF(Table13[[#This Row],[smoker]]="Yes",1,2)</f>
        <v>2</v>
      </c>
      <c r="K8" s="1">
        <f>IF(Table13[[#This Row],[day]]="Thur",1,IF(Table13[[#This Row],[day]]="Fri",2,IF(Table13[[#This Row],[day]]="Sat",3,IF(Table13[[#This Row],[day]]="Sun",4,0))))</f>
        <v>4</v>
      </c>
      <c r="L8" s="1">
        <f>IF(Table13[[#This Row],[time]]="Dinner",1,IF(Table13[[#This Row],[time]]="Lunch",2,0))</f>
        <v>1</v>
      </c>
      <c r="M8" s="10">
        <v>2</v>
      </c>
      <c r="N8" s="11">
        <v>8.77</v>
      </c>
      <c r="O8" s="11">
        <v>2</v>
      </c>
      <c r="P8" s="19">
        <f t="shared" si="0"/>
        <v>1.7606441679463241</v>
      </c>
      <c r="Q8" s="17" t="s">
        <v>12</v>
      </c>
      <c r="R8" s="1">
        <f>CORREL(N2:N245,O2:O245)</f>
        <v>0.67573410921136434</v>
      </c>
    </row>
    <row r="9" spans="1:23" ht="15" thickBot="1" x14ac:dyDescent="0.35">
      <c r="A9">
        <v>8</v>
      </c>
      <c r="B9" t="s">
        <v>11</v>
      </c>
      <c r="C9" t="s">
        <v>8</v>
      </c>
      <c r="D9" t="s">
        <v>9</v>
      </c>
      <c r="E9" t="s">
        <v>10</v>
      </c>
      <c r="F9" s="3">
        <v>4</v>
      </c>
      <c r="G9" s="2">
        <v>26.88</v>
      </c>
      <c r="H9" s="2">
        <v>3.12</v>
      </c>
      <c r="I9" s="1">
        <f>IF(Table13[[#This Row],[sex]]="Male",1,2)</f>
        <v>1</v>
      </c>
      <c r="J9" s="1">
        <f>IF(Table13[[#This Row],[smoker]]="Yes",1,2)</f>
        <v>2</v>
      </c>
      <c r="K9" s="1">
        <f>IF(Table13[[#This Row],[day]]="Thur",1,IF(Table13[[#This Row],[day]]="Fri",2,IF(Table13[[#This Row],[day]]="Sat",3,IF(Table13[[#This Row],[day]]="Sun",4,0))))</f>
        <v>4</v>
      </c>
      <c r="L9" s="1">
        <f>IF(Table13[[#This Row],[time]]="Dinner",1,IF(Table13[[#This Row],[time]]="Lunch",2,0))</f>
        <v>1</v>
      </c>
      <c r="M9" s="10">
        <v>4</v>
      </c>
      <c r="N9" s="11">
        <v>26.88</v>
      </c>
      <c r="O9" s="11">
        <v>3.12</v>
      </c>
      <c r="P9" s="19">
        <f t="shared" si="0"/>
        <v>3.8185107430684839</v>
      </c>
    </row>
    <row r="10" spans="1:23" x14ac:dyDescent="0.3">
      <c r="A10">
        <v>9</v>
      </c>
      <c r="B10" t="s">
        <v>11</v>
      </c>
      <c r="C10" t="s">
        <v>8</v>
      </c>
      <c r="D10" t="s">
        <v>9</v>
      </c>
      <c r="E10" t="s">
        <v>10</v>
      </c>
      <c r="F10" s="3">
        <v>2</v>
      </c>
      <c r="G10" s="2">
        <v>15.04</v>
      </c>
      <c r="H10" s="2">
        <v>1.96</v>
      </c>
      <c r="I10" s="1">
        <f>IF(Table13[[#This Row],[sex]]="Male",1,2)</f>
        <v>1</v>
      </c>
      <c r="J10" s="1">
        <f>IF(Table13[[#This Row],[smoker]]="Yes",1,2)</f>
        <v>2</v>
      </c>
      <c r="K10" s="1">
        <f>IF(Table13[[#This Row],[day]]="Thur",1,IF(Table13[[#This Row],[day]]="Fri",2,IF(Table13[[#This Row],[day]]="Sat",3,IF(Table13[[#This Row],[day]]="Sun",4,0))))</f>
        <v>4</v>
      </c>
      <c r="L10" s="1">
        <f>IF(Table13[[#This Row],[time]]="Dinner",1,IF(Table13[[#This Row],[time]]="Lunch",2,0))</f>
        <v>1</v>
      </c>
      <c r="M10" s="10">
        <v>2</v>
      </c>
      <c r="N10" s="11">
        <v>15.04</v>
      </c>
      <c r="O10" s="11">
        <v>1.96</v>
      </c>
      <c r="P10" s="19">
        <f t="shared" si="0"/>
        <v>2.3520624681538811</v>
      </c>
      <c r="Q10" s="13"/>
      <c r="R10" s="13" t="s">
        <v>44</v>
      </c>
    </row>
    <row r="11" spans="1:23" x14ac:dyDescent="0.3">
      <c r="A11">
        <v>10</v>
      </c>
      <c r="B11" t="s">
        <v>11</v>
      </c>
      <c r="C11" t="s">
        <v>8</v>
      </c>
      <c r="D11" t="s">
        <v>9</v>
      </c>
      <c r="E11" t="s">
        <v>10</v>
      </c>
      <c r="F11" s="3">
        <v>2</v>
      </c>
      <c r="G11" s="2">
        <v>14.78</v>
      </c>
      <c r="H11" s="2">
        <v>3.23</v>
      </c>
      <c r="I11" s="1">
        <f>IF(Table13[[#This Row],[sex]]="Male",1,2)</f>
        <v>1</v>
      </c>
      <c r="J11" s="1">
        <f>IF(Table13[[#This Row],[smoker]]="Yes",1,2)</f>
        <v>2</v>
      </c>
      <c r="K11" s="1">
        <f>IF(Table13[[#This Row],[day]]="Thur",1,IF(Table13[[#This Row],[day]]="Fri",2,IF(Table13[[#This Row],[day]]="Sat",3,IF(Table13[[#This Row],[day]]="Sun",4,0))))</f>
        <v>4</v>
      </c>
      <c r="L11" s="1">
        <f>IF(Table13[[#This Row],[time]]="Dinner",1,IF(Table13[[#This Row],[time]]="Lunch",2,0))</f>
        <v>1</v>
      </c>
      <c r="M11" s="10">
        <v>2</v>
      </c>
      <c r="N11" s="11">
        <v>14.78</v>
      </c>
      <c r="O11" s="11">
        <v>3.23</v>
      </c>
      <c r="P11" s="19">
        <f t="shared" si="0"/>
        <v>2.327537945338257</v>
      </c>
      <c r="Q11" t="s">
        <v>38</v>
      </c>
      <c r="R11">
        <v>0.44630800374172352</v>
      </c>
    </row>
    <row r="12" spans="1:23" x14ac:dyDescent="0.3">
      <c r="A12">
        <v>11</v>
      </c>
      <c r="B12" t="s">
        <v>11</v>
      </c>
      <c r="C12" t="s">
        <v>8</v>
      </c>
      <c r="D12" t="s">
        <v>9</v>
      </c>
      <c r="E12" t="s">
        <v>10</v>
      </c>
      <c r="F12" s="3">
        <v>2</v>
      </c>
      <c r="G12" s="2">
        <v>10.27</v>
      </c>
      <c r="H12" s="2">
        <v>1.71</v>
      </c>
      <c r="I12" s="1">
        <f>IF(Table13[[#This Row],[sex]]="Male",1,2)</f>
        <v>1</v>
      </c>
      <c r="J12" s="1">
        <f>IF(Table13[[#This Row],[smoker]]="Yes",1,2)</f>
        <v>2</v>
      </c>
      <c r="K12" s="1">
        <f>IF(Table13[[#This Row],[day]]="Thur",1,IF(Table13[[#This Row],[day]]="Fri",2,IF(Table13[[#This Row],[day]]="Sat",3,IF(Table13[[#This Row],[day]]="Sun",4,0))))</f>
        <v>4</v>
      </c>
      <c r="L12" s="1">
        <f>IF(Table13[[#This Row],[time]]="Dinner",1,IF(Table13[[#This Row],[time]]="Lunch",2,0))</f>
        <v>1</v>
      </c>
      <c r="M12" s="10">
        <v>2</v>
      </c>
      <c r="N12" s="11">
        <v>10.27</v>
      </c>
      <c r="O12" s="11">
        <v>1.71</v>
      </c>
      <c r="P12" s="19">
        <f t="shared" si="0"/>
        <v>1.9021317995749263</v>
      </c>
      <c r="Q12" t="s">
        <v>24</v>
      </c>
      <c r="R12">
        <v>-3.4644963918697848E-2</v>
      </c>
    </row>
    <row r="13" spans="1:23" x14ac:dyDescent="0.3">
      <c r="A13">
        <v>12</v>
      </c>
      <c r="B13" t="s">
        <v>7</v>
      </c>
      <c r="C13" t="s">
        <v>8</v>
      </c>
      <c r="D13" t="s">
        <v>9</v>
      </c>
      <c r="E13" t="s">
        <v>10</v>
      </c>
      <c r="F13" s="3">
        <v>4</v>
      </c>
      <c r="G13" s="2">
        <v>35.26</v>
      </c>
      <c r="H13" s="2">
        <v>5</v>
      </c>
      <c r="I13" s="1">
        <f>IF(Table13[[#This Row],[sex]]="Male",1,2)</f>
        <v>2</v>
      </c>
      <c r="J13" s="1">
        <f>IF(Table13[[#This Row],[smoker]]="Yes",1,2)</f>
        <v>2</v>
      </c>
      <c r="K13" s="1">
        <f>IF(Table13[[#This Row],[day]]="Thur",1,IF(Table13[[#This Row],[day]]="Fri",2,IF(Table13[[#This Row],[day]]="Sat",3,IF(Table13[[#This Row],[day]]="Sun",4,0))))</f>
        <v>4</v>
      </c>
      <c r="L13" s="1">
        <f>IF(Table13[[#This Row],[time]]="Dinner",1,IF(Table13[[#This Row],[time]]="Lunch",2,0))</f>
        <v>1</v>
      </c>
      <c r="M13" s="10">
        <v>4</v>
      </c>
      <c r="N13" s="11">
        <v>35.26</v>
      </c>
      <c r="O13" s="11">
        <v>5</v>
      </c>
      <c r="P13" s="19">
        <f t="shared" si="0"/>
        <v>4.5743100145149107</v>
      </c>
      <c r="Q13" t="s">
        <v>23</v>
      </c>
      <c r="R13">
        <v>-7.5663088606399129E-2</v>
      </c>
    </row>
    <row r="14" spans="1:23" x14ac:dyDescent="0.3">
      <c r="A14">
        <v>13</v>
      </c>
      <c r="B14" t="s">
        <v>11</v>
      </c>
      <c r="C14" t="s">
        <v>8</v>
      </c>
      <c r="D14" t="s">
        <v>9</v>
      </c>
      <c r="E14" t="s">
        <v>10</v>
      </c>
      <c r="F14" s="3">
        <v>2</v>
      </c>
      <c r="G14" s="2">
        <v>15.42</v>
      </c>
      <c r="H14" s="2">
        <v>1.57</v>
      </c>
      <c r="I14" s="1">
        <f>IF(Table13[[#This Row],[sex]]="Male",1,2)</f>
        <v>1</v>
      </c>
      <c r="J14" s="1">
        <f>IF(Table13[[#This Row],[smoker]]="Yes",1,2)</f>
        <v>2</v>
      </c>
      <c r="K14" s="1">
        <f>IF(Table13[[#This Row],[day]]="Thur",1,IF(Table13[[#This Row],[day]]="Fri",2,IF(Table13[[#This Row],[day]]="Sat",3,IF(Table13[[#This Row],[day]]="Sun",4,0))))</f>
        <v>4</v>
      </c>
      <c r="L14" s="1">
        <f>IF(Table13[[#This Row],[time]]="Dinner",1,IF(Table13[[#This Row],[time]]="Lunch",2,0))</f>
        <v>1</v>
      </c>
      <c r="M14" s="10">
        <v>2</v>
      </c>
      <c r="N14" s="11">
        <v>15.42</v>
      </c>
      <c r="O14" s="11">
        <v>1.57</v>
      </c>
      <c r="P14" s="19">
        <f t="shared" si="0"/>
        <v>2.3879060014997942</v>
      </c>
      <c r="Q14" t="s">
        <v>25</v>
      </c>
      <c r="R14">
        <v>5.2739820313690657E-2</v>
      </c>
    </row>
    <row r="15" spans="1:23" x14ac:dyDescent="0.3">
      <c r="A15">
        <v>14</v>
      </c>
      <c r="B15" t="s">
        <v>11</v>
      </c>
      <c r="C15" t="s">
        <v>8</v>
      </c>
      <c r="D15" t="s">
        <v>9</v>
      </c>
      <c r="E15" t="s">
        <v>10</v>
      </c>
      <c r="F15" s="3">
        <v>4</v>
      </c>
      <c r="G15" s="2">
        <v>18.43</v>
      </c>
      <c r="H15" s="2">
        <v>3</v>
      </c>
      <c r="I15" s="1">
        <f>IF(Table13[[#This Row],[sex]]="Male",1,2)</f>
        <v>1</v>
      </c>
      <c r="J15" s="1">
        <f>IF(Table13[[#This Row],[smoker]]="Yes",1,2)</f>
        <v>2</v>
      </c>
      <c r="K15" s="1">
        <f>IF(Table13[[#This Row],[day]]="Thur",1,IF(Table13[[#This Row],[day]]="Fri",2,IF(Table13[[#This Row],[day]]="Sat",3,IF(Table13[[#This Row],[day]]="Sun",4,0))))</f>
        <v>4</v>
      </c>
      <c r="L15" s="1">
        <f>IF(Table13[[#This Row],[time]]="Dinner",1,IF(Table13[[#This Row],[time]]="Lunch",2,0))</f>
        <v>1</v>
      </c>
      <c r="M15" s="10">
        <v>4</v>
      </c>
      <c r="N15" s="11">
        <v>18.43</v>
      </c>
      <c r="O15" s="11">
        <v>3</v>
      </c>
      <c r="P15" s="19">
        <f t="shared" si="0"/>
        <v>3.0214637515606908</v>
      </c>
      <c r="Q15" t="s">
        <v>26</v>
      </c>
      <c r="R15">
        <v>0.11247776856660451</v>
      </c>
    </row>
    <row r="16" spans="1:23" x14ac:dyDescent="0.3">
      <c r="A16">
        <v>15</v>
      </c>
      <c r="B16" t="s">
        <v>7</v>
      </c>
      <c r="C16" t="s">
        <v>8</v>
      </c>
      <c r="D16" t="s">
        <v>9</v>
      </c>
      <c r="E16" t="s">
        <v>10</v>
      </c>
      <c r="F16" s="3">
        <v>2</v>
      </c>
      <c r="G16" s="2">
        <v>14.83</v>
      </c>
      <c r="H16" s="2">
        <v>3.02</v>
      </c>
      <c r="I16" s="1">
        <f>IF(Table13[[#This Row],[sex]]="Male",1,2)</f>
        <v>2</v>
      </c>
      <c r="J16" s="1">
        <f>IF(Table13[[#This Row],[smoker]]="Yes",1,2)</f>
        <v>2</v>
      </c>
      <c r="K16" s="1">
        <f>IF(Table13[[#This Row],[day]]="Thur",1,IF(Table13[[#This Row],[day]]="Fri",2,IF(Table13[[#This Row],[day]]="Sat",3,IF(Table13[[#This Row],[day]]="Sun",4,0))))</f>
        <v>4</v>
      </c>
      <c r="L16" s="1">
        <f>IF(Table13[[#This Row],[time]]="Dinner",1,IF(Table13[[#This Row],[time]]="Lunch",2,0))</f>
        <v>1</v>
      </c>
      <c r="M16" s="10">
        <v>2</v>
      </c>
      <c r="N16" s="11">
        <v>14.83</v>
      </c>
      <c r="O16" s="11">
        <v>3.02</v>
      </c>
      <c r="P16" s="19">
        <f t="shared" si="0"/>
        <v>2.2976092358071796</v>
      </c>
      <c r="Q16" t="s">
        <v>4</v>
      </c>
      <c r="R16">
        <v>0.17481961796308429</v>
      </c>
      <c r="S16" s="15"/>
      <c r="V16" s="15"/>
      <c r="W16" s="15"/>
    </row>
    <row r="17" spans="1:18" ht="15" thickBot="1" x14ac:dyDescent="0.35">
      <c r="A17">
        <v>16</v>
      </c>
      <c r="B17" t="s">
        <v>11</v>
      </c>
      <c r="C17" t="s">
        <v>8</v>
      </c>
      <c r="D17" t="s">
        <v>9</v>
      </c>
      <c r="E17" t="s">
        <v>10</v>
      </c>
      <c r="F17" s="3">
        <v>2</v>
      </c>
      <c r="G17" s="2">
        <v>21.58</v>
      </c>
      <c r="H17" s="2">
        <v>3.92</v>
      </c>
      <c r="I17" s="1">
        <f>IF(Table13[[#This Row],[sex]]="Male",1,2)</f>
        <v>1</v>
      </c>
      <c r="J17" s="1">
        <f>IF(Table13[[#This Row],[smoker]]="Yes",1,2)</f>
        <v>2</v>
      </c>
      <c r="K17" s="1">
        <f>IF(Table13[[#This Row],[day]]="Thur",1,IF(Table13[[#This Row],[day]]="Fri",2,IF(Table13[[#This Row],[day]]="Sat",3,IF(Table13[[#This Row],[day]]="Sun",4,0))))</f>
        <v>4</v>
      </c>
      <c r="L17" s="1">
        <f>IF(Table13[[#This Row],[time]]="Dinner",1,IF(Table13[[#This Row],[time]]="Lunch",2,0))</f>
        <v>1</v>
      </c>
      <c r="M17" s="10">
        <v>2</v>
      </c>
      <c r="N17" s="11">
        <v>21.58</v>
      </c>
      <c r="O17" s="11">
        <v>3.92</v>
      </c>
      <c r="P17" s="19">
        <f t="shared" si="0"/>
        <v>2.9689485420545871</v>
      </c>
      <c r="Q17" s="12" t="s">
        <v>5</v>
      </c>
      <c r="R17" s="12">
        <v>9.432508775240149E-2</v>
      </c>
    </row>
    <row r="18" spans="1:18" x14ac:dyDescent="0.3">
      <c r="A18">
        <v>17</v>
      </c>
      <c r="B18" t="s">
        <v>7</v>
      </c>
      <c r="C18" t="s">
        <v>8</v>
      </c>
      <c r="D18" t="s">
        <v>9</v>
      </c>
      <c r="E18" t="s">
        <v>10</v>
      </c>
      <c r="F18" s="3">
        <v>3</v>
      </c>
      <c r="G18" s="2">
        <v>10.33</v>
      </c>
      <c r="H18" s="2">
        <v>1.67</v>
      </c>
      <c r="I18" s="1">
        <f>IF(Table13[[#This Row],[sex]]="Male",1,2)</f>
        <v>2</v>
      </c>
      <c r="J18" s="1">
        <f>IF(Table13[[#This Row],[smoker]]="Yes",1,2)</f>
        <v>2</v>
      </c>
      <c r="K18" s="1">
        <f>IF(Table13[[#This Row],[day]]="Thur",1,IF(Table13[[#This Row],[day]]="Fri",2,IF(Table13[[#This Row],[day]]="Sat",3,IF(Table13[[#This Row],[day]]="Sun",4,0))))</f>
        <v>4</v>
      </c>
      <c r="L18" s="1">
        <f>IF(Table13[[#This Row],[time]]="Dinner",1,IF(Table13[[#This Row],[time]]="Lunch",2,0))</f>
        <v>1</v>
      </c>
      <c r="M18" s="10">
        <v>3</v>
      </c>
      <c r="N18" s="11">
        <v>10.33</v>
      </c>
      <c r="O18" s="11">
        <v>1.67</v>
      </c>
      <c r="P18" s="19">
        <f t="shared" si="0"/>
        <v>2.0479659588844568</v>
      </c>
    </row>
    <row r="19" spans="1:18" x14ac:dyDescent="0.3">
      <c r="A19">
        <v>18</v>
      </c>
      <c r="B19" t="s">
        <v>11</v>
      </c>
      <c r="C19" t="s">
        <v>8</v>
      </c>
      <c r="D19" t="s">
        <v>9</v>
      </c>
      <c r="E19" t="s">
        <v>10</v>
      </c>
      <c r="F19" s="3">
        <v>3</v>
      </c>
      <c r="G19" s="2">
        <v>16.29</v>
      </c>
      <c r="H19" s="2">
        <v>3.71</v>
      </c>
      <c r="I19" s="1">
        <f>IF(Table13[[#This Row],[sex]]="Male",1,2)</f>
        <v>1</v>
      </c>
      <c r="J19" s="1">
        <f>IF(Table13[[#This Row],[smoker]]="Yes",1,2)</f>
        <v>2</v>
      </c>
      <c r="K19" s="1">
        <f>IF(Table13[[#This Row],[day]]="Thur",1,IF(Table13[[#This Row],[day]]="Fri",2,IF(Table13[[#This Row],[day]]="Sat",3,IF(Table13[[#This Row],[day]]="Sun",4,0))))</f>
        <v>4</v>
      </c>
      <c r="L19" s="1">
        <f>IF(Table13[[#This Row],[time]]="Dinner",1,IF(Table13[[#This Row],[time]]="Lunch",2,0))</f>
        <v>1</v>
      </c>
      <c r="M19" s="10">
        <v>3</v>
      </c>
      <c r="N19" s="11">
        <v>16.29</v>
      </c>
      <c r="O19" s="11">
        <v>3.71</v>
      </c>
      <c r="P19" s="19">
        <f t="shared" si="0"/>
        <v>2.6447884458074675</v>
      </c>
    </row>
    <row r="20" spans="1:18" x14ac:dyDescent="0.3">
      <c r="A20">
        <v>19</v>
      </c>
      <c r="B20" t="s">
        <v>7</v>
      </c>
      <c r="C20" t="s">
        <v>8</v>
      </c>
      <c r="D20" t="s">
        <v>9</v>
      </c>
      <c r="E20" t="s">
        <v>10</v>
      </c>
      <c r="F20" s="3">
        <v>3</v>
      </c>
      <c r="G20" s="2">
        <v>16.97</v>
      </c>
      <c r="H20" s="2">
        <v>3.5</v>
      </c>
      <c r="I20" s="1">
        <f>IF(Table13[[#This Row],[sex]]="Male",1,2)</f>
        <v>2</v>
      </c>
      <c r="J20" s="1">
        <f>IF(Table13[[#This Row],[smoker]]="Yes",1,2)</f>
        <v>2</v>
      </c>
      <c r="K20" s="1">
        <f>IF(Table13[[#This Row],[day]]="Thur",1,IF(Table13[[#This Row],[day]]="Fri",2,IF(Table13[[#This Row],[day]]="Sat",3,IF(Table13[[#This Row],[day]]="Sun",4,0))))</f>
        <v>4</v>
      </c>
      <c r="L20" s="1">
        <f>IF(Table13[[#This Row],[time]]="Dinner",1,IF(Table13[[#This Row],[time]]="Lunch",2,0))</f>
        <v>1</v>
      </c>
      <c r="M20" s="10">
        <v>3</v>
      </c>
      <c r="N20" s="11">
        <v>16.97</v>
      </c>
      <c r="O20" s="11">
        <v>3.5</v>
      </c>
      <c r="P20" s="19">
        <f t="shared" si="0"/>
        <v>2.6742845415604029</v>
      </c>
    </row>
    <row r="21" spans="1:18" x14ac:dyDescent="0.3">
      <c r="A21">
        <v>20</v>
      </c>
      <c r="B21" t="s">
        <v>11</v>
      </c>
      <c r="C21" t="s">
        <v>8</v>
      </c>
      <c r="D21" t="s">
        <v>13</v>
      </c>
      <c r="E21" t="s">
        <v>10</v>
      </c>
      <c r="F21" s="3">
        <v>3</v>
      </c>
      <c r="G21" s="2">
        <v>20.65</v>
      </c>
      <c r="H21" s="2">
        <v>3.35</v>
      </c>
      <c r="I21" s="1">
        <f>IF(Table13[[#This Row],[sex]]="Male",1,2)</f>
        <v>1</v>
      </c>
      <c r="J21" s="1">
        <f>IF(Table13[[#This Row],[smoker]]="Yes",1,2)</f>
        <v>2</v>
      </c>
      <c r="K21" s="1">
        <f>IF(Table13[[#This Row],[day]]="Thur",1,IF(Table13[[#This Row],[day]]="Fri",2,IF(Table13[[#This Row],[day]]="Sat",3,IF(Table13[[#This Row],[day]]="Sun",4,0))))</f>
        <v>3</v>
      </c>
      <c r="L21" s="1">
        <f>IF(Table13[[#This Row],[time]]="Dinner",1,IF(Table13[[#This Row],[time]]="Lunch",2,0))</f>
        <v>1</v>
      </c>
      <c r="M21" s="10">
        <v>3</v>
      </c>
      <c r="N21" s="11">
        <v>20.65</v>
      </c>
      <c r="O21" s="11">
        <v>3.35</v>
      </c>
      <c r="P21" s="19">
        <f t="shared" si="0"/>
        <v>3.0033060080942473</v>
      </c>
    </row>
    <row r="22" spans="1:18" x14ac:dyDescent="0.3">
      <c r="A22">
        <v>21</v>
      </c>
      <c r="B22" t="s">
        <v>11</v>
      </c>
      <c r="C22" t="s">
        <v>8</v>
      </c>
      <c r="D22" t="s">
        <v>13</v>
      </c>
      <c r="E22" t="s">
        <v>10</v>
      </c>
      <c r="F22" s="3">
        <v>2</v>
      </c>
      <c r="G22" s="2">
        <v>17.920000000000002</v>
      </c>
      <c r="H22" s="2">
        <v>4.08</v>
      </c>
      <c r="I22" s="1">
        <f>IF(Table13[[#This Row],[sex]]="Male",1,2)</f>
        <v>1</v>
      </c>
      <c r="J22" s="1">
        <f>IF(Table13[[#This Row],[smoker]]="Yes",1,2)</f>
        <v>2</v>
      </c>
      <c r="K22" s="1">
        <f>IF(Table13[[#This Row],[day]]="Thur",1,IF(Table13[[#This Row],[day]]="Fri",2,IF(Table13[[#This Row],[day]]="Sat",3,IF(Table13[[#This Row],[day]]="Sun",4,0))))</f>
        <v>3</v>
      </c>
      <c r="L22" s="1">
        <f>IF(Table13[[#This Row],[time]]="Dinner",1,IF(Table13[[#This Row],[time]]="Lunch",2,0))</f>
        <v>1</v>
      </c>
      <c r="M22" s="10">
        <v>2</v>
      </c>
      <c r="N22" s="11">
        <v>17.920000000000002</v>
      </c>
      <c r="O22" s="11">
        <v>4.08</v>
      </c>
      <c r="P22" s="19">
        <f t="shared" si="0"/>
        <v>2.5709789005671073</v>
      </c>
    </row>
    <row r="23" spans="1:18" x14ac:dyDescent="0.3">
      <c r="A23">
        <v>22</v>
      </c>
      <c r="B23" t="s">
        <v>7</v>
      </c>
      <c r="C23" t="s">
        <v>8</v>
      </c>
      <c r="D23" t="s">
        <v>13</v>
      </c>
      <c r="E23" t="s">
        <v>10</v>
      </c>
      <c r="F23" s="3">
        <v>2</v>
      </c>
      <c r="G23" s="2">
        <v>20.29</v>
      </c>
      <c r="H23" s="2">
        <v>2.75</v>
      </c>
      <c r="I23" s="1">
        <f>IF(Table13[[#This Row],[sex]]="Male",1,2)</f>
        <v>2</v>
      </c>
      <c r="J23" s="1">
        <f>IF(Table13[[#This Row],[smoker]]="Yes",1,2)</f>
        <v>2</v>
      </c>
      <c r="K23" s="1">
        <f>IF(Table13[[#This Row],[day]]="Thur",1,IF(Table13[[#This Row],[day]]="Fri",2,IF(Table13[[#This Row],[day]]="Sat",3,IF(Table13[[#This Row],[day]]="Sun",4,0))))</f>
        <v>3</v>
      </c>
      <c r="L23" s="1">
        <f>IF(Table13[[#This Row],[time]]="Dinner",1,IF(Table13[[#This Row],[time]]="Lunch",2,0))</f>
        <v>1</v>
      </c>
      <c r="M23" s="10">
        <v>2</v>
      </c>
      <c r="N23" s="11">
        <v>20.29</v>
      </c>
      <c r="O23" s="11">
        <v>2.75</v>
      </c>
      <c r="P23" s="19">
        <f t="shared" si="0"/>
        <v>2.7598843946216007</v>
      </c>
    </row>
    <row r="24" spans="1:18" x14ac:dyDescent="0.3">
      <c r="A24">
        <v>23</v>
      </c>
      <c r="B24" t="s">
        <v>7</v>
      </c>
      <c r="C24" t="s">
        <v>8</v>
      </c>
      <c r="D24" t="s">
        <v>13</v>
      </c>
      <c r="E24" t="s">
        <v>10</v>
      </c>
      <c r="F24" s="3">
        <v>2</v>
      </c>
      <c r="G24" s="2">
        <v>15.77</v>
      </c>
      <c r="H24" s="2">
        <v>2.23</v>
      </c>
      <c r="I24" s="1">
        <f>IF(Table13[[#This Row],[sex]]="Male",1,2)</f>
        <v>2</v>
      </c>
      <c r="J24" s="1">
        <f>IF(Table13[[#This Row],[smoker]]="Yes",1,2)</f>
        <v>2</v>
      </c>
      <c r="K24" s="1">
        <f>IF(Table13[[#This Row],[day]]="Thur",1,IF(Table13[[#This Row],[day]]="Fri",2,IF(Table13[[#This Row],[day]]="Sat",3,IF(Table13[[#This Row],[day]]="Sun",4,0))))</f>
        <v>3</v>
      </c>
      <c r="L24" s="1">
        <f>IF(Table13[[#This Row],[time]]="Dinner",1,IF(Table13[[#This Row],[time]]="Lunch",2,0))</f>
        <v>1</v>
      </c>
      <c r="M24" s="10">
        <v>2</v>
      </c>
      <c r="N24" s="11">
        <v>15.77</v>
      </c>
      <c r="O24" s="11">
        <v>2.23</v>
      </c>
      <c r="P24" s="19">
        <f t="shared" si="0"/>
        <v>2.3335349979807463</v>
      </c>
    </row>
    <row r="25" spans="1:18" x14ac:dyDescent="0.3">
      <c r="A25">
        <v>24</v>
      </c>
      <c r="B25" t="s">
        <v>11</v>
      </c>
      <c r="C25" t="s">
        <v>8</v>
      </c>
      <c r="D25" t="s">
        <v>13</v>
      </c>
      <c r="E25" t="s">
        <v>10</v>
      </c>
      <c r="F25" s="3">
        <v>4</v>
      </c>
      <c r="G25" s="2">
        <v>39.42</v>
      </c>
      <c r="H25" s="2">
        <v>7.58</v>
      </c>
      <c r="I25" s="1">
        <f>IF(Table13[[#This Row],[sex]]="Male",1,2)</f>
        <v>1</v>
      </c>
      <c r="J25" s="1">
        <f>IF(Table13[[#This Row],[smoker]]="Yes",1,2)</f>
        <v>2</v>
      </c>
      <c r="K25" s="1">
        <f>IF(Table13[[#This Row],[day]]="Thur",1,IF(Table13[[#This Row],[day]]="Fri",2,IF(Table13[[#This Row],[day]]="Sat",3,IF(Table13[[#This Row],[day]]="Sun",4,0))))</f>
        <v>3</v>
      </c>
      <c r="L25" s="1">
        <f>IF(Table13[[#This Row],[time]]="Dinner",1,IF(Table13[[#This Row],[time]]="Lunch",2,0))</f>
        <v>1</v>
      </c>
      <c r="M25" s="10">
        <v>4</v>
      </c>
      <c r="N25" s="11">
        <v>39.42</v>
      </c>
      <c r="O25" s="11">
        <v>7.58</v>
      </c>
      <c r="P25" s="19">
        <f t="shared" si="0"/>
        <v>4.9486075231699083</v>
      </c>
    </row>
    <row r="26" spans="1:18" x14ac:dyDescent="0.3">
      <c r="A26">
        <v>25</v>
      </c>
      <c r="B26" t="s">
        <v>11</v>
      </c>
      <c r="C26" t="s">
        <v>8</v>
      </c>
      <c r="D26" t="s">
        <v>13</v>
      </c>
      <c r="E26" t="s">
        <v>10</v>
      </c>
      <c r="F26" s="3">
        <v>2</v>
      </c>
      <c r="G26" s="2">
        <v>19.82</v>
      </c>
      <c r="H26" s="2">
        <v>3.18</v>
      </c>
      <c r="I26" s="1">
        <f>IF(Table13[[#This Row],[sex]]="Male",1,2)</f>
        <v>1</v>
      </c>
      <c r="J26" s="1">
        <f>IF(Table13[[#This Row],[smoker]]="Yes",1,2)</f>
        <v>2</v>
      </c>
      <c r="K26" s="1">
        <f>IF(Table13[[#This Row],[day]]="Thur",1,IF(Table13[[#This Row],[day]]="Fri",2,IF(Table13[[#This Row],[day]]="Sat",3,IF(Table13[[#This Row],[day]]="Sun",4,0))))</f>
        <v>3</v>
      </c>
      <c r="L26" s="1">
        <f>IF(Table13[[#This Row],[time]]="Dinner",1,IF(Table13[[#This Row],[time]]="Lunch",2,0))</f>
        <v>1</v>
      </c>
      <c r="M26" s="10">
        <v>2</v>
      </c>
      <c r="N26" s="11">
        <v>19.82</v>
      </c>
      <c r="O26" s="11">
        <v>3.18</v>
      </c>
      <c r="P26" s="19">
        <f t="shared" si="0"/>
        <v>2.7501965672966699</v>
      </c>
    </row>
    <row r="27" spans="1:18" x14ac:dyDescent="0.3">
      <c r="A27">
        <v>26</v>
      </c>
      <c r="B27" t="s">
        <v>11</v>
      </c>
      <c r="C27" t="s">
        <v>8</v>
      </c>
      <c r="D27" t="s">
        <v>13</v>
      </c>
      <c r="E27" t="s">
        <v>10</v>
      </c>
      <c r="F27" s="3">
        <v>4</v>
      </c>
      <c r="G27" s="2">
        <v>17.809999999999999</v>
      </c>
      <c r="H27" s="2">
        <v>2.34</v>
      </c>
      <c r="I27" s="1">
        <f>IF(Table13[[#This Row],[sex]]="Male",1,2)</f>
        <v>1</v>
      </c>
      <c r="J27" s="1">
        <f>IF(Table13[[#This Row],[smoker]]="Yes",1,2)</f>
        <v>2</v>
      </c>
      <c r="K27" s="1">
        <f>IF(Table13[[#This Row],[day]]="Thur",1,IF(Table13[[#This Row],[day]]="Fri",2,IF(Table13[[#This Row],[day]]="Sat",3,IF(Table13[[#This Row],[day]]="Sun",4,0))))</f>
        <v>3</v>
      </c>
      <c r="L27" s="1">
        <f>IF(Table13[[#This Row],[time]]="Dinner",1,IF(Table13[[#This Row],[time]]="Lunch",2,0))</f>
        <v>1</v>
      </c>
      <c r="M27" s="10">
        <v>4</v>
      </c>
      <c r="N27" s="11">
        <v>17.809999999999999</v>
      </c>
      <c r="O27" s="11">
        <v>2.34</v>
      </c>
      <c r="P27" s="19">
        <f t="shared" si="0"/>
        <v>2.9102423768405115</v>
      </c>
    </row>
    <row r="28" spans="1:18" x14ac:dyDescent="0.3">
      <c r="A28">
        <v>27</v>
      </c>
      <c r="B28" t="s">
        <v>11</v>
      </c>
      <c r="C28" t="s">
        <v>8</v>
      </c>
      <c r="D28" t="s">
        <v>13</v>
      </c>
      <c r="E28" t="s">
        <v>10</v>
      </c>
      <c r="F28" s="3">
        <v>2</v>
      </c>
      <c r="G28" s="2">
        <v>13.37</v>
      </c>
      <c r="H28" s="2">
        <v>2</v>
      </c>
      <c r="I28" s="1">
        <f>IF(Table13[[#This Row],[sex]]="Male",1,2)</f>
        <v>1</v>
      </c>
      <c r="J28" s="1">
        <f>IF(Table13[[#This Row],[smoker]]="Yes",1,2)</f>
        <v>2</v>
      </c>
      <c r="K28" s="1">
        <f>IF(Table13[[#This Row],[day]]="Thur",1,IF(Table13[[#This Row],[day]]="Fri",2,IF(Table13[[#This Row],[day]]="Sat",3,IF(Table13[[#This Row],[day]]="Sun",4,0))))</f>
        <v>3</v>
      </c>
      <c r="L28" s="1">
        <f>IF(Table13[[#This Row],[time]]="Dinner",1,IF(Table13[[#This Row],[time]]="Lunch",2,0))</f>
        <v>1</v>
      </c>
      <c r="M28" s="10">
        <v>2</v>
      </c>
      <c r="N28" s="11">
        <v>13.37</v>
      </c>
      <c r="O28" s="11">
        <v>2</v>
      </c>
      <c r="P28" s="19">
        <f t="shared" si="0"/>
        <v>2.1417997512936804</v>
      </c>
    </row>
    <row r="29" spans="1:18" x14ac:dyDescent="0.3">
      <c r="A29">
        <v>28</v>
      </c>
      <c r="B29" t="s">
        <v>11</v>
      </c>
      <c r="C29" t="s">
        <v>8</v>
      </c>
      <c r="D29" t="s">
        <v>13</v>
      </c>
      <c r="E29" t="s">
        <v>10</v>
      </c>
      <c r="F29" s="3">
        <v>2</v>
      </c>
      <c r="G29" s="2">
        <v>12.69</v>
      </c>
      <c r="H29" s="2">
        <v>2</v>
      </c>
      <c r="I29" s="1">
        <f>IF(Table13[[#This Row],[sex]]="Male",1,2)</f>
        <v>1</v>
      </c>
      <c r="J29" s="1">
        <f>IF(Table13[[#This Row],[smoker]]="Yes",1,2)</f>
        <v>2</v>
      </c>
      <c r="K29" s="1">
        <f>IF(Table13[[#This Row],[day]]="Thur",1,IF(Table13[[#This Row],[day]]="Fri",2,IF(Table13[[#This Row],[day]]="Sat",3,IF(Table13[[#This Row],[day]]="Sun",4,0))))</f>
        <v>3</v>
      </c>
      <c r="L29" s="1">
        <f>IF(Table13[[#This Row],[time]]="Dinner",1,IF(Table13[[#This Row],[time]]="Lunch",2,0))</f>
        <v>1</v>
      </c>
      <c r="M29" s="10">
        <v>2</v>
      </c>
      <c r="N29" s="11">
        <v>12.69</v>
      </c>
      <c r="O29" s="11">
        <v>2</v>
      </c>
      <c r="P29" s="19">
        <f t="shared" si="0"/>
        <v>2.0776586916220472</v>
      </c>
    </row>
    <row r="30" spans="1:18" x14ac:dyDescent="0.3">
      <c r="A30">
        <v>29</v>
      </c>
      <c r="B30" t="s">
        <v>11</v>
      </c>
      <c r="C30" t="s">
        <v>8</v>
      </c>
      <c r="D30" t="s">
        <v>13</v>
      </c>
      <c r="E30" t="s">
        <v>10</v>
      </c>
      <c r="F30" s="3">
        <v>2</v>
      </c>
      <c r="G30" s="2">
        <v>21.7</v>
      </c>
      <c r="H30" s="2">
        <v>4.3</v>
      </c>
      <c r="I30" s="1">
        <f>IF(Table13[[#This Row],[sex]]="Male",1,2)</f>
        <v>1</v>
      </c>
      <c r="J30" s="1">
        <f>IF(Table13[[#This Row],[smoker]]="Yes",1,2)</f>
        <v>2</v>
      </c>
      <c r="K30" s="1">
        <f>IF(Table13[[#This Row],[day]]="Thur",1,IF(Table13[[#This Row],[day]]="Fri",2,IF(Table13[[#This Row],[day]]="Sat",3,IF(Table13[[#This Row],[day]]="Sun",4,0))))</f>
        <v>3</v>
      </c>
      <c r="L30" s="1">
        <f>IF(Table13[[#This Row],[time]]="Dinner",1,IF(Table13[[#This Row],[time]]="Lunch",2,0))</f>
        <v>1</v>
      </c>
      <c r="M30" s="10">
        <v>2</v>
      </c>
      <c r="N30" s="11">
        <v>21.7</v>
      </c>
      <c r="O30" s="11">
        <v>4.3</v>
      </c>
      <c r="P30" s="19">
        <f t="shared" si="0"/>
        <v>2.9275277322711846</v>
      </c>
    </row>
    <row r="31" spans="1:18" x14ac:dyDescent="0.3">
      <c r="A31">
        <v>30</v>
      </c>
      <c r="B31" t="s">
        <v>7</v>
      </c>
      <c r="C31" t="s">
        <v>8</v>
      </c>
      <c r="D31" t="s">
        <v>13</v>
      </c>
      <c r="E31" t="s">
        <v>10</v>
      </c>
      <c r="F31" s="3">
        <v>2</v>
      </c>
      <c r="G31" s="2">
        <v>19.649999999999999</v>
      </c>
      <c r="H31" s="2">
        <v>3</v>
      </c>
      <c r="I31" s="1">
        <f>IF(Table13[[#This Row],[sex]]="Male",1,2)</f>
        <v>2</v>
      </c>
      <c r="J31" s="1">
        <f>IF(Table13[[#This Row],[smoker]]="Yes",1,2)</f>
        <v>2</v>
      </c>
      <c r="K31" s="1">
        <f>IF(Table13[[#This Row],[day]]="Thur",1,IF(Table13[[#This Row],[day]]="Fri",2,IF(Table13[[#This Row],[day]]="Sat",3,IF(Table13[[#This Row],[day]]="Sun",4,0))))</f>
        <v>3</v>
      </c>
      <c r="L31" s="1">
        <f>IF(Table13[[#This Row],[time]]="Dinner",1,IF(Table13[[#This Row],[time]]="Lunch",2,0))</f>
        <v>1</v>
      </c>
      <c r="M31" s="10">
        <v>2</v>
      </c>
      <c r="N31" s="11">
        <v>19.649999999999999</v>
      </c>
      <c r="O31" s="11">
        <v>3</v>
      </c>
      <c r="P31" s="19">
        <f t="shared" si="0"/>
        <v>2.699516338460064</v>
      </c>
    </row>
    <row r="32" spans="1:18" x14ac:dyDescent="0.3">
      <c r="A32">
        <v>31</v>
      </c>
      <c r="B32" t="s">
        <v>11</v>
      </c>
      <c r="C32" t="s">
        <v>8</v>
      </c>
      <c r="D32" t="s">
        <v>13</v>
      </c>
      <c r="E32" t="s">
        <v>10</v>
      </c>
      <c r="F32" s="3">
        <v>2</v>
      </c>
      <c r="G32" s="2">
        <v>9.5500000000000007</v>
      </c>
      <c r="H32" s="2">
        <v>1.45</v>
      </c>
      <c r="I32" s="1">
        <f>IF(Table13[[#This Row],[sex]]="Male",1,2)</f>
        <v>1</v>
      </c>
      <c r="J32" s="1">
        <f>IF(Table13[[#This Row],[smoker]]="Yes",1,2)</f>
        <v>2</v>
      </c>
      <c r="K32" s="1">
        <f>IF(Table13[[#This Row],[day]]="Thur",1,IF(Table13[[#This Row],[day]]="Fri",2,IF(Table13[[#This Row],[day]]="Sat",3,IF(Table13[[#This Row],[day]]="Sun",4,0))))</f>
        <v>3</v>
      </c>
      <c r="L32" s="1">
        <f>IF(Table13[[#This Row],[time]]="Dinner",1,IF(Table13[[#This Row],[time]]="Lunch",2,0))</f>
        <v>1</v>
      </c>
      <c r="M32" s="10">
        <v>2</v>
      </c>
      <c r="N32" s="11">
        <v>9.5500000000000007</v>
      </c>
      <c r="O32" s="11">
        <v>1.45</v>
      </c>
      <c r="P32" s="19">
        <f t="shared" si="0"/>
        <v>1.7814779160795067</v>
      </c>
    </row>
    <row r="33" spans="1:16" x14ac:dyDescent="0.3">
      <c r="A33">
        <v>32</v>
      </c>
      <c r="B33" t="s">
        <v>11</v>
      </c>
      <c r="C33" t="s">
        <v>8</v>
      </c>
      <c r="D33" t="s">
        <v>13</v>
      </c>
      <c r="E33" t="s">
        <v>10</v>
      </c>
      <c r="F33" s="3">
        <v>4</v>
      </c>
      <c r="G33" s="2">
        <v>18.350000000000001</v>
      </c>
      <c r="H33" s="2">
        <v>2.5</v>
      </c>
      <c r="I33" s="1">
        <f>IF(Table13[[#This Row],[sex]]="Male",1,2)</f>
        <v>1</v>
      </c>
      <c r="J33" s="1">
        <f>IF(Table13[[#This Row],[smoker]]="Yes",1,2)</f>
        <v>2</v>
      </c>
      <c r="K33" s="1">
        <f>IF(Table13[[#This Row],[day]]="Thur",1,IF(Table13[[#This Row],[day]]="Fri",2,IF(Table13[[#This Row],[day]]="Sat",3,IF(Table13[[#This Row],[day]]="Sun",4,0))))</f>
        <v>3</v>
      </c>
      <c r="L33" s="1">
        <f>IF(Table13[[#This Row],[time]]="Dinner",1,IF(Table13[[#This Row],[time]]="Lunch",2,0))</f>
        <v>1</v>
      </c>
      <c r="M33" s="10">
        <v>4</v>
      </c>
      <c r="N33" s="11">
        <v>18.350000000000001</v>
      </c>
      <c r="O33" s="11">
        <v>2.5</v>
      </c>
      <c r="P33" s="19">
        <f t="shared" si="0"/>
        <v>2.9611779242268086</v>
      </c>
    </row>
    <row r="34" spans="1:16" x14ac:dyDescent="0.3">
      <c r="A34">
        <v>33</v>
      </c>
      <c r="B34" t="s">
        <v>7</v>
      </c>
      <c r="C34" t="s">
        <v>8</v>
      </c>
      <c r="D34" t="s">
        <v>13</v>
      </c>
      <c r="E34" t="s">
        <v>10</v>
      </c>
      <c r="F34" s="3">
        <v>2</v>
      </c>
      <c r="G34" s="2">
        <v>15.06</v>
      </c>
      <c r="H34" s="2">
        <v>3</v>
      </c>
      <c r="I34" s="1">
        <f>IF(Table13[[#This Row],[sex]]="Male",1,2)</f>
        <v>2</v>
      </c>
      <c r="J34" s="1">
        <f>IF(Table13[[#This Row],[smoker]]="Yes",1,2)</f>
        <v>2</v>
      </c>
      <c r="K34" s="1">
        <f>IF(Table13[[#This Row],[day]]="Thur",1,IF(Table13[[#This Row],[day]]="Fri",2,IF(Table13[[#This Row],[day]]="Sat",3,IF(Table13[[#This Row],[day]]="Sun",4,0))))</f>
        <v>3</v>
      </c>
      <c r="L34" s="1">
        <f>IF(Table13[[#This Row],[time]]="Dinner",1,IF(Table13[[#This Row],[time]]="Lunch",2,0))</f>
        <v>1</v>
      </c>
      <c r="M34" s="10">
        <v>2</v>
      </c>
      <c r="N34" s="11">
        <v>15.06</v>
      </c>
      <c r="O34" s="11">
        <v>3</v>
      </c>
      <c r="P34" s="19">
        <f t="shared" si="0"/>
        <v>2.2665641856765415</v>
      </c>
    </row>
    <row r="35" spans="1:16" x14ac:dyDescent="0.3">
      <c r="A35">
        <v>34</v>
      </c>
      <c r="B35" t="s">
        <v>7</v>
      </c>
      <c r="C35" t="s">
        <v>8</v>
      </c>
      <c r="D35" t="s">
        <v>13</v>
      </c>
      <c r="E35" t="s">
        <v>10</v>
      </c>
      <c r="F35" s="3">
        <v>4</v>
      </c>
      <c r="G35" s="2">
        <v>20.69</v>
      </c>
      <c r="H35" s="2">
        <v>2.4500000000000002</v>
      </c>
      <c r="I35" s="1">
        <f>IF(Table13[[#This Row],[sex]]="Male",1,2)</f>
        <v>2</v>
      </c>
      <c r="J35" s="1">
        <f>IF(Table13[[#This Row],[smoker]]="Yes",1,2)</f>
        <v>2</v>
      </c>
      <c r="K35" s="1">
        <f>IF(Table13[[#This Row],[day]]="Thur",1,IF(Table13[[#This Row],[day]]="Fri",2,IF(Table13[[#This Row],[day]]="Sat",3,IF(Table13[[#This Row],[day]]="Sun",4,0))))</f>
        <v>3</v>
      </c>
      <c r="L35" s="1">
        <f>IF(Table13[[#This Row],[time]]="Dinner",1,IF(Table13[[#This Row],[time]]="Lunch",2,0))</f>
        <v>1</v>
      </c>
      <c r="M35" s="10">
        <v>4</v>
      </c>
      <c r="N35" s="11">
        <v>20.69</v>
      </c>
      <c r="O35" s="11">
        <v>2.4500000000000002</v>
      </c>
      <c r="P35" s="19">
        <f t="shared" si="0"/>
        <v>3.1472536656487304</v>
      </c>
    </row>
    <row r="36" spans="1:16" x14ac:dyDescent="0.3">
      <c r="A36">
        <v>35</v>
      </c>
      <c r="B36" t="s">
        <v>11</v>
      </c>
      <c r="C36" t="s">
        <v>8</v>
      </c>
      <c r="D36" t="s">
        <v>13</v>
      </c>
      <c r="E36" t="s">
        <v>10</v>
      </c>
      <c r="F36" s="3">
        <v>2</v>
      </c>
      <c r="G36" s="2">
        <v>17.78</v>
      </c>
      <c r="H36" s="2">
        <v>3.27</v>
      </c>
      <c r="I36" s="1">
        <f>IF(Table13[[#This Row],[sex]]="Male",1,2)</f>
        <v>1</v>
      </c>
      <c r="J36" s="1">
        <f>IF(Table13[[#This Row],[smoker]]="Yes",1,2)</f>
        <v>2</v>
      </c>
      <c r="K36" s="1">
        <f>IF(Table13[[#This Row],[day]]="Thur",1,IF(Table13[[#This Row],[day]]="Fri",2,IF(Table13[[#This Row],[day]]="Sat",3,IF(Table13[[#This Row],[day]]="Sun",4,0))))</f>
        <v>3</v>
      </c>
      <c r="L36" s="1">
        <f>IF(Table13[[#This Row],[time]]="Dinner",1,IF(Table13[[#This Row],[time]]="Lunch",2,0))</f>
        <v>1</v>
      </c>
      <c r="M36" s="10">
        <v>2</v>
      </c>
      <c r="N36" s="11">
        <v>17.78</v>
      </c>
      <c r="O36" s="11">
        <v>3.27</v>
      </c>
      <c r="P36" s="19">
        <f t="shared" si="0"/>
        <v>2.5577733882817713</v>
      </c>
    </row>
    <row r="37" spans="1:16" x14ac:dyDescent="0.3">
      <c r="A37">
        <v>36</v>
      </c>
      <c r="B37" t="s">
        <v>11</v>
      </c>
      <c r="C37" t="s">
        <v>8</v>
      </c>
      <c r="D37" t="s">
        <v>13</v>
      </c>
      <c r="E37" t="s">
        <v>10</v>
      </c>
      <c r="F37" s="3">
        <v>3</v>
      </c>
      <c r="G37" s="2">
        <v>24.06</v>
      </c>
      <c r="H37" s="2">
        <v>3.6</v>
      </c>
      <c r="I37" s="1">
        <f>IF(Table13[[#This Row],[sex]]="Male",1,2)</f>
        <v>1</v>
      </c>
      <c r="J37" s="1">
        <f>IF(Table13[[#This Row],[smoker]]="Yes",1,2)</f>
        <v>2</v>
      </c>
      <c r="K37" s="1">
        <f>IF(Table13[[#This Row],[day]]="Thur",1,IF(Table13[[#This Row],[day]]="Fri",2,IF(Table13[[#This Row],[day]]="Sat",3,IF(Table13[[#This Row],[day]]="Sun",4,0))))</f>
        <v>3</v>
      </c>
      <c r="L37" s="1">
        <f>IF(Table13[[#This Row],[time]]="Dinner",1,IF(Table13[[#This Row],[time]]="Lunch",2,0))</f>
        <v>1</v>
      </c>
      <c r="M37" s="10">
        <v>3</v>
      </c>
      <c r="N37" s="11">
        <v>24.06</v>
      </c>
      <c r="O37" s="11">
        <v>3.6</v>
      </c>
      <c r="P37" s="19">
        <f t="shared" si="0"/>
        <v>3.3249545573299364</v>
      </c>
    </row>
    <row r="38" spans="1:16" x14ac:dyDescent="0.3">
      <c r="A38">
        <v>37</v>
      </c>
      <c r="B38" t="s">
        <v>11</v>
      </c>
      <c r="C38" t="s">
        <v>8</v>
      </c>
      <c r="D38" t="s">
        <v>13</v>
      </c>
      <c r="E38" t="s">
        <v>10</v>
      </c>
      <c r="F38" s="3">
        <v>3</v>
      </c>
      <c r="G38" s="2">
        <v>16.309999999999999</v>
      </c>
      <c r="H38" s="2">
        <v>2</v>
      </c>
      <c r="I38" s="1">
        <f>IF(Table13[[#This Row],[sex]]="Male",1,2)</f>
        <v>1</v>
      </c>
      <c r="J38" s="1">
        <f>IF(Table13[[#This Row],[smoker]]="Yes",1,2)</f>
        <v>2</v>
      </c>
      <c r="K38" s="1">
        <f>IF(Table13[[#This Row],[day]]="Thur",1,IF(Table13[[#This Row],[day]]="Fri",2,IF(Table13[[#This Row],[day]]="Sat",3,IF(Table13[[#This Row],[day]]="Sun",4,0))))</f>
        <v>3</v>
      </c>
      <c r="L38" s="1">
        <f>IF(Table13[[#This Row],[time]]="Dinner",1,IF(Table13[[#This Row],[time]]="Lunch",2,0))</f>
        <v>1</v>
      </c>
      <c r="M38" s="10">
        <v>3</v>
      </c>
      <c r="N38" s="11">
        <v>16.309999999999999</v>
      </c>
      <c r="O38" s="11">
        <v>2</v>
      </c>
      <c r="P38" s="19">
        <f t="shared" si="0"/>
        <v>2.5939351272488249</v>
      </c>
    </row>
    <row r="39" spans="1:16" x14ac:dyDescent="0.3">
      <c r="A39">
        <v>38</v>
      </c>
      <c r="B39" t="s">
        <v>7</v>
      </c>
      <c r="C39" t="s">
        <v>8</v>
      </c>
      <c r="D39" t="s">
        <v>13</v>
      </c>
      <c r="E39" t="s">
        <v>10</v>
      </c>
      <c r="F39" s="3">
        <v>3</v>
      </c>
      <c r="G39" s="2">
        <v>16.93</v>
      </c>
      <c r="H39" s="2">
        <v>3.07</v>
      </c>
      <c r="I39" s="1">
        <f>IF(Table13[[#This Row],[sex]]="Male",1,2)</f>
        <v>2</v>
      </c>
      <c r="J39" s="1">
        <f>IF(Table13[[#This Row],[smoker]]="Yes",1,2)</f>
        <v>2</v>
      </c>
      <c r="K39" s="1">
        <f>IF(Table13[[#This Row],[day]]="Thur",1,IF(Table13[[#This Row],[day]]="Fri",2,IF(Table13[[#This Row],[day]]="Sat",3,IF(Table13[[#This Row],[day]]="Sun",4,0))))</f>
        <v>3</v>
      </c>
      <c r="L39" s="1">
        <f>IF(Table13[[#This Row],[time]]="Dinner",1,IF(Table13[[#This Row],[time]]="Lunch",2,0))</f>
        <v>1</v>
      </c>
      <c r="M39" s="10">
        <v>3</v>
      </c>
      <c r="N39" s="11">
        <v>16.93</v>
      </c>
      <c r="O39" s="11">
        <v>3.07</v>
      </c>
      <c r="P39" s="19">
        <f t="shared" si="0"/>
        <v>2.6177717177366162</v>
      </c>
    </row>
    <row r="40" spans="1:16" x14ac:dyDescent="0.3">
      <c r="A40">
        <v>39</v>
      </c>
      <c r="B40" t="s">
        <v>11</v>
      </c>
      <c r="C40" t="s">
        <v>8</v>
      </c>
      <c r="D40" t="s">
        <v>13</v>
      </c>
      <c r="E40" t="s">
        <v>10</v>
      </c>
      <c r="F40" s="3">
        <v>3</v>
      </c>
      <c r="G40" s="2">
        <v>18.690000000000001</v>
      </c>
      <c r="H40" s="2">
        <v>2.31</v>
      </c>
      <c r="I40" s="1">
        <f>IF(Table13[[#This Row],[sex]]="Male",1,2)</f>
        <v>1</v>
      </c>
      <c r="J40" s="1">
        <f>IF(Table13[[#This Row],[smoker]]="Yes",1,2)</f>
        <v>2</v>
      </c>
      <c r="K40" s="1">
        <f>IF(Table13[[#This Row],[day]]="Thur",1,IF(Table13[[#This Row],[day]]="Fri",2,IF(Table13[[#This Row],[day]]="Sat",3,IF(Table13[[#This Row],[day]]="Sun",4,0))))</f>
        <v>3</v>
      </c>
      <c r="L40" s="1">
        <f>IF(Table13[[#This Row],[time]]="Dinner",1,IF(Table13[[#This Row],[time]]="Lunch",2,0))</f>
        <v>1</v>
      </c>
      <c r="M40" s="10">
        <v>3</v>
      </c>
      <c r="N40" s="11">
        <v>18.690000000000001</v>
      </c>
      <c r="O40" s="11">
        <v>2.31</v>
      </c>
      <c r="P40" s="19">
        <f t="shared" si="0"/>
        <v>2.8184288360995406</v>
      </c>
    </row>
    <row r="41" spans="1:16" x14ac:dyDescent="0.3">
      <c r="A41">
        <v>40</v>
      </c>
      <c r="B41" t="s">
        <v>11</v>
      </c>
      <c r="C41" t="s">
        <v>8</v>
      </c>
      <c r="D41" t="s">
        <v>13</v>
      </c>
      <c r="E41" t="s">
        <v>10</v>
      </c>
      <c r="F41" s="3">
        <v>3</v>
      </c>
      <c r="G41" s="2">
        <v>31.27</v>
      </c>
      <c r="H41" s="2">
        <v>5</v>
      </c>
      <c r="I41" s="1">
        <f>IF(Table13[[#This Row],[sex]]="Male",1,2)</f>
        <v>1</v>
      </c>
      <c r="J41" s="1">
        <f>IF(Table13[[#This Row],[smoker]]="Yes",1,2)</f>
        <v>2</v>
      </c>
      <c r="K41" s="1">
        <f>IF(Table13[[#This Row],[day]]="Thur",1,IF(Table13[[#This Row],[day]]="Fri",2,IF(Table13[[#This Row],[day]]="Sat",3,IF(Table13[[#This Row],[day]]="Sun",4,0))))</f>
        <v>3</v>
      </c>
      <c r="L41" s="1">
        <f>IF(Table13[[#This Row],[time]]="Dinner",1,IF(Table13[[#This Row],[time]]="Lunch",2,0))</f>
        <v>1</v>
      </c>
      <c r="M41" s="10">
        <v>3</v>
      </c>
      <c r="N41" s="11">
        <v>31.27</v>
      </c>
      <c r="O41" s="11">
        <v>5</v>
      </c>
      <c r="P41" s="19">
        <f t="shared" si="0"/>
        <v>4.0050384400247516</v>
      </c>
    </row>
    <row r="42" spans="1:16" x14ac:dyDescent="0.3">
      <c r="A42">
        <v>41</v>
      </c>
      <c r="B42" t="s">
        <v>11</v>
      </c>
      <c r="C42" t="s">
        <v>8</v>
      </c>
      <c r="D42" t="s">
        <v>13</v>
      </c>
      <c r="E42" t="s">
        <v>10</v>
      </c>
      <c r="F42" s="3">
        <v>3</v>
      </c>
      <c r="G42" s="2">
        <v>16.04</v>
      </c>
      <c r="H42" s="2">
        <v>2.2400000000000002</v>
      </c>
      <c r="I42" s="1">
        <f>IF(Table13[[#This Row],[sex]]="Male",1,2)</f>
        <v>1</v>
      </c>
      <c r="J42" s="1">
        <f>IF(Table13[[#This Row],[smoker]]="Yes",1,2)</f>
        <v>2</v>
      </c>
      <c r="K42" s="1">
        <f>IF(Table13[[#This Row],[day]]="Thur",1,IF(Table13[[#This Row],[day]]="Fri",2,IF(Table13[[#This Row],[day]]="Sat",3,IF(Table13[[#This Row],[day]]="Sun",4,0))))</f>
        <v>3</v>
      </c>
      <c r="L42" s="1">
        <f>IF(Table13[[#This Row],[time]]="Dinner",1,IF(Table13[[#This Row],[time]]="Lunch",2,0))</f>
        <v>1</v>
      </c>
      <c r="M42" s="10">
        <v>3</v>
      </c>
      <c r="N42" s="11">
        <v>16.04</v>
      </c>
      <c r="O42" s="11">
        <v>2.2400000000000002</v>
      </c>
      <c r="P42" s="19">
        <f t="shared" si="0"/>
        <v>2.5684673535556763</v>
      </c>
    </row>
    <row r="43" spans="1:16" x14ac:dyDescent="0.3">
      <c r="A43">
        <v>42</v>
      </c>
      <c r="B43" t="s">
        <v>11</v>
      </c>
      <c r="C43" t="s">
        <v>8</v>
      </c>
      <c r="D43" t="s">
        <v>9</v>
      </c>
      <c r="E43" t="s">
        <v>10</v>
      </c>
      <c r="F43" s="3">
        <v>2</v>
      </c>
      <c r="G43" s="2">
        <v>17.46</v>
      </c>
      <c r="H43" s="2">
        <v>2.54</v>
      </c>
      <c r="I43" s="1">
        <f>IF(Table13[[#This Row],[sex]]="Male",1,2)</f>
        <v>1</v>
      </c>
      <c r="J43" s="1">
        <f>IF(Table13[[#This Row],[smoker]]="Yes",1,2)</f>
        <v>2</v>
      </c>
      <c r="K43" s="1">
        <f>IF(Table13[[#This Row],[day]]="Thur",1,IF(Table13[[#This Row],[day]]="Fri",2,IF(Table13[[#This Row],[day]]="Sat",3,IF(Table13[[#This Row],[day]]="Sun",4,0))))</f>
        <v>4</v>
      </c>
      <c r="L43" s="1">
        <f>IF(Table13[[#This Row],[time]]="Dinner",1,IF(Table13[[#This Row],[time]]="Lunch",2,0))</f>
        <v>1</v>
      </c>
      <c r="M43" s="10">
        <v>2</v>
      </c>
      <c r="N43" s="11">
        <v>17.46</v>
      </c>
      <c r="O43" s="11">
        <v>2.54</v>
      </c>
      <c r="P43" s="19">
        <f t="shared" si="0"/>
        <v>2.5803291805146928</v>
      </c>
    </row>
    <row r="44" spans="1:16" x14ac:dyDescent="0.3">
      <c r="A44">
        <v>43</v>
      </c>
      <c r="B44" t="s">
        <v>11</v>
      </c>
      <c r="C44" t="s">
        <v>8</v>
      </c>
      <c r="D44" t="s">
        <v>9</v>
      </c>
      <c r="E44" t="s">
        <v>10</v>
      </c>
      <c r="F44" s="3">
        <v>2</v>
      </c>
      <c r="G44" s="2">
        <v>13.94</v>
      </c>
      <c r="H44" s="2">
        <v>3.06</v>
      </c>
      <c r="I44" s="1">
        <f>IF(Table13[[#This Row],[sex]]="Male",1,2)</f>
        <v>1</v>
      </c>
      <c r="J44" s="1">
        <f>IF(Table13[[#This Row],[smoker]]="Yes",1,2)</f>
        <v>2</v>
      </c>
      <c r="K44" s="1">
        <f>IF(Table13[[#This Row],[day]]="Thur",1,IF(Table13[[#This Row],[day]]="Fri",2,IF(Table13[[#This Row],[day]]="Sat",3,IF(Table13[[#This Row],[day]]="Sun",4,0))))</f>
        <v>4</v>
      </c>
      <c r="L44" s="1">
        <f>IF(Table13[[#This Row],[time]]="Dinner",1,IF(Table13[[#This Row],[time]]="Lunch",2,0))</f>
        <v>1</v>
      </c>
      <c r="M44" s="10">
        <v>2</v>
      </c>
      <c r="N44" s="11">
        <v>13.94</v>
      </c>
      <c r="O44" s="11">
        <v>3.06</v>
      </c>
      <c r="P44" s="19">
        <f t="shared" si="0"/>
        <v>2.2483048716262397</v>
      </c>
    </row>
    <row r="45" spans="1:16" x14ac:dyDescent="0.3">
      <c r="A45">
        <v>44</v>
      </c>
      <c r="B45" t="s">
        <v>11</v>
      </c>
      <c r="C45" t="s">
        <v>8</v>
      </c>
      <c r="D45" t="s">
        <v>9</v>
      </c>
      <c r="E45" t="s">
        <v>10</v>
      </c>
      <c r="F45" s="3">
        <v>2</v>
      </c>
      <c r="G45" s="2">
        <v>9.68</v>
      </c>
      <c r="H45" s="2">
        <v>1.32</v>
      </c>
      <c r="I45" s="1">
        <f>IF(Table13[[#This Row],[sex]]="Male",1,2)</f>
        <v>1</v>
      </c>
      <c r="J45" s="1">
        <f>IF(Table13[[#This Row],[smoker]]="Yes",1,2)</f>
        <v>2</v>
      </c>
      <c r="K45" s="1">
        <f>IF(Table13[[#This Row],[day]]="Thur",1,IF(Table13[[#This Row],[day]]="Fri",2,IF(Table13[[#This Row],[day]]="Sat",3,IF(Table13[[#This Row],[day]]="Sun",4,0))))</f>
        <v>4</v>
      </c>
      <c r="L45" s="1">
        <f>IF(Table13[[#This Row],[time]]="Dinner",1,IF(Table13[[#This Row],[time]]="Lunch",2,0))</f>
        <v>1</v>
      </c>
      <c r="M45" s="10">
        <v>2</v>
      </c>
      <c r="N45" s="11">
        <v>9.68</v>
      </c>
      <c r="O45" s="11">
        <v>1.32</v>
      </c>
      <c r="P45" s="19">
        <f t="shared" si="0"/>
        <v>1.8464799978010094</v>
      </c>
    </row>
    <row r="46" spans="1:16" x14ac:dyDescent="0.3">
      <c r="A46">
        <v>45</v>
      </c>
      <c r="B46" t="s">
        <v>11</v>
      </c>
      <c r="C46" t="s">
        <v>8</v>
      </c>
      <c r="D46" t="s">
        <v>9</v>
      </c>
      <c r="E46" t="s">
        <v>10</v>
      </c>
      <c r="F46" s="3">
        <v>4</v>
      </c>
      <c r="G46" s="2">
        <v>30.4</v>
      </c>
      <c r="H46" s="2">
        <v>5.6</v>
      </c>
      <c r="I46" s="1">
        <f>IF(Table13[[#This Row],[sex]]="Male",1,2)</f>
        <v>1</v>
      </c>
      <c r="J46" s="1">
        <f>IF(Table13[[#This Row],[smoker]]="Yes",1,2)</f>
        <v>2</v>
      </c>
      <c r="K46" s="1">
        <f>IF(Table13[[#This Row],[day]]="Thur",1,IF(Table13[[#This Row],[day]]="Fri",2,IF(Table13[[#This Row],[day]]="Sat",3,IF(Table13[[#This Row],[day]]="Sun",4,0))))</f>
        <v>4</v>
      </c>
      <c r="L46" s="1">
        <f>IF(Table13[[#This Row],[time]]="Dinner",1,IF(Table13[[#This Row],[time]]="Lunch",2,0))</f>
        <v>1</v>
      </c>
      <c r="M46" s="10">
        <v>4</v>
      </c>
      <c r="N46" s="11">
        <v>30.4</v>
      </c>
      <c r="O46" s="11">
        <v>5.6</v>
      </c>
      <c r="P46" s="19">
        <f t="shared" si="0"/>
        <v>4.1505350519569371</v>
      </c>
    </row>
    <row r="47" spans="1:16" x14ac:dyDescent="0.3">
      <c r="A47">
        <v>46</v>
      </c>
      <c r="B47" t="s">
        <v>11</v>
      </c>
      <c r="C47" t="s">
        <v>8</v>
      </c>
      <c r="D47" t="s">
        <v>9</v>
      </c>
      <c r="E47" t="s">
        <v>10</v>
      </c>
      <c r="F47" s="3">
        <v>2</v>
      </c>
      <c r="G47" s="2">
        <v>18.29</v>
      </c>
      <c r="H47" s="2">
        <v>3</v>
      </c>
      <c r="I47" s="1">
        <f>IF(Table13[[#This Row],[sex]]="Male",1,2)</f>
        <v>1</v>
      </c>
      <c r="J47" s="1">
        <f>IF(Table13[[#This Row],[smoker]]="Yes",1,2)</f>
        <v>2</v>
      </c>
      <c r="K47" s="1">
        <f>IF(Table13[[#This Row],[day]]="Thur",1,IF(Table13[[#This Row],[day]]="Fri",2,IF(Table13[[#This Row],[day]]="Sat",3,IF(Table13[[#This Row],[day]]="Sun",4,0))))</f>
        <v>4</v>
      </c>
      <c r="L47" s="1">
        <f>IF(Table13[[#This Row],[time]]="Dinner",1,IF(Table13[[#This Row],[time]]="Lunch",2,0))</f>
        <v>1</v>
      </c>
      <c r="M47" s="10">
        <v>2</v>
      </c>
      <c r="N47" s="11">
        <v>18.29</v>
      </c>
      <c r="O47" s="11">
        <v>3</v>
      </c>
      <c r="P47" s="19">
        <f t="shared" si="0"/>
        <v>2.6586190033491861</v>
      </c>
    </row>
    <row r="48" spans="1:16" x14ac:dyDescent="0.3">
      <c r="A48">
        <v>47</v>
      </c>
      <c r="B48" t="s">
        <v>11</v>
      </c>
      <c r="C48" t="s">
        <v>8</v>
      </c>
      <c r="D48" t="s">
        <v>9</v>
      </c>
      <c r="E48" t="s">
        <v>10</v>
      </c>
      <c r="F48" s="3">
        <v>2</v>
      </c>
      <c r="G48" s="2">
        <v>22.23</v>
      </c>
      <c r="H48" s="2">
        <v>5</v>
      </c>
      <c r="I48" s="1">
        <f>IF(Table13[[#This Row],[sex]]="Male",1,2)</f>
        <v>1</v>
      </c>
      <c r="J48" s="1">
        <f>IF(Table13[[#This Row],[smoker]]="Yes",1,2)</f>
        <v>2</v>
      </c>
      <c r="K48" s="1">
        <f>IF(Table13[[#This Row],[day]]="Thur",1,IF(Table13[[#This Row],[day]]="Fri",2,IF(Table13[[#This Row],[day]]="Sat",3,IF(Table13[[#This Row],[day]]="Sun",4,0))))</f>
        <v>4</v>
      </c>
      <c r="L48" s="1">
        <f>IF(Table13[[#This Row],[time]]="Dinner",1,IF(Table13[[#This Row],[time]]="Lunch",2,0))</f>
        <v>1</v>
      </c>
      <c r="M48" s="10">
        <v>2</v>
      </c>
      <c r="N48" s="11">
        <v>22.23</v>
      </c>
      <c r="O48" s="11">
        <v>5</v>
      </c>
      <c r="P48" s="19">
        <f t="shared" si="0"/>
        <v>3.0302598490936479</v>
      </c>
    </row>
    <row r="49" spans="1:16" x14ac:dyDescent="0.3">
      <c r="A49">
        <v>48</v>
      </c>
      <c r="B49" t="s">
        <v>11</v>
      </c>
      <c r="C49" t="s">
        <v>8</v>
      </c>
      <c r="D49" t="s">
        <v>9</v>
      </c>
      <c r="E49" t="s">
        <v>10</v>
      </c>
      <c r="F49" s="3">
        <v>4</v>
      </c>
      <c r="G49" s="2">
        <v>32.4</v>
      </c>
      <c r="H49" s="2">
        <v>6</v>
      </c>
      <c r="I49" s="1">
        <f>IF(Table13[[#This Row],[sex]]="Male",1,2)</f>
        <v>1</v>
      </c>
      <c r="J49" s="1">
        <f>IF(Table13[[#This Row],[smoker]]="Yes",1,2)</f>
        <v>2</v>
      </c>
      <c r="K49" s="1">
        <f>IF(Table13[[#This Row],[day]]="Thur",1,IF(Table13[[#This Row],[day]]="Fri",2,IF(Table13[[#This Row],[day]]="Sat",3,IF(Table13[[#This Row],[day]]="Sun",4,0))))</f>
        <v>4</v>
      </c>
      <c r="L49" s="1">
        <f>IF(Table13[[#This Row],[time]]="Dinner",1,IF(Table13[[#This Row],[time]]="Lunch",2,0))</f>
        <v>1</v>
      </c>
      <c r="M49" s="10">
        <v>4</v>
      </c>
      <c r="N49" s="11">
        <v>32.4</v>
      </c>
      <c r="O49" s="11">
        <v>6</v>
      </c>
      <c r="P49" s="19">
        <f t="shared" si="0"/>
        <v>4.3391852274617397</v>
      </c>
    </row>
    <row r="50" spans="1:16" x14ac:dyDescent="0.3">
      <c r="A50">
        <v>49</v>
      </c>
      <c r="B50" t="s">
        <v>11</v>
      </c>
      <c r="C50" t="s">
        <v>8</v>
      </c>
      <c r="D50" t="s">
        <v>9</v>
      </c>
      <c r="E50" t="s">
        <v>10</v>
      </c>
      <c r="F50" s="3">
        <v>3</v>
      </c>
      <c r="G50" s="2">
        <v>28.55</v>
      </c>
      <c r="H50" s="2">
        <v>2.0499999999999998</v>
      </c>
      <c r="I50" s="1">
        <f>IF(Table13[[#This Row],[sex]]="Male",1,2)</f>
        <v>1</v>
      </c>
      <c r="J50" s="1">
        <f>IF(Table13[[#This Row],[smoker]]="Yes",1,2)</f>
        <v>2</v>
      </c>
      <c r="K50" s="1">
        <f>IF(Table13[[#This Row],[day]]="Thur",1,IF(Table13[[#This Row],[day]]="Fri",2,IF(Table13[[#This Row],[day]]="Sat",3,IF(Table13[[#This Row],[day]]="Sun",4,0))))</f>
        <v>4</v>
      </c>
      <c r="L50" s="1">
        <f>IF(Table13[[#This Row],[time]]="Dinner",1,IF(Table13[[#This Row],[time]]="Lunch",2,0))</f>
        <v>1</v>
      </c>
      <c r="M50" s="10">
        <v>3</v>
      </c>
      <c r="N50" s="11">
        <v>28.55</v>
      </c>
      <c r="O50" s="11">
        <v>2.0499999999999998</v>
      </c>
      <c r="P50" s="19">
        <f t="shared" si="0"/>
        <v>3.8012140216519099</v>
      </c>
    </row>
    <row r="51" spans="1:16" x14ac:dyDescent="0.3">
      <c r="A51">
        <v>50</v>
      </c>
      <c r="B51" t="s">
        <v>11</v>
      </c>
      <c r="C51" t="s">
        <v>8</v>
      </c>
      <c r="D51" t="s">
        <v>9</v>
      </c>
      <c r="E51" t="s">
        <v>10</v>
      </c>
      <c r="F51" s="3">
        <v>2</v>
      </c>
      <c r="G51" s="2">
        <v>18.04</v>
      </c>
      <c r="H51" s="2">
        <v>3</v>
      </c>
      <c r="I51" s="1">
        <f>IF(Table13[[#This Row],[sex]]="Male",1,2)</f>
        <v>1</v>
      </c>
      <c r="J51" s="1">
        <f>IF(Table13[[#This Row],[smoker]]="Yes",1,2)</f>
        <v>2</v>
      </c>
      <c r="K51" s="1">
        <f>IF(Table13[[#This Row],[day]]="Thur",1,IF(Table13[[#This Row],[day]]="Fri",2,IF(Table13[[#This Row],[day]]="Sat",3,IF(Table13[[#This Row],[day]]="Sun",4,0))))</f>
        <v>4</v>
      </c>
      <c r="L51" s="1">
        <f>IF(Table13[[#This Row],[time]]="Dinner",1,IF(Table13[[#This Row],[time]]="Lunch",2,0))</f>
        <v>1</v>
      </c>
      <c r="M51" s="10">
        <v>2</v>
      </c>
      <c r="N51" s="11">
        <v>18.04</v>
      </c>
      <c r="O51" s="11">
        <v>3</v>
      </c>
      <c r="P51" s="19">
        <f t="shared" si="0"/>
        <v>2.635037731411086</v>
      </c>
    </row>
    <row r="52" spans="1:16" x14ac:dyDescent="0.3">
      <c r="A52">
        <v>51</v>
      </c>
      <c r="B52" t="s">
        <v>11</v>
      </c>
      <c r="C52" t="s">
        <v>8</v>
      </c>
      <c r="D52" t="s">
        <v>9</v>
      </c>
      <c r="E52" t="s">
        <v>10</v>
      </c>
      <c r="F52" s="3">
        <v>2</v>
      </c>
      <c r="G52" s="2">
        <v>12.54</v>
      </c>
      <c r="H52" s="2">
        <v>2.5</v>
      </c>
      <c r="I52" s="1">
        <f>IF(Table13[[#This Row],[sex]]="Male",1,2)</f>
        <v>1</v>
      </c>
      <c r="J52" s="1">
        <f>IF(Table13[[#This Row],[smoker]]="Yes",1,2)</f>
        <v>2</v>
      </c>
      <c r="K52" s="1">
        <f>IF(Table13[[#This Row],[day]]="Thur",1,IF(Table13[[#This Row],[day]]="Fri",2,IF(Table13[[#This Row],[day]]="Sat",3,IF(Table13[[#This Row],[day]]="Sun",4,0))))</f>
        <v>4</v>
      </c>
      <c r="L52" s="1">
        <f>IF(Table13[[#This Row],[time]]="Dinner",1,IF(Table13[[#This Row],[time]]="Lunch",2,0))</f>
        <v>1</v>
      </c>
      <c r="M52" s="10">
        <v>2</v>
      </c>
      <c r="N52" s="11">
        <v>12.54</v>
      </c>
      <c r="O52" s="11">
        <v>2.5</v>
      </c>
      <c r="P52" s="19">
        <f t="shared" si="0"/>
        <v>2.1162497487728773</v>
      </c>
    </row>
    <row r="53" spans="1:16" x14ac:dyDescent="0.3">
      <c r="A53">
        <v>52</v>
      </c>
      <c r="B53" t="s">
        <v>7</v>
      </c>
      <c r="C53" t="s">
        <v>8</v>
      </c>
      <c r="D53" t="s">
        <v>9</v>
      </c>
      <c r="E53" t="s">
        <v>10</v>
      </c>
      <c r="F53" s="3">
        <v>2</v>
      </c>
      <c r="G53" s="2">
        <v>10.29</v>
      </c>
      <c r="H53" s="2">
        <v>2.6</v>
      </c>
      <c r="I53" s="1">
        <f>IF(Table13[[#This Row],[sex]]="Male",1,2)</f>
        <v>2</v>
      </c>
      <c r="J53" s="1">
        <f>IF(Table13[[#This Row],[smoker]]="Yes",1,2)</f>
        <v>2</v>
      </c>
      <c r="K53" s="1">
        <f>IF(Table13[[#This Row],[day]]="Thur",1,IF(Table13[[#This Row],[day]]="Fri",2,IF(Table13[[#This Row],[day]]="Sat",3,IF(Table13[[#This Row],[day]]="Sun",4,0))))</f>
        <v>4</v>
      </c>
      <c r="L53" s="1">
        <f>IF(Table13[[#This Row],[time]]="Dinner",1,IF(Table13[[#This Row],[time]]="Lunch",2,0))</f>
        <v>1</v>
      </c>
      <c r="M53" s="10">
        <v>2</v>
      </c>
      <c r="N53" s="11">
        <v>10.29</v>
      </c>
      <c r="O53" s="11">
        <v>2.6</v>
      </c>
      <c r="P53" s="19">
        <f t="shared" si="0"/>
        <v>1.8693733374112766</v>
      </c>
    </row>
    <row r="54" spans="1:16" x14ac:dyDescent="0.3">
      <c r="A54">
        <v>53</v>
      </c>
      <c r="B54" t="s">
        <v>7</v>
      </c>
      <c r="C54" t="s">
        <v>8</v>
      </c>
      <c r="D54" t="s">
        <v>9</v>
      </c>
      <c r="E54" t="s">
        <v>10</v>
      </c>
      <c r="F54" s="3">
        <v>4</v>
      </c>
      <c r="G54" s="2">
        <v>34.81</v>
      </c>
      <c r="H54" s="2">
        <v>5.2</v>
      </c>
      <c r="I54" s="1">
        <f>IF(Table13[[#This Row],[sex]]="Male",1,2)</f>
        <v>2</v>
      </c>
      <c r="J54" s="1">
        <f>IF(Table13[[#This Row],[smoker]]="Yes",1,2)</f>
        <v>2</v>
      </c>
      <c r="K54" s="1">
        <f>IF(Table13[[#This Row],[day]]="Thur",1,IF(Table13[[#This Row],[day]]="Fri",2,IF(Table13[[#This Row],[day]]="Sat",3,IF(Table13[[#This Row],[day]]="Sun",4,0))))</f>
        <v>4</v>
      </c>
      <c r="L54" s="1">
        <f>IF(Table13[[#This Row],[time]]="Dinner",1,IF(Table13[[#This Row],[time]]="Lunch",2,0))</f>
        <v>1</v>
      </c>
      <c r="M54" s="10">
        <v>4</v>
      </c>
      <c r="N54" s="11">
        <v>34.81</v>
      </c>
      <c r="O54" s="11">
        <v>5.2</v>
      </c>
      <c r="P54" s="19">
        <f t="shared" si="0"/>
        <v>4.5318637250263301</v>
      </c>
    </row>
    <row r="55" spans="1:16" x14ac:dyDescent="0.3">
      <c r="A55">
        <v>54</v>
      </c>
      <c r="B55" t="s">
        <v>11</v>
      </c>
      <c r="C55" t="s">
        <v>8</v>
      </c>
      <c r="D55" t="s">
        <v>9</v>
      </c>
      <c r="E55" t="s">
        <v>10</v>
      </c>
      <c r="F55" s="3">
        <v>2</v>
      </c>
      <c r="G55" s="2">
        <v>9.94</v>
      </c>
      <c r="H55" s="2">
        <v>1.56</v>
      </c>
      <c r="I55" s="1">
        <f>IF(Table13[[#This Row],[sex]]="Male",1,2)</f>
        <v>1</v>
      </c>
      <c r="J55" s="1">
        <f>IF(Table13[[#This Row],[smoker]]="Yes",1,2)</f>
        <v>2</v>
      </c>
      <c r="K55" s="1">
        <f>IF(Table13[[#This Row],[day]]="Thur",1,IF(Table13[[#This Row],[day]]="Fri",2,IF(Table13[[#This Row],[day]]="Sat",3,IF(Table13[[#This Row],[day]]="Sun",4,0))))</f>
        <v>4</v>
      </c>
      <c r="L55" s="1">
        <f>IF(Table13[[#This Row],[time]]="Dinner",1,IF(Table13[[#This Row],[time]]="Lunch",2,0))</f>
        <v>1</v>
      </c>
      <c r="M55" s="10">
        <v>2</v>
      </c>
      <c r="N55" s="11">
        <v>9.94</v>
      </c>
      <c r="O55" s="11">
        <v>1.56</v>
      </c>
      <c r="P55" s="19">
        <f t="shared" si="0"/>
        <v>1.8710045206166339</v>
      </c>
    </row>
    <row r="56" spans="1:16" x14ac:dyDescent="0.3">
      <c r="A56">
        <v>55</v>
      </c>
      <c r="B56" t="s">
        <v>11</v>
      </c>
      <c r="C56" t="s">
        <v>8</v>
      </c>
      <c r="D56" t="s">
        <v>9</v>
      </c>
      <c r="E56" t="s">
        <v>10</v>
      </c>
      <c r="F56" s="3">
        <v>4</v>
      </c>
      <c r="G56" s="2">
        <v>25.56</v>
      </c>
      <c r="H56" s="2">
        <v>4.34</v>
      </c>
      <c r="I56" s="1">
        <f>IF(Table13[[#This Row],[sex]]="Male",1,2)</f>
        <v>1</v>
      </c>
      <c r="J56" s="1">
        <f>IF(Table13[[#This Row],[smoker]]="Yes",1,2)</f>
        <v>2</v>
      </c>
      <c r="K56" s="1">
        <f>IF(Table13[[#This Row],[day]]="Thur",1,IF(Table13[[#This Row],[day]]="Fri",2,IF(Table13[[#This Row],[day]]="Sat",3,IF(Table13[[#This Row],[day]]="Sun",4,0))))</f>
        <v>4</v>
      </c>
      <c r="L56" s="1">
        <f>IF(Table13[[#This Row],[time]]="Dinner",1,IF(Table13[[#This Row],[time]]="Lunch",2,0))</f>
        <v>1</v>
      </c>
      <c r="M56" s="10">
        <v>4</v>
      </c>
      <c r="N56" s="11">
        <v>25.56</v>
      </c>
      <c r="O56" s="11">
        <v>4.34</v>
      </c>
      <c r="P56" s="19">
        <f t="shared" si="0"/>
        <v>3.6940016272353136</v>
      </c>
    </row>
    <row r="57" spans="1:16" x14ac:dyDescent="0.3">
      <c r="A57">
        <v>56</v>
      </c>
      <c r="B57" t="s">
        <v>11</v>
      </c>
      <c r="C57" t="s">
        <v>8</v>
      </c>
      <c r="D57" t="s">
        <v>9</v>
      </c>
      <c r="E57" t="s">
        <v>10</v>
      </c>
      <c r="F57" s="3">
        <v>2</v>
      </c>
      <c r="G57" s="2">
        <v>19.489999999999998</v>
      </c>
      <c r="H57" s="2">
        <v>3.51</v>
      </c>
      <c r="I57" s="1">
        <f>IF(Table13[[#This Row],[sex]]="Male",1,2)</f>
        <v>1</v>
      </c>
      <c r="J57" s="1">
        <f>IF(Table13[[#This Row],[smoker]]="Yes",1,2)</f>
        <v>2</v>
      </c>
      <c r="K57" s="1">
        <f>IF(Table13[[#This Row],[day]]="Thur",1,IF(Table13[[#This Row],[day]]="Fri",2,IF(Table13[[#This Row],[day]]="Sat",3,IF(Table13[[#This Row],[day]]="Sun",4,0))))</f>
        <v>4</v>
      </c>
      <c r="L57" s="1">
        <f>IF(Table13[[#This Row],[time]]="Dinner",1,IF(Table13[[#This Row],[time]]="Lunch",2,0))</f>
        <v>1</v>
      </c>
      <c r="M57" s="10">
        <v>2</v>
      </c>
      <c r="N57" s="11">
        <v>19.489999999999998</v>
      </c>
      <c r="O57" s="11">
        <v>3.51</v>
      </c>
      <c r="P57" s="19">
        <f t="shared" si="0"/>
        <v>2.771809108652068</v>
      </c>
    </row>
    <row r="58" spans="1:16" x14ac:dyDescent="0.3">
      <c r="A58">
        <v>57</v>
      </c>
      <c r="B58" t="s">
        <v>11</v>
      </c>
      <c r="C58" t="s">
        <v>14</v>
      </c>
      <c r="D58" t="s">
        <v>13</v>
      </c>
      <c r="E58" t="s">
        <v>10</v>
      </c>
      <c r="F58" s="3">
        <v>4</v>
      </c>
      <c r="G58" s="2">
        <v>38.01</v>
      </c>
      <c r="H58" s="2">
        <v>3</v>
      </c>
      <c r="I58" s="1">
        <f>IF(Table13[[#This Row],[sex]]="Male",1,2)</f>
        <v>1</v>
      </c>
      <c r="J58" s="1">
        <f>IF(Table13[[#This Row],[smoker]]="Yes",1,2)</f>
        <v>1</v>
      </c>
      <c r="K58" s="1">
        <f>IF(Table13[[#This Row],[day]]="Thur",1,IF(Table13[[#This Row],[day]]="Fri",2,IF(Table13[[#This Row],[day]]="Sat",3,IF(Table13[[#This Row],[day]]="Sun",4,0))))</f>
        <v>3</v>
      </c>
      <c r="L58" s="1">
        <f>IF(Table13[[#This Row],[time]]="Dinner",1,IF(Table13[[#This Row],[time]]="Lunch",2,0))</f>
        <v>1</v>
      </c>
      <c r="M58" s="10">
        <v>4</v>
      </c>
      <c r="N58" s="11">
        <v>38.01</v>
      </c>
      <c r="O58" s="11">
        <v>3</v>
      </c>
      <c r="P58" s="19">
        <f t="shared" si="0"/>
        <v>4.8912722380454206</v>
      </c>
    </row>
    <row r="59" spans="1:16" x14ac:dyDescent="0.3">
      <c r="A59">
        <v>58</v>
      </c>
      <c r="B59" t="s">
        <v>7</v>
      </c>
      <c r="C59" t="s">
        <v>8</v>
      </c>
      <c r="D59" t="s">
        <v>13</v>
      </c>
      <c r="E59" t="s">
        <v>10</v>
      </c>
      <c r="F59" s="3">
        <v>2</v>
      </c>
      <c r="G59" s="2">
        <v>26.41</v>
      </c>
      <c r="H59" s="2">
        <v>1.5</v>
      </c>
      <c r="I59" s="1">
        <f>IF(Table13[[#This Row],[sex]]="Male",1,2)</f>
        <v>2</v>
      </c>
      <c r="J59" s="1">
        <f>IF(Table13[[#This Row],[smoker]]="Yes",1,2)</f>
        <v>2</v>
      </c>
      <c r="K59" s="1">
        <f>IF(Table13[[#This Row],[day]]="Thur",1,IF(Table13[[#This Row],[day]]="Fri",2,IF(Table13[[#This Row],[day]]="Sat",3,IF(Table13[[#This Row],[day]]="Sun",4,0))))</f>
        <v>3</v>
      </c>
      <c r="L59" s="1">
        <f>IF(Table13[[#This Row],[time]]="Dinner",1,IF(Table13[[#This Row],[time]]="Lunch",2,0))</f>
        <v>1</v>
      </c>
      <c r="M59" s="10">
        <v>2</v>
      </c>
      <c r="N59" s="11">
        <v>26.41</v>
      </c>
      <c r="O59" s="11">
        <v>1.5</v>
      </c>
      <c r="P59" s="19">
        <f t="shared" si="0"/>
        <v>3.3371539316662981</v>
      </c>
    </row>
    <row r="60" spans="1:16" x14ac:dyDescent="0.3">
      <c r="A60">
        <v>59</v>
      </c>
      <c r="B60" t="s">
        <v>11</v>
      </c>
      <c r="C60" t="s">
        <v>14</v>
      </c>
      <c r="D60" t="s">
        <v>13</v>
      </c>
      <c r="E60" t="s">
        <v>10</v>
      </c>
      <c r="F60" s="3">
        <v>2</v>
      </c>
      <c r="G60" s="2">
        <v>11.24</v>
      </c>
      <c r="H60" s="2">
        <v>1.76</v>
      </c>
      <c r="I60" s="1">
        <f>IF(Table13[[#This Row],[sex]]="Male",1,2)</f>
        <v>1</v>
      </c>
      <c r="J60" s="1">
        <f>IF(Table13[[#This Row],[smoker]]="Yes",1,2)</f>
        <v>1</v>
      </c>
      <c r="K60" s="1">
        <f>IF(Table13[[#This Row],[day]]="Thur",1,IF(Table13[[#This Row],[day]]="Fri",2,IF(Table13[[#This Row],[day]]="Sat",3,IF(Table13[[#This Row],[day]]="Sun",4,0))))</f>
        <v>3</v>
      </c>
      <c r="L60" s="1">
        <f>IF(Table13[[#This Row],[time]]="Dinner",1,IF(Table13[[#This Row],[time]]="Lunch",2,0))</f>
        <v>1</v>
      </c>
      <c r="M60" s="10">
        <v>2</v>
      </c>
      <c r="N60" s="11">
        <v>11.24</v>
      </c>
      <c r="O60" s="11">
        <v>1.76</v>
      </c>
      <c r="P60" s="19">
        <f t="shared" si="0"/>
        <v>2.0165504029874644</v>
      </c>
    </row>
    <row r="61" spans="1:16" x14ac:dyDescent="0.3">
      <c r="A61">
        <v>60</v>
      </c>
      <c r="B61" t="s">
        <v>11</v>
      </c>
      <c r="C61" t="s">
        <v>8</v>
      </c>
      <c r="D61" t="s">
        <v>13</v>
      </c>
      <c r="E61" t="s">
        <v>10</v>
      </c>
      <c r="F61" s="3">
        <v>4</v>
      </c>
      <c r="G61" s="2">
        <v>48.27</v>
      </c>
      <c r="H61" s="2">
        <v>6.73</v>
      </c>
      <c r="I61" s="1">
        <f>IF(Table13[[#This Row],[sex]]="Male",1,2)</f>
        <v>1</v>
      </c>
      <c r="J61" s="1">
        <f>IF(Table13[[#This Row],[smoker]]="Yes",1,2)</f>
        <v>2</v>
      </c>
      <c r="K61" s="1">
        <f>IF(Table13[[#This Row],[day]]="Thur",1,IF(Table13[[#This Row],[day]]="Fri",2,IF(Table13[[#This Row],[day]]="Sat",3,IF(Table13[[#This Row],[day]]="Sun",4,0))))</f>
        <v>3</v>
      </c>
      <c r="L61" s="1">
        <f>IF(Table13[[#This Row],[time]]="Dinner",1,IF(Table13[[#This Row],[time]]="Lunch",2,0))</f>
        <v>1</v>
      </c>
      <c r="M61" s="10">
        <v>4</v>
      </c>
      <c r="N61" s="11">
        <v>48.27</v>
      </c>
      <c r="O61" s="11">
        <v>6.73</v>
      </c>
      <c r="P61" s="19">
        <f t="shared" si="0"/>
        <v>5.7833845497786607</v>
      </c>
    </row>
    <row r="62" spans="1:16" x14ac:dyDescent="0.3">
      <c r="A62">
        <v>61</v>
      </c>
      <c r="B62" t="s">
        <v>11</v>
      </c>
      <c r="C62" t="s">
        <v>14</v>
      </c>
      <c r="D62" t="s">
        <v>13</v>
      </c>
      <c r="E62" t="s">
        <v>10</v>
      </c>
      <c r="F62" s="3">
        <v>2</v>
      </c>
      <c r="G62" s="2">
        <v>20.29</v>
      </c>
      <c r="H62" s="2">
        <v>3.21</v>
      </c>
      <c r="I62" s="1">
        <f>IF(Table13[[#This Row],[sex]]="Male",1,2)</f>
        <v>1</v>
      </c>
      <c r="J62" s="1">
        <f>IF(Table13[[#This Row],[smoker]]="Yes",1,2)</f>
        <v>1</v>
      </c>
      <c r="K62" s="1">
        <f>IF(Table13[[#This Row],[day]]="Thur",1,IF(Table13[[#This Row],[day]]="Fri",2,IF(Table13[[#This Row],[day]]="Sat",3,IF(Table13[[#This Row],[day]]="Sun",4,0))))</f>
        <v>3</v>
      </c>
      <c r="L62" s="1">
        <f>IF(Table13[[#This Row],[time]]="Dinner",1,IF(Table13[[#This Row],[time]]="Lunch",2,0))</f>
        <v>1</v>
      </c>
      <c r="M62" s="10">
        <v>2</v>
      </c>
      <c r="N62" s="11">
        <v>20.29</v>
      </c>
      <c r="O62" s="11">
        <v>3.21</v>
      </c>
      <c r="P62" s="19">
        <f t="shared" si="0"/>
        <v>2.8701924471466977</v>
      </c>
    </row>
    <row r="63" spans="1:16" x14ac:dyDescent="0.3">
      <c r="A63">
        <v>62</v>
      </c>
      <c r="B63" t="s">
        <v>11</v>
      </c>
      <c r="C63" t="s">
        <v>14</v>
      </c>
      <c r="D63" t="s">
        <v>13</v>
      </c>
      <c r="E63" t="s">
        <v>10</v>
      </c>
      <c r="F63" s="3">
        <v>2</v>
      </c>
      <c r="G63" s="2">
        <v>13.81</v>
      </c>
      <c r="H63" s="2">
        <v>2</v>
      </c>
      <c r="I63" s="1">
        <f>IF(Table13[[#This Row],[sex]]="Male",1,2)</f>
        <v>1</v>
      </c>
      <c r="J63" s="1">
        <f>IF(Table13[[#This Row],[smoker]]="Yes",1,2)</f>
        <v>1</v>
      </c>
      <c r="K63" s="1">
        <f>IF(Table13[[#This Row],[day]]="Thur",1,IF(Table13[[#This Row],[day]]="Fri",2,IF(Table13[[#This Row],[day]]="Sat",3,IF(Table13[[#This Row],[day]]="Sun",4,0))))</f>
        <v>3</v>
      </c>
      <c r="L63" s="1">
        <f>IF(Table13[[#This Row],[time]]="Dinner",1,IF(Table13[[#This Row],[time]]="Lunch",2,0))</f>
        <v>1</v>
      </c>
      <c r="M63" s="10">
        <v>2</v>
      </c>
      <c r="N63" s="11">
        <v>13.81</v>
      </c>
      <c r="O63" s="11">
        <v>2</v>
      </c>
      <c r="P63" s="19">
        <f t="shared" si="0"/>
        <v>2.2589658785111362</v>
      </c>
    </row>
    <row r="64" spans="1:16" x14ac:dyDescent="0.3">
      <c r="A64">
        <v>63</v>
      </c>
      <c r="B64" t="s">
        <v>11</v>
      </c>
      <c r="C64" t="s">
        <v>14</v>
      </c>
      <c r="D64" t="s">
        <v>13</v>
      </c>
      <c r="E64" t="s">
        <v>10</v>
      </c>
      <c r="F64" s="3">
        <v>2</v>
      </c>
      <c r="G64" s="2">
        <v>11.02</v>
      </c>
      <c r="H64" s="2">
        <v>1.98</v>
      </c>
      <c r="I64" s="1">
        <f>IF(Table13[[#This Row],[sex]]="Male",1,2)</f>
        <v>1</v>
      </c>
      <c r="J64" s="1">
        <f>IF(Table13[[#This Row],[smoker]]="Yes",1,2)</f>
        <v>1</v>
      </c>
      <c r="K64" s="1">
        <f>IF(Table13[[#This Row],[day]]="Thur",1,IF(Table13[[#This Row],[day]]="Fri",2,IF(Table13[[#This Row],[day]]="Sat",3,IF(Table13[[#This Row],[day]]="Sun",4,0))))</f>
        <v>3</v>
      </c>
      <c r="L64" s="1">
        <f>IF(Table13[[#This Row],[time]]="Dinner",1,IF(Table13[[#This Row],[time]]="Lunch",2,0))</f>
        <v>1</v>
      </c>
      <c r="M64" s="10">
        <v>2</v>
      </c>
      <c r="N64" s="11">
        <v>11.02</v>
      </c>
      <c r="O64" s="11">
        <v>1.98</v>
      </c>
      <c r="P64" s="19">
        <f t="shared" si="0"/>
        <v>1.9957988836819358</v>
      </c>
    </row>
    <row r="65" spans="1:16" x14ac:dyDescent="0.3">
      <c r="A65">
        <v>64</v>
      </c>
      <c r="B65" t="s">
        <v>11</v>
      </c>
      <c r="C65" t="s">
        <v>14</v>
      </c>
      <c r="D65" t="s">
        <v>13</v>
      </c>
      <c r="E65" t="s">
        <v>10</v>
      </c>
      <c r="F65" s="3">
        <v>4</v>
      </c>
      <c r="G65" s="2">
        <v>18.29</v>
      </c>
      <c r="H65" s="2">
        <v>3.76</v>
      </c>
      <c r="I65" s="1">
        <f>IF(Table13[[#This Row],[sex]]="Male",1,2)</f>
        <v>1</v>
      </c>
      <c r="J65" s="1">
        <f>IF(Table13[[#This Row],[smoker]]="Yes",1,2)</f>
        <v>1</v>
      </c>
      <c r="K65" s="1">
        <f>IF(Table13[[#This Row],[day]]="Thur",1,IF(Table13[[#This Row],[day]]="Fri",2,IF(Table13[[#This Row],[day]]="Sat",3,IF(Table13[[#This Row],[day]]="Sun",4,0))))</f>
        <v>3</v>
      </c>
      <c r="L65" s="1">
        <f>IF(Table13[[#This Row],[time]]="Dinner",1,IF(Table13[[#This Row],[time]]="Lunch",2,0))</f>
        <v>1</v>
      </c>
      <c r="M65" s="10">
        <v>4</v>
      </c>
      <c r="N65" s="11">
        <v>18.29</v>
      </c>
      <c r="O65" s="11">
        <v>3.76</v>
      </c>
      <c r="P65" s="19">
        <f t="shared" si="0"/>
        <v>3.0311815075680633</v>
      </c>
    </row>
    <row r="66" spans="1:16" x14ac:dyDescent="0.3">
      <c r="A66">
        <v>65</v>
      </c>
      <c r="B66" t="s">
        <v>11</v>
      </c>
      <c r="C66" t="s">
        <v>8</v>
      </c>
      <c r="D66" t="s">
        <v>13</v>
      </c>
      <c r="E66" t="s">
        <v>10</v>
      </c>
      <c r="F66" s="3">
        <v>3</v>
      </c>
      <c r="G66" s="2">
        <v>17.59</v>
      </c>
      <c r="H66" s="2">
        <v>2.64</v>
      </c>
      <c r="I66" s="1">
        <f>IF(Table13[[#This Row],[sex]]="Male",1,2)</f>
        <v>1</v>
      </c>
      <c r="J66" s="1">
        <f>IF(Table13[[#This Row],[smoker]]="Yes",1,2)</f>
        <v>2</v>
      </c>
      <c r="K66" s="1">
        <f>IF(Table13[[#This Row],[day]]="Thur",1,IF(Table13[[#This Row],[day]]="Fri",2,IF(Table13[[#This Row],[day]]="Sat",3,IF(Table13[[#This Row],[day]]="Sun",4,0))))</f>
        <v>3</v>
      </c>
      <c r="L66" s="1">
        <f>IF(Table13[[#This Row],[time]]="Dinner",1,IF(Table13[[#This Row],[time]]="Lunch",2,0))</f>
        <v>1</v>
      </c>
      <c r="M66" s="10">
        <v>3</v>
      </c>
      <c r="N66" s="11">
        <v>17.59</v>
      </c>
      <c r="O66" s="11">
        <v>2.64</v>
      </c>
      <c r="P66" s="19">
        <f t="shared" si="0"/>
        <v>2.7146712395718988</v>
      </c>
    </row>
    <row r="67" spans="1:16" x14ac:dyDescent="0.3">
      <c r="A67">
        <v>66</v>
      </c>
      <c r="B67" t="s">
        <v>11</v>
      </c>
      <c r="C67" t="s">
        <v>8</v>
      </c>
      <c r="D67" t="s">
        <v>13</v>
      </c>
      <c r="E67" t="s">
        <v>10</v>
      </c>
      <c r="F67" s="3">
        <v>3</v>
      </c>
      <c r="G67" s="2">
        <v>20.079999999999998</v>
      </c>
      <c r="H67" s="2">
        <v>3.15</v>
      </c>
      <c r="I67" s="1">
        <f>IF(Table13[[#This Row],[sex]]="Male",1,2)</f>
        <v>1</v>
      </c>
      <c r="J67" s="1">
        <f>IF(Table13[[#This Row],[smoker]]="Yes",1,2)</f>
        <v>2</v>
      </c>
      <c r="K67" s="1">
        <f>IF(Table13[[#This Row],[day]]="Thur",1,IF(Table13[[#This Row],[day]]="Fri",2,IF(Table13[[#This Row],[day]]="Sat",3,IF(Table13[[#This Row],[day]]="Sun",4,0))))</f>
        <v>3</v>
      </c>
      <c r="L67" s="1">
        <f>IF(Table13[[#This Row],[time]]="Dinner",1,IF(Table13[[#This Row],[time]]="Lunch",2,0))</f>
        <v>1</v>
      </c>
      <c r="M67" s="10">
        <v>3</v>
      </c>
      <c r="N67" s="11">
        <v>20.079999999999998</v>
      </c>
      <c r="O67" s="11">
        <v>3.15</v>
      </c>
      <c r="P67" s="19">
        <f t="shared" ref="P67:P130" si="1">$R$11+($R$12*I67)+($R$13*J67)+($R$14*K67)+($R$15*L67)+($R$16*M67)+($R$17*N67)</f>
        <v>2.9495407080753786</v>
      </c>
    </row>
    <row r="68" spans="1:16" x14ac:dyDescent="0.3">
      <c r="A68">
        <v>67</v>
      </c>
      <c r="B68" t="s">
        <v>7</v>
      </c>
      <c r="C68" t="s">
        <v>8</v>
      </c>
      <c r="D68" t="s">
        <v>13</v>
      </c>
      <c r="E68" t="s">
        <v>10</v>
      </c>
      <c r="F68" s="3">
        <v>2</v>
      </c>
      <c r="G68" s="2">
        <v>16.45</v>
      </c>
      <c r="H68" s="2">
        <v>2.4700000000000002</v>
      </c>
      <c r="I68" s="1">
        <f>IF(Table13[[#This Row],[sex]]="Male",1,2)</f>
        <v>2</v>
      </c>
      <c r="J68" s="1">
        <f>IF(Table13[[#This Row],[smoker]]="Yes",1,2)</f>
        <v>2</v>
      </c>
      <c r="K68" s="1">
        <f>IF(Table13[[#This Row],[day]]="Thur",1,IF(Table13[[#This Row],[day]]="Fri",2,IF(Table13[[#This Row],[day]]="Sat",3,IF(Table13[[#This Row],[day]]="Sun",4,0))))</f>
        <v>3</v>
      </c>
      <c r="L68" s="1">
        <f>IF(Table13[[#This Row],[time]]="Dinner",1,IF(Table13[[#This Row],[time]]="Lunch",2,0))</f>
        <v>1</v>
      </c>
      <c r="M68" s="10">
        <v>2</v>
      </c>
      <c r="N68" s="11">
        <v>16.45</v>
      </c>
      <c r="O68" s="11">
        <v>2.4700000000000002</v>
      </c>
      <c r="P68" s="19">
        <f t="shared" si="1"/>
        <v>2.3976760576523795</v>
      </c>
    </row>
    <row r="69" spans="1:16" x14ac:dyDescent="0.3">
      <c r="A69">
        <v>68</v>
      </c>
      <c r="B69" t="s">
        <v>7</v>
      </c>
      <c r="C69" t="s">
        <v>14</v>
      </c>
      <c r="D69" t="s">
        <v>13</v>
      </c>
      <c r="E69" t="s">
        <v>10</v>
      </c>
      <c r="F69" s="3">
        <v>1</v>
      </c>
      <c r="G69" s="2">
        <v>3.07</v>
      </c>
      <c r="H69" s="2">
        <v>1</v>
      </c>
      <c r="I69" s="1">
        <f>IF(Table13[[#This Row],[sex]]="Male",1,2)</f>
        <v>2</v>
      </c>
      <c r="J69" s="1">
        <f>IF(Table13[[#This Row],[smoker]]="Yes",1,2)</f>
        <v>1</v>
      </c>
      <c r="K69" s="1">
        <f>IF(Table13[[#This Row],[day]]="Thur",1,IF(Table13[[#This Row],[day]]="Fri",2,IF(Table13[[#This Row],[day]]="Sat",3,IF(Table13[[#This Row],[day]]="Sun",4,0))))</f>
        <v>3</v>
      </c>
      <c r="L69" s="1">
        <f>IF(Table13[[#This Row],[time]]="Dinner",1,IF(Table13[[#This Row],[time]]="Lunch",2,0))</f>
        <v>1</v>
      </c>
      <c r="M69" s="10">
        <v>1</v>
      </c>
      <c r="N69" s="11">
        <v>3.07</v>
      </c>
      <c r="O69" s="11">
        <v>1</v>
      </c>
      <c r="P69" s="19">
        <f t="shared" si="1"/>
        <v>1.0364498541685621</v>
      </c>
    </row>
    <row r="70" spans="1:16" x14ac:dyDescent="0.3">
      <c r="A70">
        <v>69</v>
      </c>
      <c r="B70" t="s">
        <v>11</v>
      </c>
      <c r="C70" t="s">
        <v>8</v>
      </c>
      <c r="D70" t="s">
        <v>13</v>
      </c>
      <c r="E70" t="s">
        <v>10</v>
      </c>
      <c r="F70" s="3">
        <v>2</v>
      </c>
      <c r="G70" s="2">
        <v>20.23</v>
      </c>
      <c r="H70" s="2">
        <v>2.0099999999999998</v>
      </c>
      <c r="I70" s="1">
        <f>IF(Table13[[#This Row],[sex]]="Male",1,2)</f>
        <v>1</v>
      </c>
      <c r="J70" s="1">
        <f>IF(Table13[[#This Row],[smoker]]="Yes",1,2)</f>
        <v>2</v>
      </c>
      <c r="K70" s="1">
        <f>IF(Table13[[#This Row],[day]]="Thur",1,IF(Table13[[#This Row],[day]]="Fri",2,IF(Table13[[#This Row],[day]]="Sat",3,IF(Table13[[#This Row],[day]]="Sun",4,0))))</f>
        <v>3</v>
      </c>
      <c r="L70" s="1">
        <f>IF(Table13[[#This Row],[time]]="Dinner",1,IF(Table13[[#This Row],[time]]="Lunch",2,0))</f>
        <v>1</v>
      </c>
      <c r="M70" s="10">
        <v>2</v>
      </c>
      <c r="N70" s="11">
        <v>20.23</v>
      </c>
      <c r="O70" s="11">
        <v>2.0099999999999998</v>
      </c>
      <c r="P70" s="19">
        <f t="shared" si="1"/>
        <v>2.7888698532751546</v>
      </c>
    </row>
    <row r="71" spans="1:16" x14ac:dyDescent="0.3">
      <c r="A71">
        <v>70</v>
      </c>
      <c r="B71" t="s">
        <v>11</v>
      </c>
      <c r="C71" t="s">
        <v>14</v>
      </c>
      <c r="D71" t="s">
        <v>13</v>
      </c>
      <c r="E71" t="s">
        <v>10</v>
      </c>
      <c r="F71" s="3">
        <v>2</v>
      </c>
      <c r="G71" s="2">
        <v>15.01</v>
      </c>
      <c r="H71" s="2">
        <v>2.09</v>
      </c>
      <c r="I71" s="1">
        <f>IF(Table13[[#This Row],[sex]]="Male",1,2)</f>
        <v>1</v>
      </c>
      <c r="J71" s="1">
        <f>IF(Table13[[#This Row],[smoker]]="Yes",1,2)</f>
        <v>1</v>
      </c>
      <c r="K71" s="1">
        <f>IF(Table13[[#This Row],[day]]="Thur",1,IF(Table13[[#This Row],[day]]="Fri",2,IF(Table13[[#This Row],[day]]="Sat",3,IF(Table13[[#This Row],[day]]="Sun",4,0))))</f>
        <v>3</v>
      </c>
      <c r="L71" s="1">
        <f>IF(Table13[[#This Row],[time]]="Dinner",1,IF(Table13[[#This Row],[time]]="Lunch",2,0))</f>
        <v>1</v>
      </c>
      <c r="M71" s="10">
        <v>2</v>
      </c>
      <c r="N71" s="11">
        <v>15.01</v>
      </c>
      <c r="O71" s="11">
        <v>2.09</v>
      </c>
      <c r="P71" s="19">
        <f t="shared" si="1"/>
        <v>2.372155983814018</v>
      </c>
    </row>
    <row r="72" spans="1:16" x14ac:dyDescent="0.3">
      <c r="A72">
        <v>71</v>
      </c>
      <c r="B72" t="s">
        <v>11</v>
      </c>
      <c r="C72" t="s">
        <v>8</v>
      </c>
      <c r="D72" t="s">
        <v>13</v>
      </c>
      <c r="E72" t="s">
        <v>10</v>
      </c>
      <c r="F72" s="3">
        <v>2</v>
      </c>
      <c r="G72" s="2">
        <v>12.02</v>
      </c>
      <c r="H72" s="2">
        <v>1.97</v>
      </c>
      <c r="I72" s="1">
        <f>IF(Table13[[#This Row],[sex]]="Male",1,2)</f>
        <v>1</v>
      </c>
      <c r="J72" s="1">
        <f>IF(Table13[[#This Row],[smoker]]="Yes",1,2)</f>
        <v>2</v>
      </c>
      <c r="K72" s="1">
        <f>IF(Table13[[#This Row],[day]]="Thur",1,IF(Table13[[#This Row],[day]]="Fri",2,IF(Table13[[#This Row],[day]]="Sat",3,IF(Table13[[#This Row],[day]]="Sun",4,0))))</f>
        <v>3</v>
      </c>
      <c r="L72" s="1">
        <f>IF(Table13[[#This Row],[time]]="Dinner",1,IF(Table13[[#This Row],[time]]="Lunch",2,0))</f>
        <v>1</v>
      </c>
      <c r="M72" s="10">
        <v>2</v>
      </c>
      <c r="N72" s="11">
        <v>12.02</v>
      </c>
      <c r="O72" s="11">
        <v>1.97</v>
      </c>
      <c r="P72" s="19">
        <f t="shared" si="1"/>
        <v>2.0144608828279384</v>
      </c>
    </row>
    <row r="73" spans="1:16" x14ac:dyDescent="0.3">
      <c r="A73">
        <v>72</v>
      </c>
      <c r="B73" t="s">
        <v>7</v>
      </c>
      <c r="C73" t="s">
        <v>8</v>
      </c>
      <c r="D73" t="s">
        <v>13</v>
      </c>
      <c r="E73" t="s">
        <v>10</v>
      </c>
      <c r="F73" s="3">
        <v>3</v>
      </c>
      <c r="G73" s="2">
        <v>17.07</v>
      </c>
      <c r="H73" s="2">
        <v>3</v>
      </c>
      <c r="I73" s="1">
        <f>IF(Table13[[#This Row],[sex]]="Male",1,2)</f>
        <v>2</v>
      </c>
      <c r="J73" s="1">
        <f>IF(Table13[[#This Row],[smoker]]="Yes",1,2)</f>
        <v>2</v>
      </c>
      <c r="K73" s="1">
        <f>IF(Table13[[#This Row],[day]]="Thur",1,IF(Table13[[#This Row],[day]]="Fri",2,IF(Table13[[#This Row],[day]]="Sat",3,IF(Table13[[#This Row],[day]]="Sun",4,0))))</f>
        <v>3</v>
      </c>
      <c r="L73" s="1">
        <f>IF(Table13[[#This Row],[time]]="Dinner",1,IF(Table13[[#This Row],[time]]="Lunch",2,0))</f>
        <v>1</v>
      </c>
      <c r="M73" s="10">
        <v>3</v>
      </c>
      <c r="N73" s="11">
        <v>17.07</v>
      </c>
      <c r="O73" s="11">
        <v>3</v>
      </c>
      <c r="P73" s="19">
        <f t="shared" si="1"/>
        <v>2.6309772300219523</v>
      </c>
    </row>
    <row r="74" spans="1:16" x14ac:dyDescent="0.3">
      <c r="A74">
        <v>73</v>
      </c>
      <c r="B74" t="s">
        <v>7</v>
      </c>
      <c r="C74" t="s">
        <v>14</v>
      </c>
      <c r="D74" t="s">
        <v>13</v>
      </c>
      <c r="E74" t="s">
        <v>10</v>
      </c>
      <c r="F74" s="3">
        <v>2</v>
      </c>
      <c r="G74" s="2">
        <v>26.86</v>
      </c>
      <c r="H74" s="2">
        <v>3.14</v>
      </c>
      <c r="I74" s="1">
        <f>IF(Table13[[#This Row],[sex]]="Male",1,2)</f>
        <v>2</v>
      </c>
      <c r="J74" s="1">
        <f>IF(Table13[[#This Row],[smoker]]="Yes",1,2)</f>
        <v>1</v>
      </c>
      <c r="K74" s="1">
        <f>IF(Table13[[#This Row],[day]]="Thur",1,IF(Table13[[#This Row],[day]]="Fri",2,IF(Table13[[#This Row],[day]]="Sat",3,IF(Table13[[#This Row],[day]]="Sun",4,0))))</f>
        <v>3</v>
      </c>
      <c r="L74" s="1">
        <f>IF(Table13[[#This Row],[time]]="Dinner",1,IF(Table13[[#This Row],[time]]="Lunch",2,0))</f>
        <v>1</v>
      </c>
      <c r="M74" s="10">
        <v>2</v>
      </c>
      <c r="N74" s="11">
        <v>26.86</v>
      </c>
      <c r="O74" s="11">
        <v>3.14</v>
      </c>
      <c r="P74" s="19">
        <f t="shared" si="1"/>
        <v>3.4552633097612775</v>
      </c>
    </row>
    <row r="75" spans="1:16" x14ac:dyDescent="0.3">
      <c r="A75">
        <v>74</v>
      </c>
      <c r="B75" t="s">
        <v>7</v>
      </c>
      <c r="C75" t="s">
        <v>14</v>
      </c>
      <c r="D75" t="s">
        <v>13</v>
      </c>
      <c r="E75" t="s">
        <v>10</v>
      </c>
      <c r="F75" s="3">
        <v>2</v>
      </c>
      <c r="G75" s="2">
        <v>25.28</v>
      </c>
      <c r="H75" s="2">
        <v>5</v>
      </c>
      <c r="I75" s="1">
        <f>IF(Table13[[#This Row],[sex]]="Male",1,2)</f>
        <v>2</v>
      </c>
      <c r="J75" s="1">
        <f>IF(Table13[[#This Row],[smoker]]="Yes",1,2)</f>
        <v>1</v>
      </c>
      <c r="K75" s="1">
        <f>IF(Table13[[#This Row],[day]]="Thur",1,IF(Table13[[#This Row],[day]]="Fri",2,IF(Table13[[#This Row],[day]]="Sat",3,IF(Table13[[#This Row],[day]]="Sun",4,0))))</f>
        <v>3</v>
      </c>
      <c r="L75" s="1">
        <f>IF(Table13[[#This Row],[time]]="Dinner",1,IF(Table13[[#This Row],[time]]="Lunch",2,0))</f>
        <v>1</v>
      </c>
      <c r="M75" s="10">
        <v>2</v>
      </c>
      <c r="N75" s="11">
        <v>25.28</v>
      </c>
      <c r="O75" s="11">
        <v>5</v>
      </c>
      <c r="P75" s="19">
        <f t="shared" si="1"/>
        <v>3.306229671112483</v>
      </c>
    </row>
    <row r="76" spans="1:16" x14ac:dyDescent="0.3">
      <c r="A76">
        <v>75</v>
      </c>
      <c r="B76" t="s">
        <v>7</v>
      </c>
      <c r="C76" t="s">
        <v>8</v>
      </c>
      <c r="D76" t="s">
        <v>13</v>
      </c>
      <c r="E76" t="s">
        <v>10</v>
      </c>
      <c r="F76" s="3">
        <v>2</v>
      </c>
      <c r="G76" s="2">
        <v>14.73</v>
      </c>
      <c r="H76" s="2">
        <v>2.2000000000000002</v>
      </c>
      <c r="I76" s="1">
        <f>IF(Table13[[#This Row],[sex]]="Male",1,2)</f>
        <v>2</v>
      </c>
      <c r="J76" s="1">
        <f>IF(Table13[[#This Row],[smoker]]="Yes",1,2)</f>
        <v>2</v>
      </c>
      <c r="K76" s="1">
        <f>IF(Table13[[#This Row],[day]]="Thur",1,IF(Table13[[#This Row],[day]]="Fri",2,IF(Table13[[#This Row],[day]]="Sat",3,IF(Table13[[#This Row],[day]]="Sun",4,0))))</f>
        <v>3</v>
      </c>
      <c r="L76" s="1">
        <f>IF(Table13[[#This Row],[time]]="Dinner",1,IF(Table13[[#This Row],[time]]="Lunch",2,0))</f>
        <v>1</v>
      </c>
      <c r="M76" s="10">
        <v>2</v>
      </c>
      <c r="N76" s="11">
        <v>14.73</v>
      </c>
      <c r="O76" s="11">
        <v>2.2000000000000002</v>
      </c>
      <c r="P76" s="19">
        <f t="shared" si="1"/>
        <v>2.2354369067182489</v>
      </c>
    </row>
    <row r="77" spans="1:16" x14ac:dyDescent="0.3">
      <c r="A77">
        <v>76</v>
      </c>
      <c r="B77" t="s">
        <v>11</v>
      </c>
      <c r="C77" t="s">
        <v>8</v>
      </c>
      <c r="D77" t="s">
        <v>13</v>
      </c>
      <c r="E77" t="s">
        <v>10</v>
      </c>
      <c r="F77" s="3">
        <v>2</v>
      </c>
      <c r="G77" s="2">
        <v>10.51</v>
      </c>
      <c r="H77" s="2">
        <v>1.25</v>
      </c>
      <c r="I77" s="1">
        <f>IF(Table13[[#This Row],[sex]]="Male",1,2)</f>
        <v>1</v>
      </c>
      <c r="J77" s="1">
        <f>IF(Table13[[#This Row],[smoker]]="Yes",1,2)</f>
        <v>2</v>
      </c>
      <c r="K77" s="1">
        <f>IF(Table13[[#This Row],[day]]="Thur",1,IF(Table13[[#This Row],[day]]="Fri",2,IF(Table13[[#This Row],[day]]="Sat",3,IF(Table13[[#This Row],[day]]="Sun",4,0))))</f>
        <v>3</v>
      </c>
      <c r="L77" s="1">
        <f>IF(Table13[[#This Row],[time]]="Dinner",1,IF(Table13[[#This Row],[time]]="Lunch",2,0))</f>
        <v>1</v>
      </c>
      <c r="M77" s="10">
        <v>2</v>
      </c>
      <c r="N77" s="11">
        <v>10.51</v>
      </c>
      <c r="O77" s="11">
        <v>1.25</v>
      </c>
      <c r="P77" s="19">
        <f t="shared" si="1"/>
        <v>1.872030000321812</v>
      </c>
    </row>
    <row r="78" spans="1:16" x14ac:dyDescent="0.3">
      <c r="A78">
        <v>77</v>
      </c>
      <c r="B78" t="s">
        <v>11</v>
      </c>
      <c r="C78" t="s">
        <v>14</v>
      </c>
      <c r="D78" t="s">
        <v>13</v>
      </c>
      <c r="E78" t="s">
        <v>10</v>
      </c>
      <c r="F78" s="3">
        <v>2</v>
      </c>
      <c r="G78" s="2">
        <v>17.920000000000002</v>
      </c>
      <c r="H78" s="2">
        <v>3.08</v>
      </c>
      <c r="I78" s="1">
        <f>IF(Table13[[#This Row],[sex]]="Male",1,2)</f>
        <v>1</v>
      </c>
      <c r="J78" s="1">
        <f>IF(Table13[[#This Row],[smoker]]="Yes",1,2)</f>
        <v>1</v>
      </c>
      <c r="K78" s="1">
        <f>IF(Table13[[#This Row],[day]]="Thur",1,IF(Table13[[#This Row],[day]]="Fri",2,IF(Table13[[#This Row],[day]]="Sat",3,IF(Table13[[#This Row],[day]]="Sun",4,0))))</f>
        <v>3</v>
      </c>
      <c r="L78" s="1">
        <f>IF(Table13[[#This Row],[time]]="Dinner",1,IF(Table13[[#This Row],[time]]="Lunch",2,0))</f>
        <v>1</v>
      </c>
      <c r="M78" s="10">
        <v>2</v>
      </c>
      <c r="N78" s="11">
        <v>17.920000000000002</v>
      </c>
      <c r="O78" s="11">
        <v>3.08</v>
      </c>
      <c r="P78" s="19">
        <f t="shared" si="1"/>
        <v>2.6466419891735065</v>
      </c>
    </row>
    <row r="79" spans="1:16" x14ac:dyDescent="0.3">
      <c r="A79">
        <v>78</v>
      </c>
      <c r="B79" t="s">
        <v>11</v>
      </c>
      <c r="C79" t="s">
        <v>8</v>
      </c>
      <c r="D79" t="s">
        <v>15</v>
      </c>
      <c r="E79" t="s">
        <v>16</v>
      </c>
      <c r="F79" s="3">
        <v>4</v>
      </c>
      <c r="G79" s="2">
        <v>27.2</v>
      </c>
      <c r="H79" s="2">
        <v>4</v>
      </c>
      <c r="I79" s="1">
        <f>IF(Table13[[#This Row],[sex]]="Male",1,2)</f>
        <v>1</v>
      </c>
      <c r="J79" s="1">
        <f>IF(Table13[[#This Row],[smoker]]="Yes",1,2)</f>
        <v>2</v>
      </c>
      <c r="K79" s="1">
        <f>IF(Table13[[#This Row],[day]]="Thur",1,IF(Table13[[#This Row],[day]]="Fri",2,IF(Table13[[#This Row],[day]]="Sat",3,IF(Table13[[#This Row],[day]]="Sun",4,0))))</f>
        <v>1</v>
      </c>
      <c r="L79" s="1">
        <f>IF(Table13[[#This Row],[time]]="Dinner",1,IF(Table13[[#This Row],[time]]="Lunch",2,0))</f>
        <v>2</v>
      </c>
      <c r="M79" s="10">
        <v>4</v>
      </c>
      <c r="N79" s="11">
        <v>27.2</v>
      </c>
      <c r="O79" s="11">
        <v>4</v>
      </c>
      <c r="P79" s="19">
        <f t="shared" si="1"/>
        <v>3.8029530787747849</v>
      </c>
    </row>
    <row r="80" spans="1:16" x14ac:dyDescent="0.3">
      <c r="A80">
        <v>79</v>
      </c>
      <c r="B80" t="s">
        <v>11</v>
      </c>
      <c r="C80" t="s">
        <v>8</v>
      </c>
      <c r="D80" t="s">
        <v>15</v>
      </c>
      <c r="E80" t="s">
        <v>16</v>
      </c>
      <c r="F80" s="3">
        <v>2</v>
      </c>
      <c r="G80" s="2">
        <v>22.76</v>
      </c>
      <c r="H80" s="2">
        <v>3</v>
      </c>
      <c r="I80" s="1">
        <f>IF(Table13[[#This Row],[sex]]="Male",1,2)</f>
        <v>1</v>
      </c>
      <c r="J80" s="1">
        <f>IF(Table13[[#This Row],[smoker]]="Yes",1,2)</f>
        <v>2</v>
      </c>
      <c r="K80" s="1">
        <f>IF(Table13[[#This Row],[day]]="Thur",1,IF(Table13[[#This Row],[day]]="Fri",2,IF(Table13[[#This Row],[day]]="Sat",3,IF(Table13[[#This Row],[day]]="Sun",4,0))))</f>
        <v>1</v>
      </c>
      <c r="L80" s="1">
        <f>IF(Table13[[#This Row],[time]]="Dinner",1,IF(Table13[[#This Row],[time]]="Lunch",2,0))</f>
        <v>2</v>
      </c>
      <c r="M80" s="10">
        <v>2</v>
      </c>
      <c r="N80" s="11">
        <v>22.76</v>
      </c>
      <c r="O80" s="11">
        <v>3</v>
      </c>
      <c r="P80" s="19">
        <f t="shared" si="1"/>
        <v>3.0345104532279539</v>
      </c>
    </row>
    <row r="81" spans="1:16" x14ac:dyDescent="0.3">
      <c r="A81">
        <v>80</v>
      </c>
      <c r="B81" t="s">
        <v>11</v>
      </c>
      <c r="C81" t="s">
        <v>8</v>
      </c>
      <c r="D81" t="s">
        <v>15</v>
      </c>
      <c r="E81" t="s">
        <v>16</v>
      </c>
      <c r="F81" s="3">
        <v>2</v>
      </c>
      <c r="G81" s="2">
        <v>17.29</v>
      </c>
      <c r="H81" s="2">
        <v>2.71</v>
      </c>
      <c r="I81" s="1">
        <f>IF(Table13[[#This Row],[sex]]="Male",1,2)</f>
        <v>1</v>
      </c>
      <c r="J81" s="1">
        <f>IF(Table13[[#This Row],[smoker]]="Yes",1,2)</f>
        <v>2</v>
      </c>
      <c r="K81" s="1">
        <f>IF(Table13[[#This Row],[day]]="Thur",1,IF(Table13[[#This Row],[day]]="Fri",2,IF(Table13[[#This Row],[day]]="Sat",3,IF(Table13[[#This Row],[day]]="Sun",4,0))))</f>
        <v>1</v>
      </c>
      <c r="L81" s="1">
        <f>IF(Table13[[#This Row],[time]]="Dinner",1,IF(Table13[[#This Row],[time]]="Lunch",2,0))</f>
        <v>2</v>
      </c>
      <c r="M81" s="10">
        <v>2</v>
      </c>
      <c r="N81" s="11">
        <v>17.29</v>
      </c>
      <c r="O81" s="11">
        <v>2.71</v>
      </c>
      <c r="P81" s="19">
        <f t="shared" si="1"/>
        <v>2.5185522232223176</v>
      </c>
    </row>
    <row r="82" spans="1:16" x14ac:dyDescent="0.3">
      <c r="A82">
        <v>81</v>
      </c>
      <c r="B82" t="s">
        <v>11</v>
      </c>
      <c r="C82" t="s">
        <v>14</v>
      </c>
      <c r="D82" t="s">
        <v>15</v>
      </c>
      <c r="E82" t="s">
        <v>16</v>
      </c>
      <c r="F82" s="3">
        <v>2</v>
      </c>
      <c r="G82" s="2">
        <v>19.440000000000001</v>
      </c>
      <c r="H82" s="2">
        <v>3</v>
      </c>
      <c r="I82" s="1">
        <f>IF(Table13[[#This Row],[sex]]="Male",1,2)</f>
        <v>1</v>
      </c>
      <c r="J82" s="1">
        <f>IF(Table13[[#This Row],[smoker]]="Yes",1,2)</f>
        <v>1</v>
      </c>
      <c r="K82" s="1">
        <f>IF(Table13[[#This Row],[day]]="Thur",1,IF(Table13[[#This Row],[day]]="Fri",2,IF(Table13[[#This Row],[day]]="Sat",3,IF(Table13[[#This Row],[day]]="Sun",4,0))))</f>
        <v>1</v>
      </c>
      <c r="L82" s="1">
        <f>IF(Table13[[#This Row],[time]]="Dinner",1,IF(Table13[[#This Row],[time]]="Lunch",2,0))</f>
        <v>2</v>
      </c>
      <c r="M82" s="10">
        <v>2</v>
      </c>
      <c r="N82" s="11">
        <v>19.440000000000001</v>
      </c>
      <c r="O82" s="11">
        <v>3</v>
      </c>
      <c r="P82" s="19">
        <f t="shared" si="1"/>
        <v>2.79701425049638</v>
      </c>
    </row>
    <row r="83" spans="1:16" x14ac:dyDescent="0.3">
      <c r="A83">
        <v>82</v>
      </c>
      <c r="B83" t="s">
        <v>11</v>
      </c>
      <c r="C83" t="s">
        <v>8</v>
      </c>
      <c r="D83" t="s">
        <v>15</v>
      </c>
      <c r="E83" t="s">
        <v>16</v>
      </c>
      <c r="F83" s="3">
        <v>2</v>
      </c>
      <c r="G83" s="2">
        <v>16.66</v>
      </c>
      <c r="H83" s="2">
        <v>3.4</v>
      </c>
      <c r="I83" s="1">
        <f>IF(Table13[[#This Row],[sex]]="Male",1,2)</f>
        <v>1</v>
      </c>
      <c r="J83" s="1">
        <f>IF(Table13[[#This Row],[smoker]]="Yes",1,2)</f>
        <v>2</v>
      </c>
      <c r="K83" s="1">
        <f>IF(Table13[[#This Row],[day]]="Thur",1,IF(Table13[[#This Row],[day]]="Fri",2,IF(Table13[[#This Row],[day]]="Sat",3,IF(Table13[[#This Row],[day]]="Sun",4,0))))</f>
        <v>1</v>
      </c>
      <c r="L83" s="1">
        <f>IF(Table13[[#This Row],[time]]="Dinner",1,IF(Table13[[#This Row],[time]]="Lunch",2,0))</f>
        <v>2</v>
      </c>
      <c r="M83" s="10">
        <v>2</v>
      </c>
      <c r="N83" s="11">
        <v>16.66</v>
      </c>
      <c r="O83" s="11">
        <v>3.4</v>
      </c>
      <c r="P83" s="19">
        <f t="shared" si="1"/>
        <v>2.4591274179383045</v>
      </c>
    </row>
    <row r="84" spans="1:16" x14ac:dyDescent="0.3">
      <c r="A84">
        <v>83</v>
      </c>
      <c r="B84" t="s">
        <v>7</v>
      </c>
      <c r="C84" t="s">
        <v>8</v>
      </c>
      <c r="D84" t="s">
        <v>15</v>
      </c>
      <c r="E84" t="s">
        <v>16</v>
      </c>
      <c r="F84" s="3">
        <v>1</v>
      </c>
      <c r="G84" s="2">
        <v>10.07</v>
      </c>
      <c r="H84" s="2">
        <v>1.83</v>
      </c>
      <c r="I84" s="1">
        <f>IF(Table13[[#This Row],[sex]]="Male",1,2)</f>
        <v>2</v>
      </c>
      <c r="J84" s="1">
        <f>IF(Table13[[#This Row],[smoker]]="Yes",1,2)</f>
        <v>2</v>
      </c>
      <c r="K84" s="1">
        <f>IF(Table13[[#This Row],[day]]="Thur",1,IF(Table13[[#This Row],[day]]="Fri",2,IF(Table13[[#This Row],[day]]="Sat",3,IF(Table13[[#This Row],[day]]="Sun",4,0))))</f>
        <v>1</v>
      </c>
      <c r="L84" s="1">
        <f>IF(Table13[[#This Row],[time]]="Dinner",1,IF(Table13[[#This Row],[time]]="Lunch",2,0))</f>
        <v>2</v>
      </c>
      <c r="M84" s="10">
        <v>1</v>
      </c>
      <c r="N84" s="11">
        <v>10.07</v>
      </c>
      <c r="O84" s="11">
        <v>1.83</v>
      </c>
      <c r="P84" s="19">
        <f t="shared" si="1"/>
        <v>1.6280605077681967</v>
      </c>
    </row>
    <row r="85" spans="1:16" x14ac:dyDescent="0.3">
      <c r="A85">
        <v>84</v>
      </c>
      <c r="B85" t="s">
        <v>11</v>
      </c>
      <c r="C85" t="s">
        <v>14</v>
      </c>
      <c r="D85" t="s">
        <v>15</v>
      </c>
      <c r="E85" t="s">
        <v>16</v>
      </c>
      <c r="F85" s="3">
        <v>2</v>
      </c>
      <c r="G85" s="2">
        <v>32.68</v>
      </c>
      <c r="H85" s="2">
        <v>5</v>
      </c>
      <c r="I85" s="1">
        <f>IF(Table13[[#This Row],[sex]]="Male",1,2)</f>
        <v>1</v>
      </c>
      <c r="J85" s="1">
        <f>IF(Table13[[#This Row],[smoker]]="Yes",1,2)</f>
        <v>1</v>
      </c>
      <c r="K85" s="1">
        <f>IF(Table13[[#This Row],[day]]="Thur",1,IF(Table13[[#This Row],[day]]="Fri",2,IF(Table13[[#This Row],[day]]="Sat",3,IF(Table13[[#This Row],[day]]="Sun",4,0))))</f>
        <v>1</v>
      </c>
      <c r="L85" s="1">
        <f>IF(Table13[[#This Row],[time]]="Dinner",1,IF(Table13[[#This Row],[time]]="Lunch",2,0))</f>
        <v>2</v>
      </c>
      <c r="M85" s="10">
        <v>2</v>
      </c>
      <c r="N85" s="11">
        <v>32.68</v>
      </c>
      <c r="O85" s="11">
        <v>5</v>
      </c>
      <c r="P85" s="19">
        <f t="shared" si="1"/>
        <v>4.0458784123381761</v>
      </c>
    </row>
    <row r="86" spans="1:16" x14ac:dyDescent="0.3">
      <c r="A86">
        <v>85</v>
      </c>
      <c r="B86" t="s">
        <v>11</v>
      </c>
      <c r="C86" t="s">
        <v>8</v>
      </c>
      <c r="D86" t="s">
        <v>15</v>
      </c>
      <c r="E86" t="s">
        <v>16</v>
      </c>
      <c r="F86" s="3">
        <v>2</v>
      </c>
      <c r="G86" s="2">
        <v>15.98</v>
      </c>
      <c r="H86" s="2">
        <v>2.0299999999999998</v>
      </c>
      <c r="I86" s="1">
        <f>IF(Table13[[#This Row],[sex]]="Male",1,2)</f>
        <v>1</v>
      </c>
      <c r="J86" s="1">
        <f>IF(Table13[[#This Row],[smoker]]="Yes",1,2)</f>
        <v>2</v>
      </c>
      <c r="K86" s="1">
        <f>IF(Table13[[#This Row],[day]]="Thur",1,IF(Table13[[#This Row],[day]]="Fri",2,IF(Table13[[#This Row],[day]]="Sat",3,IF(Table13[[#This Row],[day]]="Sun",4,0))))</f>
        <v>1</v>
      </c>
      <c r="L86" s="1">
        <f>IF(Table13[[#This Row],[time]]="Dinner",1,IF(Table13[[#This Row],[time]]="Lunch",2,0))</f>
        <v>2</v>
      </c>
      <c r="M86" s="10">
        <v>2</v>
      </c>
      <c r="N86" s="11">
        <v>15.98</v>
      </c>
      <c r="O86" s="11">
        <v>2.0299999999999998</v>
      </c>
      <c r="P86" s="19">
        <f t="shared" si="1"/>
        <v>2.3949863582666717</v>
      </c>
    </row>
    <row r="87" spans="1:16" x14ac:dyDescent="0.3">
      <c r="A87">
        <v>86</v>
      </c>
      <c r="B87" t="s">
        <v>7</v>
      </c>
      <c r="C87" t="s">
        <v>8</v>
      </c>
      <c r="D87" t="s">
        <v>15</v>
      </c>
      <c r="E87" t="s">
        <v>16</v>
      </c>
      <c r="F87" s="3">
        <v>4</v>
      </c>
      <c r="G87" s="2">
        <v>34.83</v>
      </c>
      <c r="H87" s="2">
        <v>5.17</v>
      </c>
      <c r="I87" s="1">
        <f>IF(Table13[[#This Row],[sex]]="Male",1,2)</f>
        <v>2</v>
      </c>
      <c r="J87" s="1">
        <f>IF(Table13[[#This Row],[smoker]]="Yes",1,2)</f>
        <v>2</v>
      </c>
      <c r="K87" s="1">
        <f>IF(Table13[[#This Row],[day]]="Thur",1,IF(Table13[[#This Row],[day]]="Fri",2,IF(Table13[[#This Row],[day]]="Sat",3,IF(Table13[[#This Row],[day]]="Sun",4,0))))</f>
        <v>1</v>
      </c>
      <c r="L87" s="1">
        <f>IF(Table13[[#This Row],[time]]="Dinner",1,IF(Table13[[#This Row],[time]]="Lunch",2,0))</f>
        <v>2</v>
      </c>
      <c r="M87" s="10">
        <v>4</v>
      </c>
      <c r="N87" s="11">
        <v>34.83</v>
      </c>
      <c r="O87" s="11">
        <v>5.17</v>
      </c>
      <c r="P87" s="19">
        <f t="shared" si="1"/>
        <v>4.4880085344069105</v>
      </c>
    </row>
    <row r="88" spans="1:16" x14ac:dyDescent="0.3">
      <c r="A88">
        <v>87</v>
      </c>
      <c r="B88" t="s">
        <v>11</v>
      </c>
      <c r="C88" t="s">
        <v>8</v>
      </c>
      <c r="D88" t="s">
        <v>15</v>
      </c>
      <c r="E88" t="s">
        <v>16</v>
      </c>
      <c r="F88" s="3">
        <v>2</v>
      </c>
      <c r="G88" s="2">
        <v>13.03</v>
      </c>
      <c r="H88" s="2">
        <v>2</v>
      </c>
      <c r="I88" s="1">
        <f>IF(Table13[[#This Row],[sex]]="Male",1,2)</f>
        <v>1</v>
      </c>
      <c r="J88" s="1">
        <f>IF(Table13[[#This Row],[smoker]]="Yes",1,2)</f>
        <v>2</v>
      </c>
      <c r="K88" s="1">
        <f>IF(Table13[[#This Row],[day]]="Thur",1,IF(Table13[[#This Row],[day]]="Fri",2,IF(Table13[[#This Row],[day]]="Sat",3,IF(Table13[[#This Row],[day]]="Sun",4,0))))</f>
        <v>1</v>
      </c>
      <c r="L88" s="1">
        <f>IF(Table13[[#This Row],[time]]="Dinner",1,IF(Table13[[#This Row],[time]]="Lunch",2,0))</f>
        <v>2</v>
      </c>
      <c r="M88" s="10">
        <v>2</v>
      </c>
      <c r="N88" s="11">
        <v>13.03</v>
      </c>
      <c r="O88" s="11">
        <v>2</v>
      </c>
      <c r="P88" s="19">
        <f t="shared" si="1"/>
        <v>2.1167273493970873</v>
      </c>
    </row>
    <row r="89" spans="1:16" x14ac:dyDescent="0.3">
      <c r="A89">
        <v>88</v>
      </c>
      <c r="B89" t="s">
        <v>11</v>
      </c>
      <c r="C89" t="s">
        <v>8</v>
      </c>
      <c r="D89" t="s">
        <v>15</v>
      </c>
      <c r="E89" t="s">
        <v>16</v>
      </c>
      <c r="F89" s="3">
        <v>2</v>
      </c>
      <c r="G89" s="2">
        <v>18.28</v>
      </c>
      <c r="H89" s="2">
        <v>4</v>
      </c>
      <c r="I89" s="1">
        <f>IF(Table13[[#This Row],[sex]]="Male",1,2)</f>
        <v>1</v>
      </c>
      <c r="J89" s="1">
        <f>IF(Table13[[#This Row],[smoker]]="Yes",1,2)</f>
        <v>2</v>
      </c>
      <c r="K89" s="1">
        <f>IF(Table13[[#This Row],[day]]="Thur",1,IF(Table13[[#This Row],[day]]="Fri",2,IF(Table13[[#This Row],[day]]="Sat",3,IF(Table13[[#This Row],[day]]="Sun",4,0))))</f>
        <v>1</v>
      </c>
      <c r="L89" s="1">
        <f>IF(Table13[[#This Row],[time]]="Dinner",1,IF(Table13[[#This Row],[time]]="Lunch",2,0))</f>
        <v>2</v>
      </c>
      <c r="M89" s="10">
        <v>2</v>
      </c>
      <c r="N89" s="11">
        <v>18.28</v>
      </c>
      <c r="O89" s="11">
        <v>4</v>
      </c>
      <c r="P89" s="19">
        <f t="shared" si="1"/>
        <v>2.611934060097195</v>
      </c>
    </row>
    <row r="90" spans="1:16" x14ac:dyDescent="0.3">
      <c r="A90">
        <v>89</v>
      </c>
      <c r="B90" t="s">
        <v>11</v>
      </c>
      <c r="C90" t="s">
        <v>8</v>
      </c>
      <c r="D90" t="s">
        <v>15</v>
      </c>
      <c r="E90" t="s">
        <v>16</v>
      </c>
      <c r="F90" s="3">
        <v>2</v>
      </c>
      <c r="G90" s="2">
        <v>24.71</v>
      </c>
      <c r="H90" s="2">
        <v>5.85</v>
      </c>
      <c r="I90" s="1">
        <f>IF(Table13[[#This Row],[sex]]="Male",1,2)</f>
        <v>1</v>
      </c>
      <c r="J90" s="1">
        <f>IF(Table13[[#This Row],[smoker]]="Yes",1,2)</f>
        <v>2</v>
      </c>
      <c r="K90" s="1">
        <f>IF(Table13[[#This Row],[day]]="Thur",1,IF(Table13[[#This Row],[day]]="Fri",2,IF(Table13[[#This Row],[day]]="Sat",3,IF(Table13[[#This Row],[day]]="Sun",4,0))))</f>
        <v>1</v>
      </c>
      <c r="L90" s="1">
        <f>IF(Table13[[#This Row],[time]]="Dinner",1,IF(Table13[[#This Row],[time]]="Lunch",2,0))</f>
        <v>2</v>
      </c>
      <c r="M90" s="10">
        <v>2</v>
      </c>
      <c r="N90" s="11">
        <v>24.71</v>
      </c>
      <c r="O90" s="11">
        <v>5.85</v>
      </c>
      <c r="P90" s="19">
        <f t="shared" si="1"/>
        <v>3.2184443743451365</v>
      </c>
    </row>
    <row r="91" spans="1:16" x14ac:dyDescent="0.3">
      <c r="A91">
        <v>90</v>
      </c>
      <c r="B91" t="s">
        <v>11</v>
      </c>
      <c r="C91" t="s">
        <v>8</v>
      </c>
      <c r="D91" t="s">
        <v>15</v>
      </c>
      <c r="E91" t="s">
        <v>16</v>
      </c>
      <c r="F91" s="3">
        <v>2</v>
      </c>
      <c r="G91" s="2">
        <v>21.16</v>
      </c>
      <c r="H91" s="2">
        <v>3</v>
      </c>
      <c r="I91" s="1">
        <f>IF(Table13[[#This Row],[sex]]="Male",1,2)</f>
        <v>1</v>
      </c>
      <c r="J91" s="1">
        <f>IF(Table13[[#This Row],[smoker]]="Yes",1,2)</f>
        <v>2</v>
      </c>
      <c r="K91" s="1">
        <f>IF(Table13[[#This Row],[day]]="Thur",1,IF(Table13[[#This Row],[day]]="Fri",2,IF(Table13[[#This Row],[day]]="Sat",3,IF(Table13[[#This Row],[day]]="Sun",4,0))))</f>
        <v>1</v>
      </c>
      <c r="L91" s="1">
        <f>IF(Table13[[#This Row],[time]]="Dinner",1,IF(Table13[[#This Row],[time]]="Lunch",2,0))</f>
        <v>2</v>
      </c>
      <c r="M91" s="10">
        <v>2</v>
      </c>
      <c r="N91" s="11">
        <v>21.16</v>
      </c>
      <c r="O91" s="11">
        <v>3</v>
      </c>
      <c r="P91" s="19">
        <f t="shared" si="1"/>
        <v>2.8835903128241114</v>
      </c>
    </row>
    <row r="92" spans="1:16" x14ac:dyDescent="0.3">
      <c r="A92">
        <v>91</v>
      </c>
      <c r="B92" t="s">
        <v>11</v>
      </c>
      <c r="C92" t="s">
        <v>14</v>
      </c>
      <c r="D92" t="s">
        <v>17</v>
      </c>
      <c r="E92" t="s">
        <v>10</v>
      </c>
      <c r="F92" s="3">
        <v>2</v>
      </c>
      <c r="G92" s="2">
        <v>28.97</v>
      </c>
      <c r="H92" s="2">
        <v>3</v>
      </c>
      <c r="I92" s="1">
        <f>IF(Table13[[#This Row],[sex]]="Male",1,2)</f>
        <v>1</v>
      </c>
      <c r="J92" s="1">
        <f>IF(Table13[[#This Row],[smoker]]="Yes",1,2)</f>
        <v>1</v>
      </c>
      <c r="K92" s="1">
        <f>IF(Table13[[#This Row],[day]]="Thur",1,IF(Table13[[#This Row],[day]]="Fri",2,IF(Table13[[#This Row],[day]]="Sat",3,IF(Table13[[#This Row],[day]]="Sun",4,0))))</f>
        <v>2</v>
      </c>
      <c r="L92" s="1">
        <f>IF(Table13[[#This Row],[time]]="Dinner",1,IF(Table13[[#This Row],[time]]="Lunch",2,0))</f>
        <v>1</v>
      </c>
      <c r="M92" s="10">
        <v>2</v>
      </c>
      <c r="N92" s="11">
        <v>28.97</v>
      </c>
      <c r="O92" s="11">
        <v>3</v>
      </c>
      <c r="P92" s="19">
        <f t="shared" si="1"/>
        <v>3.6361943885238519</v>
      </c>
    </row>
    <row r="93" spans="1:16" x14ac:dyDescent="0.3">
      <c r="A93">
        <v>92</v>
      </c>
      <c r="B93" t="s">
        <v>11</v>
      </c>
      <c r="C93" t="s">
        <v>8</v>
      </c>
      <c r="D93" t="s">
        <v>17</v>
      </c>
      <c r="E93" t="s">
        <v>10</v>
      </c>
      <c r="F93" s="3">
        <v>2</v>
      </c>
      <c r="G93" s="2">
        <v>22.49</v>
      </c>
      <c r="H93" s="2">
        <v>3.5</v>
      </c>
      <c r="I93" s="1">
        <f>IF(Table13[[#This Row],[sex]]="Male",1,2)</f>
        <v>1</v>
      </c>
      <c r="J93" s="1">
        <f>IF(Table13[[#This Row],[smoker]]="Yes",1,2)</f>
        <v>2</v>
      </c>
      <c r="K93" s="1">
        <f>IF(Table13[[#This Row],[day]]="Thur",1,IF(Table13[[#This Row],[day]]="Fri",2,IF(Table13[[#This Row],[day]]="Sat",3,IF(Table13[[#This Row],[day]]="Sun",4,0))))</f>
        <v>2</v>
      </c>
      <c r="L93" s="1">
        <f>IF(Table13[[#This Row],[time]]="Dinner",1,IF(Table13[[#This Row],[time]]="Lunch",2,0))</f>
        <v>1</v>
      </c>
      <c r="M93" s="10">
        <v>2</v>
      </c>
      <c r="N93" s="11">
        <v>22.49</v>
      </c>
      <c r="O93" s="11">
        <v>3.5</v>
      </c>
      <c r="P93" s="19">
        <f t="shared" si="1"/>
        <v>2.9493047312818907</v>
      </c>
    </row>
    <row r="94" spans="1:16" x14ac:dyDescent="0.3">
      <c r="A94">
        <v>93</v>
      </c>
      <c r="B94" t="s">
        <v>7</v>
      </c>
      <c r="C94" t="s">
        <v>14</v>
      </c>
      <c r="D94" t="s">
        <v>17</v>
      </c>
      <c r="E94" t="s">
        <v>10</v>
      </c>
      <c r="F94" s="3">
        <v>2</v>
      </c>
      <c r="G94" s="2">
        <v>5.75</v>
      </c>
      <c r="H94" s="2">
        <v>1</v>
      </c>
      <c r="I94" s="1">
        <f>IF(Table13[[#This Row],[sex]]="Male",1,2)</f>
        <v>2</v>
      </c>
      <c r="J94" s="1">
        <f>IF(Table13[[#This Row],[smoker]]="Yes",1,2)</f>
        <v>1</v>
      </c>
      <c r="K94" s="1">
        <f>IF(Table13[[#This Row],[day]]="Thur",1,IF(Table13[[#This Row],[day]]="Fri",2,IF(Table13[[#This Row],[day]]="Sat",3,IF(Table13[[#This Row],[day]]="Sun",4,0))))</f>
        <v>2</v>
      </c>
      <c r="L94" s="1">
        <f>IF(Table13[[#This Row],[time]]="Dinner",1,IF(Table13[[#This Row],[time]]="Lunch",2,0))</f>
        <v>1</v>
      </c>
      <c r="M94" s="10">
        <v>2</v>
      </c>
      <c r="N94" s="11">
        <v>5.75</v>
      </c>
      <c r="O94" s="11">
        <v>1</v>
      </c>
      <c r="P94" s="19">
        <f t="shared" si="1"/>
        <v>1.4113208869943916</v>
      </c>
    </row>
    <row r="95" spans="1:16" x14ac:dyDescent="0.3">
      <c r="A95">
        <v>94</v>
      </c>
      <c r="B95" t="s">
        <v>7</v>
      </c>
      <c r="C95" t="s">
        <v>14</v>
      </c>
      <c r="D95" t="s">
        <v>17</v>
      </c>
      <c r="E95" t="s">
        <v>10</v>
      </c>
      <c r="F95" s="3">
        <v>2</v>
      </c>
      <c r="G95" s="2">
        <v>16.32</v>
      </c>
      <c r="H95" s="2">
        <v>4.3</v>
      </c>
      <c r="I95" s="1">
        <f>IF(Table13[[#This Row],[sex]]="Male",1,2)</f>
        <v>2</v>
      </c>
      <c r="J95" s="1">
        <f>IF(Table13[[#This Row],[smoker]]="Yes",1,2)</f>
        <v>1</v>
      </c>
      <c r="K95" s="1">
        <f>IF(Table13[[#This Row],[day]]="Thur",1,IF(Table13[[#This Row],[day]]="Fri",2,IF(Table13[[#This Row],[day]]="Sat",3,IF(Table13[[#This Row],[day]]="Sun",4,0))))</f>
        <v>2</v>
      </c>
      <c r="L95" s="1">
        <f>IF(Table13[[#This Row],[time]]="Dinner",1,IF(Table13[[#This Row],[time]]="Lunch",2,0))</f>
        <v>1</v>
      </c>
      <c r="M95" s="10">
        <v>2</v>
      </c>
      <c r="N95" s="11">
        <v>16.32</v>
      </c>
      <c r="O95" s="11">
        <v>4.3</v>
      </c>
      <c r="P95" s="19">
        <f t="shared" si="1"/>
        <v>2.4083370645372755</v>
      </c>
    </row>
    <row r="96" spans="1:16" x14ac:dyDescent="0.3">
      <c r="A96">
        <v>95</v>
      </c>
      <c r="B96" t="s">
        <v>7</v>
      </c>
      <c r="C96" t="s">
        <v>8</v>
      </c>
      <c r="D96" t="s">
        <v>17</v>
      </c>
      <c r="E96" t="s">
        <v>10</v>
      </c>
      <c r="F96" s="3">
        <v>2</v>
      </c>
      <c r="G96" s="2">
        <v>22.75</v>
      </c>
      <c r="H96" s="2">
        <v>3.25</v>
      </c>
      <c r="I96" s="1">
        <f>IF(Table13[[#This Row],[sex]]="Male",1,2)</f>
        <v>2</v>
      </c>
      <c r="J96" s="1">
        <f>IF(Table13[[#This Row],[smoker]]="Yes",1,2)</f>
        <v>2</v>
      </c>
      <c r="K96" s="1">
        <f>IF(Table13[[#This Row],[day]]="Thur",1,IF(Table13[[#This Row],[day]]="Fri",2,IF(Table13[[#This Row],[day]]="Sat",3,IF(Table13[[#This Row],[day]]="Sun",4,0))))</f>
        <v>2</v>
      </c>
      <c r="L96" s="1">
        <f>IF(Table13[[#This Row],[time]]="Dinner",1,IF(Table13[[#This Row],[time]]="Lunch",2,0))</f>
        <v>1</v>
      </c>
      <c r="M96" s="10">
        <v>2</v>
      </c>
      <c r="N96" s="11">
        <v>22.75</v>
      </c>
      <c r="O96" s="11">
        <v>3.25</v>
      </c>
      <c r="P96" s="19">
        <f t="shared" si="1"/>
        <v>2.9391842901788179</v>
      </c>
    </row>
    <row r="97" spans="1:16" x14ac:dyDescent="0.3">
      <c r="A97">
        <v>96</v>
      </c>
      <c r="B97" t="s">
        <v>11</v>
      </c>
      <c r="C97" t="s">
        <v>14</v>
      </c>
      <c r="D97" t="s">
        <v>17</v>
      </c>
      <c r="E97" t="s">
        <v>10</v>
      </c>
      <c r="F97" s="3">
        <v>4</v>
      </c>
      <c r="G97" s="2">
        <v>40.17</v>
      </c>
      <c r="H97" s="2">
        <v>4.7300000000000004</v>
      </c>
      <c r="I97" s="1">
        <f>IF(Table13[[#This Row],[sex]]="Male",1,2)</f>
        <v>1</v>
      </c>
      <c r="J97" s="1">
        <f>IF(Table13[[#This Row],[smoker]]="Yes",1,2)</f>
        <v>1</v>
      </c>
      <c r="K97" s="1">
        <f>IF(Table13[[#This Row],[day]]="Thur",1,IF(Table13[[#This Row],[day]]="Fri",2,IF(Table13[[#This Row],[day]]="Sat",3,IF(Table13[[#This Row],[day]]="Sun",4,0))))</f>
        <v>2</v>
      </c>
      <c r="L97" s="1">
        <f>IF(Table13[[#This Row],[time]]="Dinner",1,IF(Table13[[#This Row],[time]]="Lunch",2,0))</f>
        <v>1</v>
      </c>
      <c r="M97" s="10">
        <v>4</v>
      </c>
      <c r="N97" s="11">
        <v>40.17</v>
      </c>
      <c r="O97" s="11">
        <v>4.7300000000000004</v>
      </c>
      <c r="P97" s="19">
        <f t="shared" si="1"/>
        <v>5.0422746072769176</v>
      </c>
    </row>
    <row r="98" spans="1:16" x14ac:dyDescent="0.3">
      <c r="A98">
        <v>97</v>
      </c>
      <c r="B98" t="s">
        <v>11</v>
      </c>
      <c r="C98" t="s">
        <v>14</v>
      </c>
      <c r="D98" t="s">
        <v>17</v>
      </c>
      <c r="E98" t="s">
        <v>10</v>
      </c>
      <c r="F98" s="3">
        <v>2</v>
      </c>
      <c r="G98" s="2">
        <v>27.28</v>
      </c>
      <c r="H98" s="2">
        <v>4</v>
      </c>
      <c r="I98" s="1">
        <f>IF(Table13[[#This Row],[sex]]="Male",1,2)</f>
        <v>1</v>
      </c>
      <c r="J98" s="1">
        <f>IF(Table13[[#This Row],[smoker]]="Yes",1,2)</f>
        <v>1</v>
      </c>
      <c r="K98" s="1">
        <f>IF(Table13[[#This Row],[day]]="Thur",1,IF(Table13[[#This Row],[day]]="Fri",2,IF(Table13[[#This Row],[day]]="Sat",3,IF(Table13[[#This Row],[day]]="Sun",4,0))))</f>
        <v>2</v>
      </c>
      <c r="L98" s="1">
        <f>IF(Table13[[#This Row],[time]]="Dinner",1,IF(Table13[[#This Row],[time]]="Lunch",2,0))</f>
        <v>1</v>
      </c>
      <c r="M98" s="10">
        <v>2</v>
      </c>
      <c r="N98" s="11">
        <v>27.28</v>
      </c>
      <c r="O98" s="11">
        <v>4</v>
      </c>
      <c r="P98" s="19">
        <f t="shared" si="1"/>
        <v>3.4767849902222938</v>
      </c>
    </row>
    <row r="99" spans="1:16" x14ac:dyDescent="0.3">
      <c r="A99">
        <v>98</v>
      </c>
      <c r="B99" t="s">
        <v>11</v>
      </c>
      <c r="C99" t="s">
        <v>14</v>
      </c>
      <c r="D99" t="s">
        <v>17</v>
      </c>
      <c r="E99" t="s">
        <v>10</v>
      </c>
      <c r="F99" s="3">
        <v>2</v>
      </c>
      <c r="G99" s="2">
        <v>12.03</v>
      </c>
      <c r="H99" s="2">
        <v>1.5</v>
      </c>
      <c r="I99" s="1">
        <f>IF(Table13[[#This Row],[sex]]="Male",1,2)</f>
        <v>1</v>
      </c>
      <c r="J99" s="1">
        <f>IF(Table13[[#This Row],[smoker]]="Yes",1,2)</f>
        <v>1</v>
      </c>
      <c r="K99" s="1">
        <f>IF(Table13[[#This Row],[day]]="Thur",1,IF(Table13[[#This Row],[day]]="Fri",2,IF(Table13[[#This Row],[day]]="Sat",3,IF(Table13[[#This Row],[day]]="Sun",4,0))))</f>
        <v>2</v>
      </c>
      <c r="L99" s="1">
        <f>IF(Table13[[#This Row],[time]]="Dinner",1,IF(Table13[[#This Row],[time]]="Lunch",2,0))</f>
        <v>1</v>
      </c>
      <c r="M99" s="10">
        <v>2</v>
      </c>
      <c r="N99" s="11">
        <v>12.03</v>
      </c>
      <c r="O99" s="11">
        <v>1.5</v>
      </c>
      <c r="P99" s="19">
        <f t="shared" si="1"/>
        <v>2.0383274019981705</v>
      </c>
    </row>
    <row r="100" spans="1:16" x14ac:dyDescent="0.3">
      <c r="A100">
        <v>99</v>
      </c>
      <c r="B100" t="s">
        <v>11</v>
      </c>
      <c r="C100" t="s">
        <v>14</v>
      </c>
      <c r="D100" t="s">
        <v>17</v>
      </c>
      <c r="E100" t="s">
        <v>10</v>
      </c>
      <c r="F100" s="3">
        <v>2</v>
      </c>
      <c r="G100" s="2">
        <v>21.01</v>
      </c>
      <c r="H100" s="2">
        <v>3</v>
      </c>
      <c r="I100" s="1">
        <f>IF(Table13[[#This Row],[sex]]="Male",1,2)</f>
        <v>1</v>
      </c>
      <c r="J100" s="1">
        <f>IF(Table13[[#This Row],[smoker]]="Yes",1,2)</f>
        <v>1</v>
      </c>
      <c r="K100" s="1">
        <f>IF(Table13[[#This Row],[day]]="Thur",1,IF(Table13[[#This Row],[day]]="Fri",2,IF(Table13[[#This Row],[day]]="Sat",3,IF(Table13[[#This Row],[day]]="Sun",4,0))))</f>
        <v>2</v>
      </c>
      <c r="L100" s="1">
        <f>IF(Table13[[#This Row],[time]]="Dinner",1,IF(Table13[[#This Row],[time]]="Lunch",2,0))</f>
        <v>1</v>
      </c>
      <c r="M100" s="10">
        <v>2</v>
      </c>
      <c r="N100" s="11">
        <v>21.01</v>
      </c>
      <c r="O100" s="11">
        <v>3</v>
      </c>
      <c r="P100" s="19">
        <f t="shared" si="1"/>
        <v>2.8853666900147363</v>
      </c>
    </row>
    <row r="101" spans="1:16" x14ac:dyDescent="0.3">
      <c r="A101">
        <v>100</v>
      </c>
      <c r="B101" t="s">
        <v>11</v>
      </c>
      <c r="C101" t="s">
        <v>8</v>
      </c>
      <c r="D101" t="s">
        <v>17</v>
      </c>
      <c r="E101" t="s">
        <v>10</v>
      </c>
      <c r="F101" s="3">
        <v>2</v>
      </c>
      <c r="G101" s="2">
        <v>12.46</v>
      </c>
      <c r="H101" s="2">
        <v>1.5</v>
      </c>
      <c r="I101" s="1">
        <f>IF(Table13[[#This Row],[sex]]="Male",1,2)</f>
        <v>1</v>
      </c>
      <c r="J101" s="1">
        <f>IF(Table13[[#This Row],[smoker]]="Yes",1,2)</f>
        <v>2</v>
      </c>
      <c r="K101" s="1">
        <f>IF(Table13[[#This Row],[day]]="Thur",1,IF(Table13[[#This Row],[day]]="Fri",2,IF(Table13[[#This Row],[day]]="Sat",3,IF(Table13[[#This Row],[day]]="Sun",4,0))))</f>
        <v>2</v>
      </c>
      <c r="L101" s="1">
        <f>IF(Table13[[#This Row],[time]]="Dinner",1,IF(Table13[[#This Row],[time]]="Lunch",2,0))</f>
        <v>1</v>
      </c>
      <c r="M101" s="10">
        <v>2</v>
      </c>
      <c r="N101" s="11">
        <v>12.46</v>
      </c>
      <c r="O101" s="11">
        <v>1.5</v>
      </c>
      <c r="P101" s="19">
        <f t="shared" si="1"/>
        <v>2.0032241011253045</v>
      </c>
    </row>
    <row r="102" spans="1:16" x14ac:dyDescent="0.3">
      <c r="A102">
        <v>101</v>
      </c>
      <c r="B102" t="s">
        <v>7</v>
      </c>
      <c r="C102" t="s">
        <v>14</v>
      </c>
      <c r="D102" t="s">
        <v>17</v>
      </c>
      <c r="E102" t="s">
        <v>10</v>
      </c>
      <c r="F102" s="3">
        <v>2</v>
      </c>
      <c r="G102" s="2">
        <v>11.35</v>
      </c>
      <c r="H102" s="2">
        <v>2.5</v>
      </c>
      <c r="I102" s="1">
        <f>IF(Table13[[#This Row],[sex]]="Male",1,2)</f>
        <v>2</v>
      </c>
      <c r="J102" s="1">
        <f>IF(Table13[[#This Row],[smoker]]="Yes",1,2)</f>
        <v>1</v>
      </c>
      <c r="K102" s="1">
        <f>IF(Table13[[#This Row],[day]]="Thur",1,IF(Table13[[#This Row],[day]]="Fri",2,IF(Table13[[#This Row],[day]]="Sat",3,IF(Table13[[#This Row],[day]]="Sun",4,0))))</f>
        <v>2</v>
      </c>
      <c r="L102" s="1">
        <f>IF(Table13[[#This Row],[time]]="Dinner",1,IF(Table13[[#This Row],[time]]="Lunch",2,0))</f>
        <v>1</v>
      </c>
      <c r="M102" s="10">
        <v>2</v>
      </c>
      <c r="N102" s="11">
        <v>11.35</v>
      </c>
      <c r="O102" s="11">
        <v>2.5</v>
      </c>
      <c r="P102" s="19">
        <f t="shared" si="1"/>
        <v>1.9395413784078399</v>
      </c>
    </row>
    <row r="103" spans="1:16" x14ac:dyDescent="0.3">
      <c r="A103">
        <v>102</v>
      </c>
      <c r="B103" t="s">
        <v>7</v>
      </c>
      <c r="C103" t="s">
        <v>14</v>
      </c>
      <c r="D103" t="s">
        <v>17</v>
      </c>
      <c r="E103" t="s">
        <v>10</v>
      </c>
      <c r="F103" s="3">
        <v>2</v>
      </c>
      <c r="G103" s="2">
        <v>15.38</v>
      </c>
      <c r="H103" s="2">
        <v>3</v>
      </c>
      <c r="I103" s="1">
        <f>IF(Table13[[#This Row],[sex]]="Male",1,2)</f>
        <v>2</v>
      </c>
      <c r="J103" s="1">
        <f>IF(Table13[[#This Row],[smoker]]="Yes",1,2)</f>
        <v>1</v>
      </c>
      <c r="K103" s="1">
        <f>IF(Table13[[#This Row],[day]]="Thur",1,IF(Table13[[#This Row],[day]]="Fri",2,IF(Table13[[#This Row],[day]]="Sat",3,IF(Table13[[#This Row],[day]]="Sun",4,0))))</f>
        <v>2</v>
      </c>
      <c r="L103" s="1">
        <f>IF(Table13[[#This Row],[time]]="Dinner",1,IF(Table13[[#This Row],[time]]="Lunch",2,0))</f>
        <v>1</v>
      </c>
      <c r="M103" s="10">
        <v>2</v>
      </c>
      <c r="N103" s="11">
        <v>15.38</v>
      </c>
      <c r="O103" s="11">
        <v>3</v>
      </c>
      <c r="P103" s="19">
        <f t="shared" si="1"/>
        <v>2.3196714820500182</v>
      </c>
    </row>
    <row r="104" spans="1:16" x14ac:dyDescent="0.3">
      <c r="A104">
        <v>103</v>
      </c>
      <c r="B104" t="s">
        <v>7</v>
      </c>
      <c r="C104" t="s">
        <v>14</v>
      </c>
      <c r="D104" t="s">
        <v>13</v>
      </c>
      <c r="E104" t="s">
        <v>10</v>
      </c>
      <c r="F104" s="3">
        <v>3</v>
      </c>
      <c r="G104" s="2">
        <v>44.3</v>
      </c>
      <c r="H104" s="2">
        <v>2.5</v>
      </c>
      <c r="I104" s="1">
        <f>IF(Table13[[#This Row],[sex]]="Male",1,2)</f>
        <v>2</v>
      </c>
      <c r="J104" s="1">
        <f>IF(Table13[[#This Row],[smoker]]="Yes",1,2)</f>
        <v>1</v>
      </c>
      <c r="K104" s="1">
        <f>IF(Table13[[#This Row],[day]]="Thur",1,IF(Table13[[#This Row],[day]]="Fri",2,IF(Table13[[#This Row],[day]]="Sat",3,IF(Table13[[#This Row],[day]]="Sun",4,0))))</f>
        <v>3</v>
      </c>
      <c r="L104" s="1">
        <f>IF(Table13[[#This Row],[time]]="Dinner",1,IF(Table13[[#This Row],[time]]="Lunch",2,0))</f>
        <v>1</v>
      </c>
      <c r="M104" s="10">
        <v>3</v>
      </c>
      <c r="N104" s="11">
        <v>44.3</v>
      </c>
      <c r="O104" s="11">
        <v>2.5</v>
      </c>
      <c r="P104" s="19">
        <f t="shared" si="1"/>
        <v>5.2751124581262445</v>
      </c>
    </row>
    <row r="105" spans="1:16" x14ac:dyDescent="0.3">
      <c r="A105">
        <v>104</v>
      </c>
      <c r="B105" t="s">
        <v>7</v>
      </c>
      <c r="C105" t="s">
        <v>14</v>
      </c>
      <c r="D105" t="s">
        <v>13</v>
      </c>
      <c r="E105" t="s">
        <v>10</v>
      </c>
      <c r="F105" s="3">
        <v>2</v>
      </c>
      <c r="G105" s="2">
        <v>22.42</v>
      </c>
      <c r="H105" s="2">
        <v>3.48</v>
      </c>
      <c r="I105" s="1">
        <f>IF(Table13[[#This Row],[sex]]="Male",1,2)</f>
        <v>2</v>
      </c>
      <c r="J105" s="1">
        <f>IF(Table13[[#This Row],[smoker]]="Yes",1,2)</f>
        <v>1</v>
      </c>
      <c r="K105" s="1">
        <f>IF(Table13[[#This Row],[day]]="Thur",1,IF(Table13[[#This Row],[day]]="Fri",2,IF(Table13[[#This Row],[day]]="Sat",3,IF(Table13[[#This Row],[day]]="Sun",4,0))))</f>
        <v>3</v>
      </c>
      <c r="L105" s="1">
        <f>IF(Table13[[#This Row],[time]]="Dinner",1,IF(Table13[[#This Row],[time]]="Lunch",2,0))</f>
        <v>1</v>
      </c>
      <c r="M105" s="10">
        <v>2</v>
      </c>
      <c r="N105" s="11">
        <v>22.42</v>
      </c>
      <c r="O105" s="11">
        <v>3.48</v>
      </c>
      <c r="P105" s="19">
        <f t="shared" si="1"/>
        <v>3.0364599201406151</v>
      </c>
    </row>
    <row r="106" spans="1:16" x14ac:dyDescent="0.3">
      <c r="A106">
        <v>105</v>
      </c>
      <c r="B106" t="s">
        <v>7</v>
      </c>
      <c r="C106" t="s">
        <v>8</v>
      </c>
      <c r="D106" t="s">
        <v>13</v>
      </c>
      <c r="E106" t="s">
        <v>10</v>
      </c>
      <c r="F106" s="3">
        <v>2</v>
      </c>
      <c r="G106" s="2">
        <v>20.92</v>
      </c>
      <c r="H106" s="2">
        <v>4.08</v>
      </c>
      <c r="I106" s="1">
        <f>IF(Table13[[#This Row],[sex]]="Male",1,2)</f>
        <v>2</v>
      </c>
      <c r="J106" s="1">
        <f>IF(Table13[[#This Row],[smoker]]="Yes",1,2)</f>
        <v>2</v>
      </c>
      <c r="K106" s="1">
        <f>IF(Table13[[#This Row],[day]]="Thur",1,IF(Table13[[#This Row],[day]]="Fri",2,IF(Table13[[#This Row],[day]]="Sat",3,IF(Table13[[#This Row],[day]]="Sun",4,0))))</f>
        <v>3</v>
      </c>
      <c r="L106" s="1">
        <f>IF(Table13[[#This Row],[time]]="Dinner",1,IF(Table13[[#This Row],[time]]="Lunch",2,0))</f>
        <v>1</v>
      </c>
      <c r="M106" s="10">
        <v>2</v>
      </c>
      <c r="N106" s="11">
        <v>20.92</v>
      </c>
      <c r="O106" s="11">
        <v>4.08</v>
      </c>
      <c r="P106" s="19">
        <f t="shared" si="1"/>
        <v>2.8193091999056143</v>
      </c>
    </row>
    <row r="107" spans="1:16" x14ac:dyDescent="0.3">
      <c r="A107">
        <v>106</v>
      </c>
      <c r="B107" t="s">
        <v>11</v>
      </c>
      <c r="C107" t="s">
        <v>14</v>
      </c>
      <c r="D107" t="s">
        <v>13</v>
      </c>
      <c r="E107" t="s">
        <v>10</v>
      </c>
      <c r="F107" s="3">
        <v>2</v>
      </c>
      <c r="G107" s="2">
        <v>15.36</v>
      </c>
      <c r="H107" s="2">
        <v>1.64</v>
      </c>
      <c r="I107" s="1">
        <f>IF(Table13[[#This Row],[sex]]="Male",1,2)</f>
        <v>1</v>
      </c>
      <c r="J107" s="1">
        <f>IF(Table13[[#This Row],[smoker]]="Yes",1,2)</f>
        <v>1</v>
      </c>
      <c r="K107" s="1">
        <f>IF(Table13[[#This Row],[day]]="Thur",1,IF(Table13[[#This Row],[day]]="Fri",2,IF(Table13[[#This Row],[day]]="Sat",3,IF(Table13[[#This Row],[day]]="Sun",4,0))))</f>
        <v>3</v>
      </c>
      <c r="L107" s="1">
        <f>IF(Table13[[#This Row],[time]]="Dinner",1,IF(Table13[[#This Row],[time]]="Lunch",2,0))</f>
        <v>1</v>
      </c>
      <c r="M107" s="10">
        <v>2</v>
      </c>
      <c r="N107" s="11">
        <v>15.36</v>
      </c>
      <c r="O107" s="11">
        <v>1.64</v>
      </c>
      <c r="P107" s="19">
        <f t="shared" si="1"/>
        <v>2.4051697645273586</v>
      </c>
    </row>
    <row r="108" spans="1:16" x14ac:dyDescent="0.3">
      <c r="A108">
        <v>107</v>
      </c>
      <c r="B108" t="s">
        <v>11</v>
      </c>
      <c r="C108" t="s">
        <v>14</v>
      </c>
      <c r="D108" t="s">
        <v>13</v>
      </c>
      <c r="E108" t="s">
        <v>10</v>
      </c>
      <c r="F108" s="3">
        <v>2</v>
      </c>
      <c r="G108" s="2">
        <v>20.49</v>
      </c>
      <c r="H108" s="2">
        <v>4.0599999999999996</v>
      </c>
      <c r="I108" s="1">
        <f>IF(Table13[[#This Row],[sex]]="Male",1,2)</f>
        <v>1</v>
      </c>
      <c r="J108" s="1">
        <f>IF(Table13[[#This Row],[smoker]]="Yes",1,2)</f>
        <v>1</v>
      </c>
      <c r="K108" s="1">
        <f>IF(Table13[[#This Row],[day]]="Thur",1,IF(Table13[[#This Row],[day]]="Fri",2,IF(Table13[[#This Row],[day]]="Sat",3,IF(Table13[[#This Row],[day]]="Sun",4,0))))</f>
        <v>3</v>
      </c>
      <c r="L108" s="1">
        <f>IF(Table13[[#This Row],[time]]="Dinner",1,IF(Table13[[#This Row],[time]]="Lunch",2,0))</f>
        <v>1</v>
      </c>
      <c r="M108" s="10">
        <v>2</v>
      </c>
      <c r="N108" s="11">
        <v>20.49</v>
      </c>
      <c r="O108" s="11">
        <v>4.0599999999999996</v>
      </c>
      <c r="P108" s="19">
        <f t="shared" si="1"/>
        <v>2.8890574646971778</v>
      </c>
    </row>
    <row r="109" spans="1:16" x14ac:dyDescent="0.3">
      <c r="A109">
        <v>108</v>
      </c>
      <c r="B109" t="s">
        <v>11</v>
      </c>
      <c r="C109" t="s">
        <v>14</v>
      </c>
      <c r="D109" t="s">
        <v>13</v>
      </c>
      <c r="E109" t="s">
        <v>10</v>
      </c>
      <c r="F109" s="3">
        <v>2</v>
      </c>
      <c r="G109" s="2">
        <v>25.21</v>
      </c>
      <c r="H109" s="2">
        <v>4.29</v>
      </c>
      <c r="I109" s="1">
        <f>IF(Table13[[#This Row],[sex]]="Male",1,2)</f>
        <v>1</v>
      </c>
      <c r="J109" s="1">
        <f>IF(Table13[[#This Row],[smoker]]="Yes",1,2)</f>
        <v>1</v>
      </c>
      <c r="K109" s="1">
        <f>IF(Table13[[#This Row],[day]]="Thur",1,IF(Table13[[#This Row],[day]]="Fri",2,IF(Table13[[#This Row],[day]]="Sat",3,IF(Table13[[#This Row],[day]]="Sun",4,0))))</f>
        <v>3</v>
      </c>
      <c r="L109" s="1">
        <f>IF(Table13[[#This Row],[time]]="Dinner",1,IF(Table13[[#This Row],[time]]="Lunch",2,0))</f>
        <v>1</v>
      </c>
      <c r="M109" s="10">
        <v>2</v>
      </c>
      <c r="N109" s="11">
        <v>25.21</v>
      </c>
      <c r="O109" s="11">
        <v>4.29</v>
      </c>
      <c r="P109" s="19">
        <f t="shared" si="1"/>
        <v>3.3342718788885133</v>
      </c>
    </row>
    <row r="110" spans="1:16" x14ac:dyDescent="0.3">
      <c r="A110">
        <v>109</v>
      </c>
      <c r="B110" t="s">
        <v>11</v>
      </c>
      <c r="C110" t="s">
        <v>8</v>
      </c>
      <c r="D110" t="s">
        <v>13</v>
      </c>
      <c r="E110" t="s">
        <v>10</v>
      </c>
      <c r="F110" s="3">
        <v>2</v>
      </c>
      <c r="G110" s="2">
        <v>18.239999999999998</v>
      </c>
      <c r="H110" s="2">
        <v>3.76</v>
      </c>
      <c r="I110" s="1">
        <f>IF(Table13[[#This Row],[sex]]="Male",1,2)</f>
        <v>1</v>
      </c>
      <c r="J110" s="1">
        <f>IF(Table13[[#This Row],[smoker]]="Yes",1,2)</f>
        <v>2</v>
      </c>
      <c r="K110" s="1">
        <f>IF(Table13[[#This Row],[day]]="Thur",1,IF(Table13[[#This Row],[day]]="Fri",2,IF(Table13[[#This Row],[day]]="Sat",3,IF(Table13[[#This Row],[day]]="Sun",4,0))))</f>
        <v>3</v>
      </c>
      <c r="L110" s="1">
        <f>IF(Table13[[#This Row],[time]]="Dinner",1,IF(Table13[[#This Row],[time]]="Lunch",2,0))</f>
        <v>1</v>
      </c>
      <c r="M110" s="10">
        <v>2</v>
      </c>
      <c r="N110" s="11">
        <v>18.239999999999998</v>
      </c>
      <c r="O110" s="11">
        <v>3.76</v>
      </c>
      <c r="P110" s="19">
        <f t="shared" si="1"/>
        <v>2.6011629286478755</v>
      </c>
    </row>
    <row r="111" spans="1:16" x14ac:dyDescent="0.3">
      <c r="A111">
        <v>110</v>
      </c>
      <c r="B111" t="s">
        <v>7</v>
      </c>
      <c r="C111" t="s">
        <v>14</v>
      </c>
      <c r="D111" t="s">
        <v>13</v>
      </c>
      <c r="E111" t="s">
        <v>10</v>
      </c>
      <c r="F111" s="3">
        <v>2</v>
      </c>
      <c r="G111" s="2">
        <v>14.31</v>
      </c>
      <c r="H111" s="2">
        <v>4</v>
      </c>
      <c r="I111" s="1">
        <f>IF(Table13[[#This Row],[sex]]="Male",1,2)</f>
        <v>2</v>
      </c>
      <c r="J111" s="1">
        <f>IF(Table13[[#This Row],[smoker]]="Yes",1,2)</f>
        <v>1</v>
      </c>
      <c r="K111" s="1">
        <f>IF(Table13[[#This Row],[day]]="Thur",1,IF(Table13[[#This Row],[day]]="Fri",2,IF(Table13[[#This Row],[day]]="Sat",3,IF(Table13[[#This Row],[day]]="Sun",4,0))))</f>
        <v>3</v>
      </c>
      <c r="L111" s="1">
        <f>IF(Table13[[#This Row],[time]]="Dinner",1,IF(Table13[[#This Row],[time]]="Lunch",2,0))</f>
        <v>1</v>
      </c>
      <c r="M111" s="10">
        <v>2</v>
      </c>
      <c r="N111" s="11">
        <v>14.31</v>
      </c>
      <c r="O111" s="11">
        <v>4</v>
      </c>
      <c r="P111" s="19">
        <f t="shared" si="1"/>
        <v>2.271483458468639</v>
      </c>
    </row>
    <row r="112" spans="1:16" x14ac:dyDescent="0.3">
      <c r="A112">
        <v>111</v>
      </c>
      <c r="B112" t="s">
        <v>11</v>
      </c>
      <c r="C112" t="s">
        <v>8</v>
      </c>
      <c r="D112" t="s">
        <v>13</v>
      </c>
      <c r="E112" t="s">
        <v>10</v>
      </c>
      <c r="F112" s="3">
        <v>2</v>
      </c>
      <c r="G112" s="2">
        <v>14</v>
      </c>
      <c r="H112" s="2">
        <v>3</v>
      </c>
      <c r="I112" s="1">
        <f>IF(Table13[[#This Row],[sex]]="Male",1,2)</f>
        <v>1</v>
      </c>
      <c r="J112" s="1">
        <f>IF(Table13[[#This Row],[smoker]]="Yes",1,2)</f>
        <v>2</v>
      </c>
      <c r="K112" s="1">
        <f>IF(Table13[[#This Row],[day]]="Thur",1,IF(Table13[[#This Row],[day]]="Fri",2,IF(Table13[[#This Row],[day]]="Sat",3,IF(Table13[[#This Row],[day]]="Sun",4,0))))</f>
        <v>3</v>
      </c>
      <c r="L112" s="1">
        <f>IF(Table13[[#This Row],[time]]="Dinner",1,IF(Table13[[#This Row],[time]]="Lunch",2,0))</f>
        <v>1</v>
      </c>
      <c r="M112" s="10">
        <v>2</v>
      </c>
      <c r="N112" s="11">
        <v>14</v>
      </c>
      <c r="O112" s="11">
        <v>3</v>
      </c>
      <c r="P112" s="19">
        <f t="shared" si="1"/>
        <v>2.2012245565776931</v>
      </c>
    </row>
    <row r="113" spans="1:16" x14ac:dyDescent="0.3">
      <c r="A113">
        <v>112</v>
      </c>
      <c r="B113" t="s">
        <v>7</v>
      </c>
      <c r="C113" t="s">
        <v>8</v>
      </c>
      <c r="D113" t="s">
        <v>13</v>
      </c>
      <c r="E113" t="s">
        <v>10</v>
      </c>
      <c r="F113" s="3">
        <v>1</v>
      </c>
      <c r="G113" s="2">
        <v>7.25</v>
      </c>
      <c r="H113" s="2">
        <v>1</v>
      </c>
      <c r="I113" s="1">
        <f>IF(Table13[[#This Row],[sex]]="Male",1,2)</f>
        <v>2</v>
      </c>
      <c r="J113" s="1">
        <f>IF(Table13[[#This Row],[smoker]]="Yes",1,2)</f>
        <v>2</v>
      </c>
      <c r="K113" s="1">
        <f>IF(Table13[[#This Row],[day]]="Thur",1,IF(Table13[[#This Row],[day]]="Fri",2,IF(Table13[[#This Row],[day]]="Sat",3,IF(Table13[[#This Row],[day]]="Sun",4,0))))</f>
        <v>3</v>
      </c>
      <c r="L113" s="1">
        <f>IF(Table13[[#This Row],[time]]="Dinner",1,IF(Table13[[#This Row],[time]]="Lunch",2,0))</f>
        <v>1</v>
      </c>
      <c r="M113" s="10">
        <v>1</v>
      </c>
      <c r="N113" s="11">
        <v>7.25</v>
      </c>
      <c r="O113" s="11">
        <v>1</v>
      </c>
      <c r="P113" s="19">
        <f t="shared" si="1"/>
        <v>1.3550656323672012</v>
      </c>
    </row>
    <row r="114" spans="1:16" x14ac:dyDescent="0.3">
      <c r="A114">
        <v>113</v>
      </c>
      <c r="B114" t="s">
        <v>11</v>
      </c>
      <c r="C114" t="s">
        <v>8</v>
      </c>
      <c r="D114" t="s">
        <v>9</v>
      </c>
      <c r="E114" t="s">
        <v>10</v>
      </c>
      <c r="F114" s="3">
        <v>3</v>
      </c>
      <c r="G114" s="2">
        <v>38.07</v>
      </c>
      <c r="H114" s="2">
        <v>4</v>
      </c>
      <c r="I114" s="1">
        <f>IF(Table13[[#This Row],[sex]]="Male",1,2)</f>
        <v>1</v>
      </c>
      <c r="J114" s="1">
        <f>IF(Table13[[#This Row],[smoker]]="Yes",1,2)</f>
        <v>2</v>
      </c>
      <c r="K114" s="1">
        <f>IF(Table13[[#This Row],[day]]="Thur",1,IF(Table13[[#This Row],[day]]="Fri",2,IF(Table13[[#This Row],[day]]="Sat",3,IF(Table13[[#This Row],[day]]="Sun",4,0))))</f>
        <v>4</v>
      </c>
      <c r="L114" s="1">
        <f>IF(Table13[[#This Row],[time]]="Dinner",1,IF(Table13[[#This Row],[time]]="Lunch",2,0))</f>
        <v>1</v>
      </c>
      <c r="M114" s="10">
        <v>3</v>
      </c>
      <c r="N114" s="11">
        <v>38.07</v>
      </c>
      <c r="O114" s="11">
        <v>4</v>
      </c>
      <c r="P114" s="19">
        <f t="shared" si="1"/>
        <v>4.6991888570547715</v>
      </c>
    </row>
    <row r="115" spans="1:16" x14ac:dyDescent="0.3">
      <c r="A115">
        <v>114</v>
      </c>
      <c r="B115" t="s">
        <v>11</v>
      </c>
      <c r="C115" t="s">
        <v>8</v>
      </c>
      <c r="D115" t="s">
        <v>9</v>
      </c>
      <c r="E115" t="s">
        <v>10</v>
      </c>
      <c r="F115" s="3">
        <v>2</v>
      </c>
      <c r="G115" s="2">
        <v>23.95</v>
      </c>
      <c r="H115" s="2">
        <v>2.5499999999999998</v>
      </c>
      <c r="I115" s="1">
        <f>IF(Table13[[#This Row],[sex]]="Male",1,2)</f>
        <v>1</v>
      </c>
      <c r="J115" s="1">
        <f>IF(Table13[[#This Row],[smoker]]="Yes",1,2)</f>
        <v>2</v>
      </c>
      <c r="K115" s="1">
        <f>IF(Table13[[#This Row],[day]]="Thur",1,IF(Table13[[#This Row],[day]]="Fri",2,IF(Table13[[#This Row],[day]]="Sat",3,IF(Table13[[#This Row],[day]]="Sun",4,0))))</f>
        <v>4</v>
      </c>
      <c r="L115" s="1">
        <f>IF(Table13[[#This Row],[time]]="Dinner",1,IF(Table13[[#This Row],[time]]="Lunch",2,0))</f>
        <v>1</v>
      </c>
      <c r="M115" s="10">
        <v>2</v>
      </c>
      <c r="N115" s="11">
        <v>23.95</v>
      </c>
      <c r="O115" s="11">
        <v>2.5499999999999998</v>
      </c>
      <c r="P115" s="19">
        <f t="shared" si="1"/>
        <v>3.1924990000277784</v>
      </c>
    </row>
    <row r="116" spans="1:16" x14ac:dyDescent="0.3">
      <c r="A116">
        <v>115</v>
      </c>
      <c r="B116" t="s">
        <v>7</v>
      </c>
      <c r="C116" t="s">
        <v>8</v>
      </c>
      <c r="D116" t="s">
        <v>9</v>
      </c>
      <c r="E116" t="s">
        <v>10</v>
      </c>
      <c r="F116" s="3">
        <v>3</v>
      </c>
      <c r="G116" s="2">
        <v>25.71</v>
      </c>
      <c r="H116" s="2">
        <v>4</v>
      </c>
      <c r="I116" s="1">
        <f>IF(Table13[[#This Row],[sex]]="Male",1,2)</f>
        <v>2</v>
      </c>
      <c r="J116" s="1">
        <f>IF(Table13[[#This Row],[smoker]]="Yes",1,2)</f>
        <v>2</v>
      </c>
      <c r="K116" s="1">
        <f>IF(Table13[[#This Row],[day]]="Thur",1,IF(Table13[[#This Row],[day]]="Fri",2,IF(Table13[[#This Row],[day]]="Sat",3,IF(Table13[[#This Row],[day]]="Sun",4,0))))</f>
        <v>4</v>
      </c>
      <c r="L116" s="1">
        <f>IF(Table13[[#This Row],[time]]="Dinner",1,IF(Table13[[#This Row],[time]]="Lunch",2,0))</f>
        <v>1</v>
      </c>
      <c r="M116" s="10">
        <v>3</v>
      </c>
      <c r="N116" s="11">
        <v>25.71</v>
      </c>
      <c r="O116" s="11">
        <v>4</v>
      </c>
      <c r="P116" s="19">
        <f t="shared" si="1"/>
        <v>3.4986858085163917</v>
      </c>
    </row>
    <row r="117" spans="1:16" x14ac:dyDescent="0.3">
      <c r="A117">
        <v>116</v>
      </c>
      <c r="B117" t="s">
        <v>7</v>
      </c>
      <c r="C117" t="s">
        <v>8</v>
      </c>
      <c r="D117" t="s">
        <v>9</v>
      </c>
      <c r="E117" t="s">
        <v>10</v>
      </c>
      <c r="F117" s="3">
        <v>2</v>
      </c>
      <c r="G117" s="2">
        <v>17.309999999999999</v>
      </c>
      <c r="H117" s="2">
        <v>3.5</v>
      </c>
      <c r="I117" s="1">
        <f>IF(Table13[[#This Row],[sex]]="Male",1,2)</f>
        <v>2</v>
      </c>
      <c r="J117" s="1">
        <f>IF(Table13[[#This Row],[smoker]]="Yes",1,2)</f>
        <v>2</v>
      </c>
      <c r="K117" s="1">
        <f>IF(Table13[[#This Row],[day]]="Thur",1,IF(Table13[[#This Row],[day]]="Fri",2,IF(Table13[[#This Row],[day]]="Sat",3,IF(Table13[[#This Row],[day]]="Sun",4,0))))</f>
        <v>4</v>
      </c>
      <c r="L117" s="1">
        <f>IF(Table13[[#This Row],[time]]="Dinner",1,IF(Table13[[#This Row],[time]]="Lunch",2,0))</f>
        <v>1</v>
      </c>
      <c r="M117" s="10">
        <v>2</v>
      </c>
      <c r="N117" s="11">
        <v>17.309999999999999</v>
      </c>
      <c r="O117" s="11">
        <v>3.5</v>
      </c>
      <c r="P117" s="19">
        <f t="shared" si="1"/>
        <v>2.5315354534331354</v>
      </c>
    </row>
    <row r="118" spans="1:16" x14ac:dyDescent="0.3">
      <c r="A118">
        <v>117</v>
      </c>
      <c r="B118" t="s">
        <v>11</v>
      </c>
      <c r="C118" t="s">
        <v>8</v>
      </c>
      <c r="D118" t="s">
        <v>9</v>
      </c>
      <c r="E118" t="s">
        <v>10</v>
      </c>
      <c r="F118" s="3">
        <v>4</v>
      </c>
      <c r="G118" s="2">
        <v>29.93</v>
      </c>
      <c r="H118" s="2">
        <v>5.07</v>
      </c>
      <c r="I118" s="1">
        <f>IF(Table13[[#This Row],[sex]]="Male",1,2)</f>
        <v>1</v>
      </c>
      <c r="J118" s="1">
        <f>IF(Table13[[#This Row],[smoker]]="Yes",1,2)</f>
        <v>2</v>
      </c>
      <c r="K118" s="1">
        <f>IF(Table13[[#This Row],[day]]="Thur",1,IF(Table13[[#This Row],[day]]="Fri",2,IF(Table13[[#This Row],[day]]="Sat",3,IF(Table13[[#This Row],[day]]="Sun",4,0))))</f>
        <v>4</v>
      </c>
      <c r="L118" s="1">
        <f>IF(Table13[[#This Row],[time]]="Dinner",1,IF(Table13[[#This Row],[time]]="Lunch",2,0))</f>
        <v>1</v>
      </c>
      <c r="M118" s="10">
        <v>4</v>
      </c>
      <c r="N118" s="11">
        <v>29.93</v>
      </c>
      <c r="O118" s="11">
        <v>5.07</v>
      </c>
      <c r="P118" s="19">
        <f t="shared" si="1"/>
        <v>4.1062022607133084</v>
      </c>
    </row>
    <row r="119" spans="1:16" x14ac:dyDescent="0.3">
      <c r="A119">
        <v>118</v>
      </c>
      <c r="B119" t="s">
        <v>7</v>
      </c>
      <c r="C119" t="s">
        <v>8</v>
      </c>
      <c r="D119" t="s">
        <v>15</v>
      </c>
      <c r="E119" t="s">
        <v>16</v>
      </c>
      <c r="F119" s="3">
        <v>2</v>
      </c>
      <c r="G119" s="2">
        <v>10.65</v>
      </c>
      <c r="H119" s="2">
        <v>1.5</v>
      </c>
      <c r="I119" s="1">
        <f>IF(Table13[[#This Row],[sex]]="Male",1,2)</f>
        <v>2</v>
      </c>
      <c r="J119" s="1">
        <f>IF(Table13[[#This Row],[smoker]]="Yes",1,2)</f>
        <v>2</v>
      </c>
      <c r="K119" s="1">
        <f>IF(Table13[[#This Row],[day]]="Thur",1,IF(Table13[[#This Row],[day]]="Fri",2,IF(Table13[[#This Row],[day]]="Sat",3,IF(Table13[[#This Row],[day]]="Sun",4,0))))</f>
        <v>1</v>
      </c>
      <c r="L119" s="1">
        <f>IF(Table13[[#This Row],[time]]="Dinner",1,IF(Table13[[#This Row],[time]]="Lunch",2,0))</f>
        <v>2</v>
      </c>
      <c r="M119" s="10">
        <v>2</v>
      </c>
      <c r="N119" s="11">
        <v>10.65</v>
      </c>
      <c r="O119" s="11">
        <v>1.5</v>
      </c>
      <c r="P119" s="19">
        <f t="shared" si="1"/>
        <v>1.8575886766276737</v>
      </c>
    </row>
    <row r="120" spans="1:16" x14ac:dyDescent="0.3">
      <c r="A120">
        <v>119</v>
      </c>
      <c r="B120" t="s">
        <v>7</v>
      </c>
      <c r="C120" t="s">
        <v>8</v>
      </c>
      <c r="D120" t="s">
        <v>15</v>
      </c>
      <c r="E120" t="s">
        <v>16</v>
      </c>
      <c r="F120" s="3">
        <v>2</v>
      </c>
      <c r="G120" s="2">
        <v>12.43</v>
      </c>
      <c r="H120" s="2">
        <v>1.8</v>
      </c>
      <c r="I120" s="1">
        <f>IF(Table13[[#This Row],[sex]]="Male",1,2)</f>
        <v>2</v>
      </c>
      <c r="J120" s="1">
        <f>IF(Table13[[#This Row],[smoker]]="Yes",1,2)</f>
        <v>2</v>
      </c>
      <c r="K120" s="1">
        <f>IF(Table13[[#This Row],[day]]="Thur",1,IF(Table13[[#This Row],[day]]="Fri",2,IF(Table13[[#This Row],[day]]="Sat",3,IF(Table13[[#This Row],[day]]="Sun",4,0))))</f>
        <v>1</v>
      </c>
      <c r="L120" s="1">
        <f>IF(Table13[[#This Row],[time]]="Dinner",1,IF(Table13[[#This Row],[time]]="Lunch",2,0))</f>
        <v>2</v>
      </c>
      <c r="M120" s="10">
        <v>2</v>
      </c>
      <c r="N120" s="11">
        <v>12.43</v>
      </c>
      <c r="O120" s="11">
        <v>1.8</v>
      </c>
      <c r="P120" s="19">
        <f t="shared" si="1"/>
        <v>2.0254873328269483</v>
      </c>
    </row>
    <row r="121" spans="1:16" x14ac:dyDescent="0.3">
      <c r="A121">
        <v>120</v>
      </c>
      <c r="B121" t="s">
        <v>7</v>
      </c>
      <c r="C121" t="s">
        <v>8</v>
      </c>
      <c r="D121" t="s">
        <v>15</v>
      </c>
      <c r="E121" t="s">
        <v>16</v>
      </c>
      <c r="F121" s="3">
        <v>4</v>
      </c>
      <c r="G121" s="2">
        <v>24.08</v>
      </c>
      <c r="H121" s="2">
        <v>2.92</v>
      </c>
      <c r="I121" s="1">
        <f>IF(Table13[[#This Row],[sex]]="Male",1,2)</f>
        <v>2</v>
      </c>
      <c r="J121" s="1">
        <f>IF(Table13[[#This Row],[smoker]]="Yes",1,2)</f>
        <v>2</v>
      </c>
      <c r="K121" s="1">
        <f>IF(Table13[[#This Row],[day]]="Thur",1,IF(Table13[[#This Row],[day]]="Fri",2,IF(Table13[[#This Row],[day]]="Sat",3,IF(Table13[[#This Row],[day]]="Sun",4,0))))</f>
        <v>1</v>
      </c>
      <c r="L121" s="1">
        <f>IF(Table13[[#This Row],[time]]="Dinner",1,IF(Table13[[#This Row],[time]]="Lunch",2,0))</f>
        <v>2</v>
      </c>
      <c r="M121" s="10">
        <v>4</v>
      </c>
      <c r="N121" s="11">
        <v>24.08</v>
      </c>
      <c r="O121" s="11">
        <v>2.92</v>
      </c>
      <c r="P121" s="19">
        <f t="shared" si="1"/>
        <v>3.4740138410685941</v>
      </c>
    </row>
    <row r="122" spans="1:16" x14ac:dyDescent="0.3">
      <c r="A122">
        <v>121</v>
      </c>
      <c r="B122" t="s">
        <v>11</v>
      </c>
      <c r="C122" t="s">
        <v>8</v>
      </c>
      <c r="D122" t="s">
        <v>15</v>
      </c>
      <c r="E122" t="s">
        <v>16</v>
      </c>
      <c r="F122" s="3">
        <v>2</v>
      </c>
      <c r="G122" s="2">
        <v>11.69</v>
      </c>
      <c r="H122" s="2">
        <v>2.31</v>
      </c>
      <c r="I122" s="1">
        <f>IF(Table13[[#This Row],[sex]]="Male",1,2)</f>
        <v>1</v>
      </c>
      <c r="J122" s="1">
        <f>IF(Table13[[#This Row],[smoker]]="Yes",1,2)</f>
        <v>2</v>
      </c>
      <c r="K122" s="1">
        <f>IF(Table13[[#This Row],[day]]="Thur",1,IF(Table13[[#This Row],[day]]="Fri",2,IF(Table13[[#This Row],[day]]="Sat",3,IF(Table13[[#This Row],[day]]="Sun",4,0))))</f>
        <v>1</v>
      </c>
      <c r="L122" s="1">
        <f>IF(Table13[[#This Row],[time]]="Dinner",1,IF(Table13[[#This Row],[time]]="Lunch",2,0))</f>
        <v>2</v>
      </c>
      <c r="M122" s="10">
        <v>2</v>
      </c>
      <c r="N122" s="11">
        <v>11.69</v>
      </c>
      <c r="O122" s="11">
        <v>2.31</v>
      </c>
      <c r="P122" s="19">
        <f t="shared" si="1"/>
        <v>1.9903317318088691</v>
      </c>
    </row>
    <row r="123" spans="1:16" x14ac:dyDescent="0.3">
      <c r="A123">
        <v>122</v>
      </c>
      <c r="B123" t="s">
        <v>7</v>
      </c>
      <c r="C123" t="s">
        <v>8</v>
      </c>
      <c r="D123" t="s">
        <v>15</v>
      </c>
      <c r="E123" t="s">
        <v>16</v>
      </c>
      <c r="F123" s="3">
        <v>2</v>
      </c>
      <c r="G123" s="2">
        <v>13.42</v>
      </c>
      <c r="H123" s="2">
        <v>1.68</v>
      </c>
      <c r="I123" s="1">
        <f>IF(Table13[[#This Row],[sex]]="Male",1,2)</f>
        <v>2</v>
      </c>
      <c r="J123" s="1">
        <f>IF(Table13[[#This Row],[smoker]]="Yes",1,2)</f>
        <v>2</v>
      </c>
      <c r="K123" s="1">
        <f>IF(Table13[[#This Row],[day]]="Thur",1,IF(Table13[[#This Row],[day]]="Fri",2,IF(Table13[[#This Row],[day]]="Sat",3,IF(Table13[[#This Row],[day]]="Sun",4,0))))</f>
        <v>1</v>
      </c>
      <c r="L123" s="1">
        <f>IF(Table13[[#This Row],[time]]="Dinner",1,IF(Table13[[#This Row],[time]]="Lunch",2,0))</f>
        <v>2</v>
      </c>
      <c r="M123" s="10">
        <v>2</v>
      </c>
      <c r="N123" s="11">
        <v>13.42</v>
      </c>
      <c r="O123" s="11">
        <v>1.68</v>
      </c>
      <c r="P123" s="19">
        <f t="shared" si="1"/>
        <v>2.118869169701826</v>
      </c>
    </row>
    <row r="124" spans="1:16" x14ac:dyDescent="0.3">
      <c r="A124">
        <v>123</v>
      </c>
      <c r="B124" t="s">
        <v>11</v>
      </c>
      <c r="C124" t="s">
        <v>8</v>
      </c>
      <c r="D124" t="s">
        <v>15</v>
      </c>
      <c r="E124" t="s">
        <v>16</v>
      </c>
      <c r="F124" s="3">
        <v>2</v>
      </c>
      <c r="G124" s="2">
        <v>14.26</v>
      </c>
      <c r="H124" s="2">
        <v>2.5</v>
      </c>
      <c r="I124" s="1">
        <f>IF(Table13[[#This Row],[sex]]="Male",1,2)</f>
        <v>1</v>
      </c>
      <c r="J124" s="1">
        <f>IF(Table13[[#This Row],[smoker]]="Yes",1,2)</f>
        <v>2</v>
      </c>
      <c r="K124" s="1">
        <f>IF(Table13[[#This Row],[day]]="Thur",1,IF(Table13[[#This Row],[day]]="Fri",2,IF(Table13[[#This Row],[day]]="Sat",3,IF(Table13[[#This Row],[day]]="Sun",4,0))))</f>
        <v>1</v>
      </c>
      <c r="L124" s="1">
        <f>IF(Table13[[#This Row],[time]]="Dinner",1,IF(Table13[[#This Row],[time]]="Lunch",2,0))</f>
        <v>2</v>
      </c>
      <c r="M124" s="10">
        <v>2</v>
      </c>
      <c r="N124" s="11">
        <v>14.26</v>
      </c>
      <c r="O124" s="11">
        <v>2.5</v>
      </c>
      <c r="P124" s="19">
        <f t="shared" si="1"/>
        <v>2.2327472073325412</v>
      </c>
    </row>
    <row r="125" spans="1:16" x14ac:dyDescent="0.3">
      <c r="A125">
        <v>124</v>
      </c>
      <c r="B125" t="s">
        <v>11</v>
      </c>
      <c r="C125" t="s">
        <v>8</v>
      </c>
      <c r="D125" t="s">
        <v>15</v>
      </c>
      <c r="E125" t="s">
        <v>16</v>
      </c>
      <c r="F125" s="3">
        <v>2</v>
      </c>
      <c r="G125" s="2">
        <v>15.95</v>
      </c>
      <c r="H125" s="2">
        <v>2</v>
      </c>
      <c r="I125" s="1">
        <f>IF(Table13[[#This Row],[sex]]="Male",1,2)</f>
        <v>1</v>
      </c>
      <c r="J125" s="1">
        <f>IF(Table13[[#This Row],[smoker]]="Yes",1,2)</f>
        <v>2</v>
      </c>
      <c r="K125" s="1">
        <f>IF(Table13[[#This Row],[day]]="Thur",1,IF(Table13[[#This Row],[day]]="Fri",2,IF(Table13[[#This Row],[day]]="Sat",3,IF(Table13[[#This Row],[day]]="Sun",4,0))))</f>
        <v>1</v>
      </c>
      <c r="L125" s="1">
        <f>IF(Table13[[#This Row],[time]]="Dinner",1,IF(Table13[[#This Row],[time]]="Lunch",2,0))</f>
        <v>2</v>
      </c>
      <c r="M125" s="10">
        <v>2</v>
      </c>
      <c r="N125" s="11">
        <v>15.95</v>
      </c>
      <c r="O125" s="11">
        <v>2</v>
      </c>
      <c r="P125" s="19">
        <f t="shared" si="1"/>
        <v>2.3921566056340993</v>
      </c>
    </row>
    <row r="126" spans="1:16" x14ac:dyDescent="0.3">
      <c r="A126">
        <v>125</v>
      </c>
      <c r="B126" t="s">
        <v>7</v>
      </c>
      <c r="C126" t="s">
        <v>8</v>
      </c>
      <c r="D126" t="s">
        <v>15</v>
      </c>
      <c r="E126" t="s">
        <v>16</v>
      </c>
      <c r="F126" s="3">
        <v>2</v>
      </c>
      <c r="G126" s="2">
        <v>12.48</v>
      </c>
      <c r="H126" s="2">
        <v>2.52</v>
      </c>
      <c r="I126" s="1">
        <f>IF(Table13[[#This Row],[sex]]="Male",1,2)</f>
        <v>2</v>
      </c>
      <c r="J126" s="1">
        <f>IF(Table13[[#This Row],[smoker]]="Yes",1,2)</f>
        <v>2</v>
      </c>
      <c r="K126" s="1">
        <f>IF(Table13[[#This Row],[day]]="Thur",1,IF(Table13[[#This Row],[day]]="Fri",2,IF(Table13[[#This Row],[day]]="Sat",3,IF(Table13[[#This Row],[day]]="Sun",4,0))))</f>
        <v>1</v>
      </c>
      <c r="L126" s="1">
        <f>IF(Table13[[#This Row],[time]]="Dinner",1,IF(Table13[[#This Row],[time]]="Lunch",2,0))</f>
        <v>2</v>
      </c>
      <c r="M126" s="10">
        <v>2</v>
      </c>
      <c r="N126" s="11">
        <v>12.48</v>
      </c>
      <c r="O126" s="11">
        <v>2.52</v>
      </c>
      <c r="P126" s="19">
        <f t="shared" si="1"/>
        <v>2.0302035872145687</v>
      </c>
    </row>
    <row r="127" spans="1:16" x14ac:dyDescent="0.3">
      <c r="A127">
        <v>126</v>
      </c>
      <c r="B127" t="s">
        <v>7</v>
      </c>
      <c r="C127" t="s">
        <v>8</v>
      </c>
      <c r="D127" t="s">
        <v>15</v>
      </c>
      <c r="E127" t="s">
        <v>16</v>
      </c>
      <c r="F127" s="3">
        <v>6</v>
      </c>
      <c r="G127" s="2">
        <v>29.8</v>
      </c>
      <c r="H127" s="2">
        <v>4.2</v>
      </c>
      <c r="I127" s="1">
        <f>IF(Table13[[#This Row],[sex]]="Male",1,2)</f>
        <v>2</v>
      </c>
      <c r="J127" s="1">
        <f>IF(Table13[[#This Row],[smoker]]="Yes",1,2)</f>
        <v>2</v>
      </c>
      <c r="K127" s="1">
        <f>IF(Table13[[#This Row],[day]]="Thur",1,IF(Table13[[#This Row],[day]]="Fri",2,IF(Table13[[#This Row],[day]]="Sat",3,IF(Table13[[#This Row],[day]]="Sun",4,0))))</f>
        <v>1</v>
      </c>
      <c r="L127" s="1">
        <f>IF(Table13[[#This Row],[time]]="Dinner",1,IF(Table13[[#This Row],[time]]="Lunch",2,0))</f>
        <v>2</v>
      </c>
      <c r="M127" s="10">
        <v>6</v>
      </c>
      <c r="N127" s="11">
        <v>29.8</v>
      </c>
      <c r="O127" s="11">
        <v>4.2</v>
      </c>
      <c r="P127" s="19">
        <f t="shared" si="1"/>
        <v>4.3631925789384995</v>
      </c>
    </row>
    <row r="128" spans="1:16" x14ac:dyDescent="0.3">
      <c r="A128">
        <v>127</v>
      </c>
      <c r="B128" t="s">
        <v>11</v>
      </c>
      <c r="C128" t="s">
        <v>8</v>
      </c>
      <c r="D128" t="s">
        <v>15</v>
      </c>
      <c r="E128" t="s">
        <v>16</v>
      </c>
      <c r="F128" s="3">
        <v>2</v>
      </c>
      <c r="G128" s="2">
        <v>8.52</v>
      </c>
      <c r="H128" s="2">
        <v>1.48</v>
      </c>
      <c r="I128" s="1">
        <f>IF(Table13[[#This Row],[sex]]="Male",1,2)</f>
        <v>1</v>
      </c>
      <c r="J128" s="1">
        <f>IF(Table13[[#This Row],[smoker]]="Yes",1,2)</f>
        <v>2</v>
      </c>
      <c r="K128" s="1">
        <f>IF(Table13[[#This Row],[day]]="Thur",1,IF(Table13[[#This Row],[day]]="Fri",2,IF(Table13[[#This Row],[day]]="Sat",3,IF(Table13[[#This Row],[day]]="Sun",4,0))))</f>
        <v>1</v>
      </c>
      <c r="L128" s="1">
        <f>IF(Table13[[#This Row],[time]]="Dinner",1,IF(Table13[[#This Row],[time]]="Lunch",2,0))</f>
        <v>2</v>
      </c>
      <c r="M128" s="10">
        <v>2</v>
      </c>
      <c r="N128" s="11">
        <v>8.52</v>
      </c>
      <c r="O128" s="11">
        <v>1.48</v>
      </c>
      <c r="P128" s="19">
        <f t="shared" si="1"/>
        <v>1.6913212036337564</v>
      </c>
    </row>
    <row r="129" spans="1:16" x14ac:dyDescent="0.3">
      <c r="A129">
        <v>128</v>
      </c>
      <c r="B129" t="s">
        <v>7</v>
      </c>
      <c r="C129" t="s">
        <v>8</v>
      </c>
      <c r="D129" t="s">
        <v>15</v>
      </c>
      <c r="E129" t="s">
        <v>16</v>
      </c>
      <c r="F129" s="3">
        <v>2</v>
      </c>
      <c r="G129" s="2">
        <v>14.52</v>
      </c>
      <c r="H129" s="2">
        <v>2</v>
      </c>
      <c r="I129" s="1">
        <f>IF(Table13[[#This Row],[sex]]="Male",1,2)</f>
        <v>2</v>
      </c>
      <c r="J129" s="1">
        <f>IF(Table13[[#This Row],[smoker]]="Yes",1,2)</f>
        <v>2</v>
      </c>
      <c r="K129" s="1">
        <f>IF(Table13[[#This Row],[day]]="Thur",1,IF(Table13[[#This Row],[day]]="Fri",2,IF(Table13[[#This Row],[day]]="Sat",3,IF(Table13[[#This Row],[day]]="Sun",4,0))))</f>
        <v>1</v>
      </c>
      <c r="L129" s="1">
        <f>IF(Table13[[#This Row],[time]]="Dinner",1,IF(Table13[[#This Row],[time]]="Lunch",2,0))</f>
        <v>2</v>
      </c>
      <c r="M129" s="10">
        <v>2</v>
      </c>
      <c r="N129" s="11">
        <v>14.52</v>
      </c>
      <c r="O129" s="11">
        <v>2</v>
      </c>
      <c r="P129" s="19">
        <f t="shared" si="1"/>
        <v>2.2226267662294674</v>
      </c>
    </row>
    <row r="130" spans="1:16" x14ac:dyDescent="0.3">
      <c r="A130">
        <v>129</v>
      </c>
      <c r="B130" t="s">
        <v>7</v>
      </c>
      <c r="C130" t="s">
        <v>8</v>
      </c>
      <c r="D130" t="s">
        <v>15</v>
      </c>
      <c r="E130" t="s">
        <v>16</v>
      </c>
      <c r="F130" s="3">
        <v>2</v>
      </c>
      <c r="G130" s="2">
        <v>11.38</v>
      </c>
      <c r="H130" s="2">
        <v>2</v>
      </c>
      <c r="I130" s="1">
        <f>IF(Table13[[#This Row],[sex]]="Male",1,2)</f>
        <v>2</v>
      </c>
      <c r="J130" s="1">
        <f>IF(Table13[[#This Row],[smoker]]="Yes",1,2)</f>
        <v>2</v>
      </c>
      <c r="K130" s="1">
        <f>IF(Table13[[#This Row],[day]]="Thur",1,IF(Table13[[#This Row],[day]]="Fri",2,IF(Table13[[#This Row],[day]]="Sat",3,IF(Table13[[#This Row],[day]]="Sun",4,0))))</f>
        <v>1</v>
      </c>
      <c r="L130" s="1">
        <f>IF(Table13[[#This Row],[time]]="Dinner",1,IF(Table13[[#This Row],[time]]="Lunch",2,0))</f>
        <v>2</v>
      </c>
      <c r="M130" s="10">
        <v>2</v>
      </c>
      <c r="N130" s="11">
        <v>11.38</v>
      </c>
      <c r="O130" s="11">
        <v>2</v>
      </c>
      <c r="P130" s="19">
        <f t="shared" si="1"/>
        <v>1.9264459906869269</v>
      </c>
    </row>
    <row r="131" spans="1:16" x14ac:dyDescent="0.3">
      <c r="A131">
        <v>130</v>
      </c>
      <c r="B131" t="s">
        <v>11</v>
      </c>
      <c r="C131" t="s">
        <v>8</v>
      </c>
      <c r="D131" t="s">
        <v>15</v>
      </c>
      <c r="E131" t="s">
        <v>16</v>
      </c>
      <c r="F131" s="3">
        <v>3</v>
      </c>
      <c r="G131" s="2">
        <v>22.82</v>
      </c>
      <c r="H131" s="2">
        <v>2.1800000000000002</v>
      </c>
      <c r="I131" s="1">
        <f>IF(Table13[[#This Row],[sex]]="Male",1,2)</f>
        <v>1</v>
      </c>
      <c r="J131" s="1">
        <f>IF(Table13[[#This Row],[smoker]]="Yes",1,2)</f>
        <v>2</v>
      </c>
      <c r="K131" s="1">
        <f>IF(Table13[[#This Row],[day]]="Thur",1,IF(Table13[[#This Row],[day]]="Fri",2,IF(Table13[[#This Row],[day]]="Sat",3,IF(Table13[[#This Row],[day]]="Sun",4,0))))</f>
        <v>1</v>
      </c>
      <c r="L131" s="1">
        <f>IF(Table13[[#This Row],[time]]="Dinner",1,IF(Table13[[#This Row],[time]]="Lunch",2,0))</f>
        <v>2</v>
      </c>
      <c r="M131" s="10">
        <v>3</v>
      </c>
      <c r="N131" s="11">
        <v>22.82</v>
      </c>
      <c r="O131" s="11">
        <v>2.1800000000000002</v>
      </c>
      <c r="P131" s="19">
        <f t="shared" ref="P131:P194" si="2">$R$11+($R$12*I131)+($R$13*J131)+($R$14*K131)+($R$15*L131)+($R$16*M131)+($R$17*N131)</f>
        <v>3.214989576456182</v>
      </c>
    </row>
    <row r="132" spans="1:16" x14ac:dyDescent="0.3">
      <c r="A132">
        <v>131</v>
      </c>
      <c r="B132" t="s">
        <v>11</v>
      </c>
      <c r="C132" t="s">
        <v>8</v>
      </c>
      <c r="D132" t="s">
        <v>15</v>
      </c>
      <c r="E132" t="s">
        <v>16</v>
      </c>
      <c r="F132" s="3">
        <v>2</v>
      </c>
      <c r="G132" s="2">
        <v>19.079999999999998</v>
      </c>
      <c r="H132" s="2">
        <v>1.5</v>
      </c>
      <c r="I132" s="1">
        <f>IF(Table13[[#This Row],[sex]]="Male",1,2)</f>
        <v>1</v>
      </c>
      <c r="J132" s="1">
        <f>IF(Table13[[#This Row],[smoker]]="Yes",1,2)</f>
        <v>2</v>
      </c>
      <c r="K132" s="1">
        <f>IF(Table13[[#This Row],[day]]="Thur",1,IF(Table13[[#This Row],[day]]="Fri",2,IF(Table13[[#This Row],[day]]="Sat",3,IF(Table13[[#This Row],[day]]="Sun",4,0))))</f>
        <v>1</v>
      </c>
      <c r="L132" s="1">
        <f>IF(Table13[[#This Row],[time]]="Dinner",1,IF(Table13[[#This Row],[time]]="Lunch",2,0))</f>
        <v>2</v>
      </c>
      <c r="M132" s="10">
        <v>2</v>
      </c>
      <c r="N132" s="11">
        <v>19.079999999999998</v>
      </c>
      <c r="O132" s="11">
        <v>1.5</v>
      </c>
      <c r="P132" s="19">
        <f t="shared" si="2"/>
        <v>2.6873941302991158</v>
      </c>
    </row>
    <row r="133" spans="1:16" x14ac:dyDescent="0.3">
      <c r="A133">
        <v>132</v>
      </c>
      <c r="B133" t="s">
        <v>7</v>
      </c>
      <c r="C133" t="s">
        <v>8</v>
      </c>
      <c r="D133" t="s">
        <v>15</v>
      </c>
      <c r="E133" t="s">
        <v>16</v>
      </c>
      <c r="F133" s="3">
        <v>2</v>
      </c>
      <c r="G133" s="2">
        <v>20.27</v>
      </c>
      <c r="H133" s="2">
        <v>2.83</v>
      </c>
      <c r="I133" s="1">
        <f>IF(Table13[[#This Row],[sex]]="Male",1,2)</f>
        <v>2</v>
      </c>
      <c r="J133" s="1">
        <f>IF(Table13[[#This Row],[smoker]]="Yes",1,2)</f>
        <v>2</v>
      </c>
      <c r="K133" s="1">
        <f>IF(Table13[[#This Row],[day]]="Thur",1,IF(Table13[[#This Row],[day]]="Fri",2,IF(Table13[[#This Row],[day]]="Sat",3,IF(Table13[[#This Row],[day]]="Sun",4,0))))</f>
        <v>1</v>
      </c>
      <c r="L133" s="1">
        <f>IF(Table13[[#This Row],[time]]="Dinner",1,IF(Table13[[#This Row],[time]]="Lunch",2,0))</f>
        <v>2</v>
      </c>
      <c r="M133" s="10">
        <v>2</v>
      </c>
      <c r="N133" s="11">
        <v>20.27</v>
      </c>
      <c r="O133" s="11">
        <v>2.83</v>
      </c>
      <c r="P133" s="19">
        <f t="shared" si="2"/>
        <v>2.7649960208057758</v>
      </c>
    </row>
    <row r="134" spans="1:16" x14ac:dyDescent="0.3">
      <c r="A134">
        <v>133</v>
      </c>
      <c r="B134" t="s">
        <v>7</v>
      </c>
      <c r="C134" t="s">
        <v>8</v>
      </c>
      <c r="D134" t="s">
        <v>15</v>
      </c>
      <c r="E134" t="s">
        <v>16</v>
      </c>
      <c r="F134" s="3">
        <v>2</v>
      </c>
      <c r="G134" s="2">
        <v>11.17</v>
      </c>
      <c r="H134" s="2">
        <v>1.5</v>
      </c>
      <c r="I134" s="1">
        <f>IF(Table13[[#This Row],[sex]]="Male",1,2)</f>
        <v>2</v>
      </c>
      <c r="J134" s="1">
        <f>IF(Table13[[#This Row],[smoker]]="Yes",1,2)</f>
        <v>2</v>
      </c>
      <c r="K134" s="1">
        <f>IF(Table13[[#This Row],[day]]="Thur",1,IF(Table13[[#This Row],[day]]="Fri",2,IF(Table13[[#This Row],[day]]="Sat",3,IF(Table13[[#This Row],[day]]="Sun",4,0))))</f>
        <v>1</v>
      </c>
      <c r="L134" s="1">
        <f>IF(Table13[[#This Row],[time]]="Dinner",1,IF(Table13[[#This Row],[time]]="Lunch",2,0))</f>
        <v>2</v>
      </c>
      <c r="M134" s="10">
        <v>2</v>
      </c>
      <c r="N134" s="11">
        <v>11.17</v>
      </c>
      <c r="O134" s="11">
        <v>1.5</v>
      </c>
      <c r="P134" s="19">
        <f t="shared" si="2"/>
        <v>1.9066377222589224</v>
      </c>
    </row>
    <row r="135" spans="1:16" x14ac:dyDescent="0.3">
      <c r="A135">
        <v>134</v>
      </c>
      <c r="B135" t="s">
        <v>7</v>
      </c>
      <c r="C135" t="s">
        <v>8</v>
      </c>
      <c r="D135" t="s">
        <v>15</v>
      </c>
      <c r="E135" t="s">
        <v>16</v>
      </c>
      <c r="F135" s="3">
        <v>2</v>
      </c>
      <c r="G135" s="2">
        <v>12.26</v>
      </c>
      <c r="H135" s="2">
        <v>2</v>
      </c>
      <c r="I135" s="1">
        <f>IF(Table13[[#This Row],[sex]]="Male",1,2)</f>
        <v>2</v>
      </c>
      <c r="J135" s="1">
        <f>IF(Table13[[#This Row],[smoker]]="Yes",1,2)</f>
        <v>2</v>
      </c>
      <c r="K135" s="1">
        <f>IF(Table13[[#This Row],[day]]="Thur",1,IF(Table13[[#This Row],[day]]="Fri",2,IF(Table13[[#This Row],[day]]="Sat",3,IF(Table13[[#This Row],[day]]="Sun",4,0))))</f>
        <v>1</v>
      </c>
      <c r="L135" s="1">
        <f>IF(Table13[[#This Row],[time]]="Dinner",1,IF(Table13[[#This Row],[time]]="Lunch",2,0))</f>
        <v>2</v>
      </c>
      <c r="M135" s="10">
        <v>2</v>
      </c>
      <c r="N135" s="11">
        <v>12.26</v>
      </c>
      <c r="O135" s="11">
        <v>2</v>
      </c>
      <c r="P135" s="19">
        <f t="shared" si="2"/>
        <v>2.0094520679090397</v>
      </c>
    </row>
    <row r="136" spans="1:16" x14ac:dyDescent="0.3">
      <c r="A136">
        <v>135</v>
      </c>
      <c r="B136" t="s">
        <v>7</v>
      </c>
      <c r="C136" t="s">
        <v>8</v>
      </c>
      <c r="D136" t="s">
        <v>15</v>
      </c>
      <c r="E136" t="s">
        <v>16</v>
      </c>
      <c r="F136" s="3">
        <v>2</v>
      </c>
      <c r="G136" s="2">
        <v>18.260000000000002</v>
      </c>
      <c r="H136" s="2">
        <v>3.25</v>
      </c>
      <c r="I136" s="1">
        <f>IF(Table13[[#This Row],[sex]]="Male",1,2)</f>
        <v>2</v>
      </c>
      <c r="J136" s="1">
        <f>IF(Table13[[#This Row],[smoker]]="Yes",1,2)</f>
        <v>2</v>
      </c>
      <c r="K136" s="1">
        <f>IF(Table13[[#This Row],[day]]="Thur",1,IF(Table13[[#This Row],[day]]="Fri",2,IF(Table13[[#This Row],[day]]="Sat",3,IF(Table13[[#This Row],[day]]="Sun",4,0))))</f>
        <v>1</v>
      </c>
      <c r="L136" s="1">
        <f>IF(Table13[[#This Row],[time]]="Dinner",1,IF(Table13[[#This Row],[time]]="Lunch",2,0))</f>
        <v>2</v>
      </c>
      <c r="M136" s="10">
        <v>2</v>
      </c>
      <c r="N136" s="11">
        <v>18.260000000000002</v>
      </c>
      <c r="O136" s="11">
        <v>3.25</v>
      </c>
      <c r="P136" s="19">
        <f t="shared" si="2"/>
        <v>2.5754025944234491</v>
      </c>
    </row>
    <row r="137" spans="1:16" x14ac:dyDescent="0.3">
      <c r="A137">
        <v>136</v>
      </c>
      <c r="B137" t="s">
        <v>7</v>
      </c>
      <c r="C137" t="s">
        <v>8</v>
      </c>
      <c r="D137" t="s">
        <v>15</v>
      </c>
      <c r="E137" t="s">
        <v>16</v>
      </c>
      <c r="F137" s="3">
        <v>2</v>
      </c>
      <c r="G137" s="2">
        <v>8.51</v>
      </c>
      <c r="H137" s="2">
        <v>1.25</v>
      </c>
      <c r="I137" s="1">
        <f>IF(Table13[[#This Row],[sex]]="Male",1,2)</f>
        <v>2</v>
      </c>
      <c r="J137" s="1">
        <f>IF(Table13[[#This Row],[smoker]]="Yes",1,2)</f>
        <v>2</v>
      </c>
      <c r="K137" s="1">
        <f>IF(Table13[[#This Row],[day]]="Thur",1,IF(Table13[[#This Row],[day]]="Fri",2,IF(Table13[[#This Row],[day]]="Sat",3,IF(Table13[[#This Row],[day]]="Sun",4,0))))</f>
        <v>1</v>
      </c>
      <c r="L137" s="1">
        <f>IF(Table13[[#This Row],[time]]="Dinner",1,IF(Table13[[#This Row],[time]]="Lunch",2,0))</f>
        <v>2</v>
      </c>
      <c r="M137" s="10">
        <v>2</v>
      </c>
      <c r="N137" s="11">
        <v>8.51</v>
      </c>
      <c r="O137" s="11">
        <v>1.25</v>
      </c>
      <c r="P137" s="19">
        <f t="shared" si="2"/>
        <v>1.6557329888375345</v>
      </c>
    </row>
    <row r="138" spans="1:16" x14ac:dyDescent="0.3">
      <c r="A138">
        <v>137</v>
      </c>
      <c r="B138" t="s">
        <v>7</v>
      </c>
      <c r="C138" t="s">
        <v>8</v>
      </c>
      <c r="D138" t="s">
        <v>15</v>
      </c>
      <c r="E138" t="s">
        <v>16</v>
      </c>
      <c r="F138" s="3">
        <v>2</v>
      </c>
      <c r="G138" s="2">
        <v>10.33</v>
      </c>
      <c r="H138" s="2">
        <v>2</v>
      </c>
      <c r="I138" s="1">
        <f>IF(Table13[[#This Row],[sex]]="Male",1,2)</f>
        <v>2</v>
      </c>
      <c r="J138" s="1">
        <f>IF(Table13[[#This Row],[smoker]]="Yes",1,2)</f>
        <v>2</v>
      </c>
      <c r="K138" s="1">
        <f>IF(Table13[[#This Row],[day]]="Thur",1,IF(Table13[[#This Row],[day]]="Fri",2,IF(Table13[[#This Row],[day]]="Sat",3,IF(Table13[[#This Row],[day]]="Sun",4,0))))</f>
        <v>1</v>
      </c>
      <c r="L138" s="1">
        <f>IF(Table13[[#This Row],[time]]="Dinner",1,IF(Table13[[#This Row],[time]]="Lunch",2,0))</f>
        <v>2</v>
      </c>
      <c r="M138" s="10">
        <v>2</v>
      </c>
      <c r="N138" s="11">
        <v>10.33</v>
      </c>
      <c r="O138" s="11">
        <v>2</v>
      </c>
      <c r="P138" s="19">
        <f t="shared" si="2"/>
        <v>1.8274046485469051</v>
      </c>
    </row>
    <row r="139" spans="1:16" x14ac:dyDescent="0.3">
      <c r="A139">
        <v>138</v>
      </c>
      <c r="B139" t="s">
        <v>7</v>
      </c>
      <c r="C139" t="s">
        <v>8</v>
      </c>
      <c r="D139" t="s">
        <v>15</v>
      </c>
      <c r="E139" t="s">
        <v>16</v>
      </c>
      <c r="F139" s="3">
        <v>2</v>
      </c>
      <c r="G139" s="2">
        <v>14.15</v>
      </c>
      <c r="H139" s="2">
        <v>2</v>
      </c>
      <c r="I139" s="1">
        <f>IF(Table13[[#This Row],[sex]]="Male",1,2)</f>
        <v>2</v>
      </c>
      <c r="J139" s="1">
        <f>IF(Table13[[#This Row],[smoker]]="Yes",1,2)</f>
        <v>2</v>
      </c>
      <c r="K139" s="1">
        <f>IF(Table13[[#This Row],[day]]="Thur",1,IF(Table13[[#This Row],[day]]="Fri",2,IF(Table13[[#This Row],[day]]="Sat",3,IF(Table13[[#This Row],[day]]="Sun",4,0))))</f>
        <v>1</v>
      </c>
      <c r="L139" s="1">
        <f>IF(Table13[[#This Row],[time]]="Dinner",1,IF(Table13[[#This Row],[time]]="Lunch",2,0))</f>
        <v>2</v>
      </c>
      <c r="M139" s="10">
        <v>2</v>
      </c>
      <c r="N139" s="11">
        <v>14.15</v>
      </c>
      <c r="O139" s="11">
        <v>2</v>
      </c>
      <c r="P139" s="19">
        <f t="shared" si="2"/>
        <v>2.1877264837610788</v>
      </c>
    </row>
    <row r="140" spans="1:16" x14ac:dyDescent="0.3">
      <c r="A140">
        <v>139</v>
      </c>
      <c r="B140" t="s">
        <v>11</v>
      </c>
      <c r="C140" t="s">
        <v>14</v>
      </c>
      <c r="D140" t="s">
        <v>15</v>
      </c>
      <c r="E140" t="s">
        <v>16</v>
      </c>
      <c r="F140" s="3">
        <v>2</v>
      </c>
      <c r="G140" s="2">
        <v>16</v>
      </c>
      <c r="H140" s="2">
        <v>2</v>
      </c>
      <c r="I140" s="1">
        <f>IF(Table13[[#This Row],[sex]]="Male",1,2)</f>
        <v>1</v>
      </c>
      <c r="J140" s="1">
        <f>IF(Table13[[#This Row],[smoker]]="Yes",1,2)</f>
        <v>1</v>
      </c>
      <c r="K140" s="1">
        <f>IF(Table13[[#This Row],[day]]="Thur",1,IF(Table13[[#This Row],[day]]="Fri",2,IF(Table13[[#This Row],[day]]="Sat",3,IF(Table13[[#This Row],[day]]="Sun",4,0))))</f>
        <v>1</v>
      </c>
      <c r="L140" s="1">
        <f>IF(Table13[[#This Row],[time]]="Dinner",1,IF(Table13[[#This Row],[time]]="Lunch",2,0))</f>
        <v>2</v>
      </c>
      <c r="M140" s="10">
        <v>2</v>
      </c>
      <c r="N140" s="11">
        <v>16</v>
      </c>
      <c r="O140" s="11">
        <v>2</v>
      </c>
      <c r="P140" s="19">
        <f t="shared" si="2"/>
        <v>2.4725359486281189</v>
      </c>
    </row>
    <row r="141" spans="1:16" x14ac:dyDescent="0.3">
      <c r="A141">
        <v>140</v>
      </c>
      <c r="B141" t="s">
        <v>7</v>
      </c>
      <c r="C141" t="s">
        <v>8</v>
      </c>
      <c r="D141" t="s">
        <v>15</v>
      </c>
      <c r="E141" t="s">
        <v>16</v>
      </c>
      <c r="F141" s="3">
        <v>2</v>
      </c>
      <c r="G141" s="2">
        <v>13.16</v>
      </c>
      <c r="H141" s="2">
        <v>2.75</v>
      </c>
      <c r="I141" s="1">
        <f>IF(Table13[[#This Row],[sex]]="Male",1,2)</f>
        <v>2</v>
      </c>
      <c r="J141" s="1">
        <f>IF(Table13[[#This Row],[smoker]]="Yes",1,2)</f>
        <v>2</v>
      </c>
      <c r="K141" s="1">
        <f>IF(Table13[[#This Row],[day]]="Thur",1,IF(Table13[[#This Row],[day]]="Fri",2,IF(Table13[[#This Row],[day]]="Sat",3,IF(Table13[[#This Row],[day]]="Sun",4,0))))</f>
        <v>1</v>
      </c>
      <c r="L141" s="1">
        <f>IF(Table13[[#This Row],[time]]="Dinner",1,IF(Table13[[#This Row],[time]]="Lunch",2,0))</f>
        <v>2</v>
      </c>
      <c r="M141" s="10">
        <v>2</v>
      </c>
      <c r="N141" s="11">
        <v>13.16</v>
      </c>
      <c r="O141" s="11">
        <v>2.75</v>
      </c>
      <c r="P141" s="19">
        <f t="shared" si="2"/>
        <v>2.0943446468862015</v>
      </c>
    </row>
    <row r="142" spans="1:16" x14ac:dyDescent="0.3">
      <c r="A142">
        <v>141</v>
      </c>
      <c r="B142" t="s">
        <v>7</v>
      </c>
      <c r="C142" t="s">
        <v>8</v>
      </c>
      <c r="D142" t="s">
        <v>15</v>
      </c>
      <c r="E142" t="s">
        <v>16</v>
      </c>
      <c r="F142" s="3">
        <v>2</v>
      </c>
      <c r="G142" s="2">
        <v>17.47</v>
      </c>
      <c r="H142" s="2">
        <v>3.5</v>
      </c>
      <c r="I142" s="1">
        <f>IF(Table13[[#This Row],[sex]]="Male",1,2)</f>
        <v>2</v>
      </c>
      <c r="J142" s="1">
        <f>IF(Table13[[#This Row],[smoker]]="Yes",1,2)</f>
        <v>2</v>
      </c>
      <c r="K142" s="1">
        <f>IF(Table13[[#This Row],[day]]="Thur",1,IF(Table13[[#This Row],[day]]="Fri",2,IF(Table13[[#This Row],[day]]="Sat",3,IF(Table13[[#This Row],[day]]="Sun",4,0))))</f>
        <v>1</v>
      </c>
      <c r="L142" s="1">
        <f>IF(Table13[[#This Row],[time]]="Dinner",1,IF(Table13[[#This Row],[time]]="Lunch",2,0))</f>
        <v>2</v>
      </c>
      <c r="M142" s="10">
        <v>2</v>
      </c>
      <c r="N142" s="11">
        <v>17.47</v>
      </c>
      <c r="O142" s="11">
        <v>3.5</v>
      </c>
      <c r="P142" s="19">
        <f t="shared" si="2"/>
        <v>2.5008857750990519</v>
      </c>
    </row>
    <row r="143" spans="1:16" x14ac:dyDescent="0.3">
      <c r="A143">
        <v>142</v>
      </c>
      <c r="B143" t="s">
        <v>11</v>
      </c>
      <c r="C143" t="s">
        <v>8</v>
      </c>
      <c r="D143" t="s">
        <v>15</v>
      </c>
      <c r="E143" t="s">
        <v>16</v>
      </c>
      <c r="F143" s="3">
        <v>6</v>
      </c>
      <c r="G143" s="2">
        <v>34.299999999999997</v>
      </c>
      <c r="H143" s="2">
        <v>6.7</v>
      </c>
      <c r="I143" s="1">
        <f>IF(Table13[[#This Row],[sex]]="Male",1,2)</f>
        <v>1</v>
      </c>
      <c r="J143" s="1">
        <f>IF(Table13[[#This Row],[smoker]]="Yes",1,2)</f>
        <v>2</v>
      </c>
      <c r="K143" s="1">
        <f>IF(Table13[[#This Row],[day]]="Thur",1,IF(Table13[[#This Row],[day]]="Fri",2,IF(Table13[[#This Row],[day]]="Sat",3,IF(Table13[[#This Row],[day]]="Sun",4,0))))</f>
        <v>1</v>
      </c>
      <c r="L143" s="1">
        <f>IF(Table13[[#This Row],[time]]="Dinner",1,IF(Table13[[#This Row],[time]]="Lunch",2,0))</f>
        <v>2</v>
      </c>
      <c r="M143" s="10">
        <v>6</v>
      </c>
      <c r="N143" s="11">
        <v>34.299999999999997</v>
      </c>
      <c r="O143" s="11">
        <v>6.7</v>
      </c>
      <c r="P143" s="19">
        <f t="shared" si="2"/>
        <v>4.8223004377430039</v>
      </c>
    </row>
    <row r="144" spans="1:16" x14ac:dyDescent="0.3">
      <c r="A144">
        <v>143</v>
      </c>
      <c r="B144" t="s">
        <v>11</v>
      </c>
      <c r="C144" t="s">
        <v>8</v>
      </c>
      <c r="D144" t="s">
        <v>15</v>
      </c>
      <c r="E144" t="s">
        <v>16</v>
      </c>
      <c r="F144" s="3">
        <v>5</v>
      </c>
      <c r="G144" s="2">
        <v>41.19</v>
      </c>
      <c r="H144" s="2">
        <v>5</v>
      </c>
      <c r="I144" s="1">
        <f>IF(Table13[[#This Row],[sex]]="Male",1,2)</f>
        <v>1</v>
      </c>
      <c r="J144" s="1">
        <f>IF(Table13[[#This Row],[smoker]]="Yes",1,2)</f>
        <v>2</v>
      </c>
      <c r="K144" s="1">
        <f>IF(Table13[[#This Row],[day]]="Thur",1,IF(Table13[[#This Row],[day]]="Fri",2,IF(Table13[[#This Row],[day]]="Sat",3,IF(Table13[[#This Row],[day]]="Sun",4,0))))</f>
        <v>1</v>
      </c>
      <c r="L144" s="1">
        <f>IF(Table13[[#This Row],[time]]="Dinner",1,IF(Table13[[#This Row],[time]]="Lunch",2,0))</f>
        <v>2</v>
      </c>
      <c r="M144" s="10">
        <v>5</v>
      </c>
      <c r="N144" s="11">
        <v>41.19</v>
      </c>
      <c r="O144" s="11">
        <v>5</v>
      </c>
      <c r="P144" s="19">
        <f t="shared" si="2"/>
        <v>5.2973806743939651</v>
      </c>
    </row>
    <row r="145" spans="1:16" x14ac:dyDescent="0.3">
      <c r="A145">
        <v>144</v>
      </c>
      <c r="B145" t="s">
        <v>7</v>
      </c>
      <c r="C145" t="s">
        <v>8</v>
      </c>
      <c r="D145" t="s">
        <v>15</v>
      </c>
      <c r="E145" t="s">
        <v>16</v>
      </c>
      <c r="F145" s="3">
        <v>6</v>
      </c>
      <c r="G145" s="2">
        <v>27.05</v>
      </c>
      <c r="H145" s="2">
        <v>5</v>
      </c>
      <c r="I145" s="1">
        <f>IF(Table13[[#This Row],[sex]]="Male",1,2)</f>
        <v>2</v>
      </c>
      <c r="J145" s="1">
        <f>IF(Table13[[#This Row],[smoker]]="Yes",1,2)</f>
        <v>2</v>
      </c>
      <c r="K145" s="1">
        <f>IF(Table13[[#This Row],[day]]="Thur",1,IF(Table13[[#This Row],[day]]="Fri",2,IF(Table13[[#This Row],[day]]="Sat",3,IF(Table13[[#This Row],[day]]="Sun",4,0))))</f>
        <v>1</v>
      </c>
      <c r="L145" s="1">
        <f>IF(Table13[[#This Row],[time]]="Dinner",1,IF(Table13[[#This Row],[time]]="Lunch",2,0))</f>
        <v>2</v>
      </c>
      <c r="M145" s="10">
        <v>6</v>
      </c>
      <c r="N145" s="11">
        <v>27.05</v>
      </c>
      <c r="O145" s="11">
        <v>5</v>
      </c>
      <c r="P145" s="19">
        <f t="shared" si="2"/>
        <v>4.1037985876193961</v>
      </c>
    </row>
    <row r="146" spans="1:16" x14ac:dyDescent="0.3">
      <c r="A146">
        <v>145</v>
      </c>
      <c r="B146" t="s">
        <v>7</v>
      </c>
      <c r="C146" t="s">
        <v>8</v>
      </c>
      <c r="D146" t="s">
        <v>15</v>
      </c>
      <c r="E146" t="s">
        <v>16</v>
      </c>
      <c r="F146" s="3">
        <v>2</v>
      </c>
      <c r="G146" s="2">
        <v>16.43</v>
      </c>
      <c r="H146" s="2">
        <v>2.2999999999999998</v>
      </c>
      <c r="I146" s="1">
        <f>IF(Table13[[#This Row],[sex]]="Male",1,2)</f>
        <v>2</v>
      </c>
      <c r="J146" s="1">
        <f>IF(Table13[[#This Row],[smoker]]="Yes",1,2)</f>
        <v>2</v>
      </c>
      <c r="K146" s="1">
        <f>IF(Table13[[#This Row],[day]]="Thur",1,IF(Table13[[#This Row],[day]]="Fri",2,IF(Table13[[#This Row],[day]]="Sat",3,IF(Table13[[#This Row],[day]]="Sun",4,0))))</f>
        <v>1</v>
      </c>
      <c r="L146" s="1">
        <f>IF(Table13[[#This Row],[time]]="Dinner",1,IF(Table13[[#This Row],[time]]="Lunch",2,0))</f>
        <v>2</v>
      </c>
      <c r="M146" s="10">
        <v>2</v>
      </c>
      <c r="N146" s="11">
        <v>16.43</v>
      </c>
      <c r="O146" s="11">
        <v>2.2999999999999998</v>
      </c>
      <c r="P146" s="19">
        <f t="shared" si="2"/>
        <v>2.4027876838365545</v>
      </c>
    </row>
    <row r="147" spans="1:16" x14ac:dyDescent="0.3">
      <c r="A147">
        <v>146</v>
      </c>
      <c r="B147" t="s">
        <v>7</v>
      </c>
      <c r="C147" t="s">
        <v>8</v>
      </c>
      <c r="D147" t="s">
        <v>15</v>
      </c>
      <c r="E147" t="s">
        <v>16</v>
      </c>
      <c r="F147" s="3">
        <v>2</v>
      </c>
      <c r="G147" s="2">
        <v>8.35</v>
      </c>
      <c r="H147" s="2">
        <v>1.5</v>
      </c>
      <c r="I147" s="1">
        <f>IF(Table13[[#This Row],[sex]]="Male",1,2)</f>
        <v>2</v>
      </c>
      <c r="J147" s="1">
        <f>IF(Table13[[#This Row],[smoker]]="Yes",1,2)</f>
        <v>2</v>
      </c>
      <c r="K147" s="1">
        <f>IF(Table13[[#This Row],[day]]="Thur",1,IF(Table13[[#This Row],[day]]="Fri",2,IF(Table13[[#This Row],[day]]="Sat",3,IF(Table13[[#This Row],[day]]="Sun",4,0))))</f>
        <v>1</v>
      </c>
      <c r="L147" s="1">
        <f>IF(Table13[[#This Row],[time]]="Dinner",1,IF(Table13[[#This Row],[time]]="Lunch",2,0))</f>
        <v>2</v>
      </c>
      <c r="M147" s="10">
        <v>2</v>
      </c>
      <c r="N147" s="11">
        <v>8.35</v>
      </c>
      <c r="O147" s="11">
        <v>1.5</v>
      </c>
      <c r="P147" s="19">
        <f t="shared" si="2"/>
        <v>1.6406409747971502</v>
      </c>
    </row>
    <row r="148" spans="1:16" x14ac:dyDescent="0.3">
      <c r="A148">
        <v>147</v>
      </c>
      <c r="B148" t="s">
        <v>7</v>
      </c>
      <c r="C148" t="s">
        <v>8</v>
      </c>
      <c r="D148" t="s">
        <v>15</v>
      </c>
      <c r="E148" t="s">
        <v>16</v>
      </c>
      <c r="F148" s="3">
        <v>3</v>
      </c>
      <c r="G148" s="2">
        <v>18.64</v>
      </c>
      <c r="H148" s="2">
        <v>1.36</v>
      </c>
      <c r="I148" s="1">
        <f>IF(Table13[[#This Row],[sex]]="Male",1,2)</f>
        <v>2</v>
      </c>
      <c r="J148" s="1">
        <f>IF(Table13[[#This Row],[smoker]]="Yes",1,2)</f>
        <v>2</v>
      </c>
      <c r="K148" s="1">
        <f>IF(Table13[[#This Row],[day]]="Thur",1,IF(Table13[[#This Row],[day]]="Fri",2,IF(Table13[[#This Row],[day]]="Sat",3,IF(Table13[[#This Row],[day]]="Sun",4,0))))</f>
        <v>1</v>
      </c>
      <c r="L148" s="1">
        <f>IF(Table13[[#This Row],[time]]="Dinner",1,IF(Table13[[#This Row],[time]]="Lunch",2,0))</f>
        <v>2</v>
      </c>
      <c r="M148" s="10">
        <v>3</v>
      </c>
      <c r="N148" s="11">
        <v>18.64</v>
      </c>
      <c r="O148" s="11">
        <v>1.36</v>
      </c>
      <c r="P148" s="19">
        <f t="shared" si="2"/>
        <v>2.7860657457324463</v>
      </c>
    </row>
    <row r="149" spans="1:16" x14ac:dyDescent="0.3">
      <c r="A149">
        <v>148</v>
      </c>
      <c r="B149" t="s">
        <v>7</v>
      </c>
      <c r="C149" t="s">
        <v>8</v>
      </c>
      <c r="D149" t="s">
        <v>15</v>
      </c>
      <c r="E149" t="s">
        <v>16</v>
      </c>
      <c r="F149" s="3">
        <v>2</v>
      </c>
      <c r="G149" s="2">
        <v>11.87</v>
      </c>
      <c r="H149" s="2">
        <v>1.63</v>
      </c>
      <c r="I149" s="1">
        <f>IF(Table13[[#This Row],[sex]]="Male",1,2)</f>
        <v>2</v>
      </c>
      <c r="J149" s="1">
        <f>IF(Table13[[#This Row],[smoker]]="Yes",1,2)</f>
        <v>2</v>
      </c>
      <c r="K149" s="1">
        <f>IF(Table13[[#This Row],[day]]="Thur",1,IF(Table13[[#This Row],[day]]="Fri",2,IF(Table13[[#This Row],[day]]="Sat",3,IF(Table13[[#This Row],[day]]="Sun",4,0))))</f>
        <v>1</v>
      </c>
      <c r="L149" s="1">
        <f>IF(Table13[[#This Row],[time]]="Dinner",1,IF(Table13[[#This Row],[time]]="Lunch",2,0))</f>
        <v>2</v>
      </c>
      <c r="M149" s="10">
        <v>2</v>
      </c>
      <c r="N149" s="11">
        <v>11.87</v>
      </c>
      <c r="O149" s="11">
        <v>1.63</v>
      </c>
      <c r="P149" s="19">
        <f t="shared" si="2"/>
        <v>1.9726652836856033</v>
      </c>
    </row>
    <row r="150" spans="1:16" x14ac:dyDescent="0.3">
      <c r="A150">
        <v>149</v>
      </c>
      <c r="B150" t="s">
        <v>11</v>
      </c>
      <c r="C150" t="s">
        <v>8</v>
      </c>
      <c r="D150" t="s">
        <v>15</v>
      </c>
      <c r="E150" t="s">
        <v>16</v>
      </c>
      <c r="F150" s="3">
        <v>2</v>
      </c>
      <c r="G150" s="2">
        <v>9.7799999999999994</v>
      </c>
      <c r="H150" s="2">
        <v>1.73</v>
      </c>
      <c r="I150" s="1">
        <f>IF(Table13[[#This Row],[sex]]="Male",1,2)</f>
        <v>1</v>
      </c>
      <c r="J150" s="1">
        <f>IF(Table13[[#This Row],[smoker]]="Yes",1,2)</f>
        <v>2</v>
      </c>
      <c r="K150" s="1">
        <f>IF(Table13[[#This Row],[day]]="Thur",1,IF(Table13[[#This Row],[day]]="Fri",2,IF(Table13[[#This Row],[day]]="Sat",3,IF(Table13[[#This Row],[day]]="Sun",4,0))))</f>
        <v>1</v>
      </c>
      <c r="L150" s="1">
        <f>IF(Table13[[#This Row],[time]]="Dinner",1,IF(Table13[[#This Row],[time]]="Lunch",2,0))</f>
        <v>2</v>
      </c>
      <c r="M150" s="10">
        <v>2</v>
      </c>
      <c r="N150" s="11">
        <v>9.7799999999999994</v>
      </c>
      <c r="O150" s="11">
        <v>1.73</v>
      </c>
      <c r="P150" s="19">
        <f t="shared" si="2"/>
        <v>1.8101708142017823</v>
      </c>
    </row>
    <row r="151" spans="1:16" x14ac:dyDescent="0.3">
      <c r="A151">
        <v>150</v>
      </c>
      <c r="B151" t="s">
        <v>11</v>
      </c>
      <c r="C151" t="s">
        <v>8</v>
      </c>
      <c r="D151" t="s">
        <v>15</v>
      </c>
      <c r="E151" t="s">
        <v>16</v>
      </c>
      <c r="F151" s="3">
        <v>2</v>
      </c>
      <c r="G151" s="2">
        <v>7.51</v>
      </c>
      <c r="H151" s="2">
        <v>2</v>
      </c>
      <c r="I151" s="1">
        <f>IF(Table13[[#This Row],[sex]]="Male",1,2)</f>
        <v>1</v>
      </c>
      <c r="J151" s="1">
        <f>IF(Table13[[#This Row],[smoker]]="Yes",1,2)</f>
        <v>2</v>
      </c>
      <c r="K151" s="1">
        <f>IF(Table13[[#This Row],[day]]="Thur",1,IF(Table13[[#This Row],[day]]="Fri",2,IF(Table13[[#This Row],[day]]="Sat",3,IF(Table13[[#This Row],[day]]="Sun",4,0))))</f>
        <v>1</v>
      </c>
      <c r="L151" s="1">
        <f>IF(Table13[[#This Row],[time]]="Dinner",1,IF(Table13[[#This Row],[time]]="Lunch",2,0))</f>
        <v>2</v>
      </c>
      <c r="M151" s="10">
        <v>2</v>
      </c>
      <c r="N151" s="11">
        <v>7.51</v>
      </c>
      <c r="O151" s="11">
        <v>2</v>
      </c>
      <c r="P151" s="19">
        <f t="shared" si="2"/>
        <v>1.5960528650038308</v>
      </c>
    </row>
    <row r="152" spans="1:16" x14ac:dyDescent="0.3">
      <c r="A152">
        <v>151</v>
      </c>
      <c r="B152" t="s">
        <v>11</v>
      </c>
      <c r="C152" t="s">
        <v>8</v>
      </c>
      <c r="D152" t="s">
        <v>9</v>
      </c>
      <c r="E152" t="s">
        <v>10</v>
      </c>
      <c r="F152" s="3">
        <v>2</v>
      </c>
      <c r="G152" s="2">
        <v>14.07</v>
      </c>
      <c r="H152" s="2">
        <v>2.5</v>
      </c>
      <c r="I152" s="1">
        <f>IF(Table13[[#This Row],[sex]]="Male",1,2)</f>
        <v>1</v>
      </c>
      <c r="J152" s="1">
        <f>IF(Table13[[#This Row],[smoker]]="Yes",1,2)</f>
        <v>2</v>
      </c>
      <c r="K152" s="1">
        <f>IF(Table13[[#This Row],[day]]="Thur",1,IF(Table13[[#This Row],[day]]="Fri",2,IF(Table13[[#This Row],[day]]="Sat",3,IF(Table13[[#This Row],[day]]="Sun",4,0))))</f>
        <v>4</v>
      </c>
      <c r="L152" s="1">
        <f>IF(Table13[[#This Row],[time]]="Dinner",1,IF(Table13[[#This Row],[time]]="Lunch",2,0))</f>
        <v>1</v>
      </c>
      <c r="M152" s="10">
        <v>2</v>
      </c>
      <c r="N152" s="11">
        <v>14.07</v>
      </c>
      <c r="O152" s="11">
        <v>2.5</v>
      </c>
      <c r="P152" s="19">
        <f t="shared" si="2"/>
        <v>2.2605671330340522</v>
      </c>
    </row>
    <row r="153" spans="1:16" x14ac:dyDescent="0.3">
      <c r="A153">
        <v>152</v>
      </c>
      <c r="B153" t="s">
        <v>11</v>
      </c>
      <c r="C153" t="s">
        <v>8</v>
      </c>
      <c r="D153" t="s">
        <v>9</v>
      </c>
      <c r="E153" t="s">
        <v>10</v>
      </c>
      <c r="F153" s="3">
        <v>2</v>
      </c>
      <c r="G153" s="2">
        <v>13.13</v>
      </c>
      <c r="H153" s="2">
        <v>2</v>
      </c>
      <c r="I153" s="1">
        <f>IF(Table13[[#This Row],[sex]]="Male",1,2)</f>
        <v>1</v>
      </c>
      <c r="J153" s="1">
        <f>IF(Table13[[#This Row],[smoker]]="Yes",1,2)</f>
        <v>2</v>
      </c>
      <c r="K153" s="1">
        <f>IF(Table13[[#This Row],[day]]="Thur",1,IF(Table13[[#This Row],[day]]="Fri",2,IF(Table13[[#This Row],[day]]="Sat",3,IF(Table13[[#This Row],[day]]="Sun",4,0))))</f>
        <v>4</v>
      </c>
      <c r="L153" s="1">
        <f>IF(Table13[[#This Row],[time]]="Dinner",1,IF(Table13[[#This Row],[time]]="Lunch",2,0))</f>
        <v>1</v>
      </c>
      <c r="M153" s="10">
        <v>2</v>
      </c>
      <c r="N153" s="11">
        <v>13.13</v>
      </c>
      <c r="O153" s="11">
        <v>2</v>
      </c>
      <c r="P153" s="19">
        <f t="shared" si="2"/>
        <v>2.1719015505467949</v>
      </c>
    </row>
    <row r="154" spans="1:16" x14ac:dyDescent="0.3">
      <c r="A154">
        <v>153</v>
      </c>
      <c r="B154" t="s">
        <v>11</v>
      </c>
      <c r="C154" t="s">
        <v>8</v>
      </c>
      <c r="D154" t="s">
        <v>9</v>
      </c>
      <c r="E154" t="s">
        <v>10</v>
      </c>
      <c r="F154" s="3">
        <v>3</v>
      </c>
      <c r="G154" s="2">
        <v>17.260000000000002</v>
      </c>
      <c r="H154" s="2">
        <v>2.74</v>
      </c>
      <c r="I154" s="1">
        <f>IF(Table13[[#This Row],[sex]]="Male",1,2)</f>
        <v>1</v>
      </c>
      <c r="J154" s="1">
        <f>IF(Table13[[#This Row],[smoker]]="Yes",1,2)</f>
        <v>2</v>
      </c>
      <c r="K154" s="1">
        <f>IF(Table13[[#This Row],[day]]="Thur",1,IF(Table13[[#This Row],[day]]="Fri",2,IF(Table13[[#This Row],[day]]="Sat",3,IF(Table13[[#This Row],[day]]="Sun",4,0))))</f>
        <v>4</v>
      </c>
      <c r="L154" s="1">
        <f>IF(Table13[[#This Row],[time]]="Dinner",1,IF(Table13[[#This Row],[time]]="Lunch",2,0))</f>
        <v>1</v>
      </c>
      <c r="M154" s="10">
        <v>3</v>
      </c>
      <c r="N154" s="11">
        <v>17.260000000000002</v>
      </c>
      <c r="O154" s="11">
        <v>2.74</v>
      </c>
      <c r="P154" s="19">
        <f t="shared" si="2"/>
        <v>2.7362837809272973</v>
      </c>
    </row>
    <row r="155" spans="1:16" x14ac:dyDescent="0.3">
      <c r="A155">
        <v>154</v>
      </c>
      <c r="B155" t="s">
        <v>11</v>
      </c>
      <c r="C155" t="s">
        <v>8</v>
      </c>
      <c r="D155" t="s">
        <v>9</v>
      </c>
      <c r="E155" t="s">
        <v>10</v>
      </c>
      <c r="F155" s="3">
        <v>4</v>
      </c>
      <c r="G155" s="2">
        <v>24.55</v>
      </c>
      <c r="H155" s="2">
        <v>2</v>
      </c>
      <c r="I155" s="1">
        <f>IF(Table13[[#This Row],[sex]]="Male",1,2)</f>
        <v>1</v>
      </c>
      <c r="J155" s="1">
        <f>IF(Table13[[#This Row],[smoker]]="Yes",1,2)</f>
        <v>2</v>
      </c>
      <c r="K155" s="1">
        <f>IF(Table13[[#This Row],[day]]="Thur",1,IF(Table13[[#This Row],[day]]="Fri",2,IF(Table13[[#This Row],[day]]="Sat",3,IF(Table13[[#This Row],[day]]="Sun",4,0))))</f>
        <v>4</v>
      </c>
      <c r="L155" s="1">
        <f>IF(Table13[[#This Row],[time]]="Dinner",1,IF(Table13[[#This Row],[time]]="Lunch",2,0))</f>
        <v>1</v>
      </c>
      <c r="M155" s="10">
        <v>4</v>
      </c>
      <c r="N155" s="11">
        <v>24.55</v>
      </c>
      <c r="O155" s="11">
        <v>2</v>
      </c>
      <c r="P155" s="19">
        <f t="shared" si="2"/>
        <v>3.5987332886053887</v>
      </c>
    </row>
    <row r="156" spans="1:16" x14ac:dyDescent="0.3">
      <c r="A156">
        <v>155</v>
      </c>
      <c r="B156" t="s">
        <v>11</v>
      </c>
      <c r="C156" t="s">
        <v>8</v>
      </c>
      <c r="D156" t="s">
        <v>9</v>
      </c>
      <c r="E156" t="s">
        <v>10</v>
      </c>
      <c r="F156" s="3">
        <v>4</v>
      </c>
      <c r="G156" s="2">
        <v>19.77</v>
      </c>
      <c r="H156" s="2">
        <v>2</v>
      </c>
      <c r="I156" s="1">
        <f>IF(Table13[[#This Row],[sex]]="Male",1,2)</f>
        <v>1</v>
      </c>
      <c r="J156" s="1">
        <f>IF(Table13[[#This Row],[smoker]]="Yes",1,2)</f>
        <v>2</v>
      </c>
      <c r="K156" s="1">
        <f>IF(Table13[[#This Row],[day]]="Thur",1,IF(Table13[[#This Row],[day]]="Fri",2,IF(Table13[[#This Row],[day]]="Sat",3,IF(Table13[[#This Row],[day]]="Sun",4,0))))</f>
        <v>4</v>
      </c>
      <c r="L156" s="1">
        <f>IF(Table13[[#This Row],[time]]="Dinner",1,IF(Table13[[#This Row],[time]]="Lunch",2,0))</f>
        <v>1</v>
      </c>
      <c r="M156" s="10">
        <v>4</v>
      </c>
      <c r="N156" s="11">
        <v>19.77</v>
      </c>
      <c r="O156" s="11">
        <v>2</v>
      </c>
      <c r="P156" s="19">
        <f t="shared" si="2"/>
        <v>3.1478593691489092</v>
      </c>
    </row>
    <row r="157" spans="1:16" x14ac:dyDescent="0.3">
      <c r="A157">
        <v>156</v>
      </c>
      <c r="B157" t="s">
        <v>7</v>
      </c>
      <c r="C157" t="s">
        <v>8</v>
      </c>
      <c r="D157" t="s">
        <v>9</v>
      </c>
      <c r="E157" t="s">
        <v>10</v>
      </c>
      <c r="F157" s="3">
        <v>5</v>
      </c>
      <c r="G157" s="2">
        <v>29.85</v>
      </c>
      <c r="H157" s="2">
        <v>5.14</v>
      </c>
      <c r="I157" s="1">
        <f>IF(Table13[[#This Row],[sex]]="Male",1,2)</f>
        <v>2</v>
      </c>
      <c r="J157" s="1">
        <f>IF(Table13[[#This Row],[smoker]]="Yes",1,2)</f>
        <v>2</v>
      </c>
      <c r="K157" s="1">
        <f>IF(Table13[[#This Row],[day]]="Thur",1,IF(Table13[[#This Row],[day]]="Fri",2,IF(Table13[[#This Row],[day]]="Sat",3,IF(Table13[[#This Row],[day]]="Sun",4,0))))</f>
        <v>4</v>
      </c>
      <c r="L157" s="1">
        <f>IF(Table13[[#This Row],[time]]="Dinner",1,IF(Table13[[#This Row],[time]]="Lunch",2,0))</f>
        <v>1</v>
      </c>
      <c r="M157" s="10">
        <v>5</v>
      </c>
      <c r="N157" s="11">
        <v>29.85</v>
      </c>
      <c r="O157" s="11">
        <v>5.14</v>
      </c>
      <c r="P157" s="19">
        <f t="shared" si="2"/>
        <v>4.238830907737503</v>
      </c>
    </row>
    <row r="158" spans="1:16" x14ac:dyDescent="0.3">
      <c r="A158">
        <v>157</v>
      </c>
      <c r="B158" t="s">
        <v>11</v>
      </c>
      <c r="C158" t="s">
        <v>8</v>
      </c>
      <c r="D158" t="s">
        <v>9</v>
      </c>
      <c r="E158" t="s">
        <v>10</v>
      </c>
      <c r="F158" s="3">
        <v>6</v>
      </c>
      <c r="G158" s="2">
        <v>48.17</v>
      </c>
      <c r="H158" s="2">
        <v>5</v>
      </c>
      <c r="I158" s="1">
        <f>IF(Table13[[#This Row],[sex]]="Male",1,2)</f>
        <v>1</v>
      </c>
      <c r="J158" s="1">
        <f>IF(Table13[[#This Row],[smoker]]="Yes",1,2)</f>
        <v>2</v>
      </c>
      <c r="K158" s="1">
        <f>IF(Table13[[#This Row],[day]]="Thur",1,IF(Table13[[#This Row],[day]]="Fri",2,IF(Table13[[#This Row],[day]]="Sat",3,IF(Table13[[#This Row],[day]]="Sun",4,0))))</f>
        <v>4</v>
      </c>
      <c r="L158" s="1">
        <f>IF(Table13[[#This Row],[time]]="Dinner",1,IF(Table13[[#This Row],[time]]="Lunch",2,0))</f>
        <v>1</v>
      </c>
      <c r="M158" s="10">
        <v>6</v>
      </c>
      <c r="N158" s="11">
        <v>48.17</v>
      </c>
      <c r="O158" s="11">
        <v>5</v>
      </c>
      <c r="P158" s="19">
        <f t="shared" si="2"/>
        <v>6.1763310972432794</v>
      </c>
    </row>
    <row r="159" spans="1:16" x14ac:dyDescent="0.3">
      <c r="A159">
        <v>158</v>
      </c>
      <c r="B159" t="s">
        <v>7</v>
      </c>
      <c r="C159" t="s">
        <v>8</v>
      </c>
      <c r="D159" t="s">
        <v>9</v>
      </c>
      <c r="E159" t="s">
        <v>10</v>
      </c>
      <c r="F159" s="3">
        <v>4</v>
      </c>
      <c r="G159" s="2">
        <v>25</v>
      </c>
      <c r="H159" s="2">
        <v>3.75</v>
      </c>
      <c r="I159" s="1">
        <f>IF(Table13[[#This Row],[sex]]="Male",1,2)</f>
        <v>2</v>
      </c>
      <c r="J159" s="1">
        <f>IF(Table13[[#This Row],[smoker]]="Yes",1,2)</f>
        <v>2</v>
      </c>
      <c r="K159" s="1">
        <f>IF(Table13[[#This Row],[day]]="Thur",1,IF(Table13[[#This Row],[day]]="Fri",2,IF(Table13[[#This Row],[day]]="Sat",3,IF(Table13[[#This Row],[day]]="Sun",4,0))))</f>
        <v>4</v>
      </c>
      <c r="L159" s="1">
        <f>IF(Table13[[#This Row],[time]]="Dinner",1,IF(Table13[[#This Row],[time]]="Lunch",2,0))</f>
        <v>1</v>
      </c>
      <c r="M159" s="10">
        <v>4</v>
      </c>
      <c r="N159" s="11">
        <v>25</v>
      </c>
      <c r="O159" s="11">
        <v>3.75</v>
      </c>
      <c r="P159" s="19">
        <f t="shared" si="2"/>
        <v>3.6065346141752714</v>
      </c>
    </row>
    <row r="160" spans="1:16" x14ac:dyDescent="0.3">
      <c r="A160">
        <v>159</v>
      </c>
      <c r="B160" t="s">
        <v>7</v>
      </c>
      <c r="C160" t="s">
        <v>8</v>
      </c>
      <c r="D160" t="s">
        <v>9</v>
      </c>
      <c r="E160" t="s">
        <v>10</v>
      </c>
      <c r="F160" s="3">
        <v>2</v>
      </c>
      <c r="G160" s="2">
        <v>13.39</v>
      </c>
      <c r="H160" s="2">
        <v>2.61</v>
      </c>
      <c r="I160" s="1">
        <f>IF(Table13[[#This Row],[sex]]="Male",1,2)</f>
        <v>2</v>
      </c>
      <c r="J160" s="1">
        <f>IF(Table13[[#This Row],[smoker]]="Yes",1,2)</f>
        <v>2</v>
      </c>
      <c r="K160" s="1">
        <f>IF(Table13[[#This Row],[day]]="Thur",1,IF(Table13[[#This Row],[day]]="Fri",2,IF(Table13[[#This Row],[day]]="Sat",3,IF(Table13[[#This Row],[day]]="Sun",4,0))))</f>
        <v>4</v>
      </c>
      <c r="L160" s="1">
        <f>IF(Table13[[#This Row],[time]]="Dinner",1,IF(Table13[[#This Row],[time]]="Lunch",2,0))</f>
        <v>1</v>
      </c>
      <c r="M160" s="10">
        <v>2</v>
      </c>
      <c r="N160" s="11">
        <v>13.39</v>
      </c>
      <c r="O160" s="11">
        <v>2.61</v>
      </c>
      <c r="P160" s="19">
        <f t="shared" si="2"/>
        <v>2.1617811094437211</v>
      </c>
    </row>
    <row r="161" spans="1:16" x14ac:dyDescent="0.3">
      <c r="A161">
        <v>160</v>
      </c>
      <c r="B161" t="s">
        <v>11</v>
      </c>
      <c r="C161" t="s">
        <v>8</v>
      </c>
      <c r="D161" t="s">
        <v>9</v>
      </c>
      <c r="E161" t="s">
        <v>10</v>
      </c>
      <c r="F161" s="3">
        <v>4</v>
      </c>
      <c r="G161" s="2">
        <v>16.489999999999998</v>
      </c>
      <c r="H161" s="2">
        <v>2</v>
      </c>
      <c r="I161" s="1">
        <f>IF(Table13[[#This Row],[sex]]="Male",1,2)</f>
        <v>1</v>
      </c>
      <c r="J161" s="1">
        <f>IF(Table13[[#This Row],[smoker]]="Yes",1,2)</f>
        <v>2</v>
      </c>
      <c r="K161" s="1">
        <f>IF(Table13[[#This Row],[day]]="Thur",1,IF(Table13[[#This Row],[day]]="Fri",2,IF(Table13[[#This Row],[day]]="Sat",3,IF(Table13[[#This Row],[day]]="Sun",4,0))))</f>
        <v>4</v>
      </c>
      <c r="L161" s="1">
        <f>IF(Table13[[#This Row],[time]]="Dinner",1,IF(Table13[[#This Row],[time]]="Lunch",2,0))</f>
        <v>1</v>
      </c>
      <c r="M161" s="10">
        <v>4</v>
      </c>
      <c r="N161" s="11">
        <v>16.489999999999998</v>
      </c>
      <c r="O161" s="11">
        <v>2</v>
      </c>
      <c r="P161" s="19">
        <f t="shared" si="2"/>
        <v>2.8384730813210322</v>
      </c>
    </row>
    <row r="162" spans="1:16" x14ac:dyDescent="0.3">
      <c r="A162">
        <v>161</v>
      </c>
      <c r="B162" t="s">
        <v>11</v>
      </c>
      <c r="C162" t="s">
        <v>8</v>
      </c>
      <c r="D162" t="s">
        <v>9</v>
      </c>
      <c r="E162" t="s">
        <v>10</v>
      </c>
      <c r="F162" s="3">
        <v>4</v>
      </c>
      <c r="G162" s="2">
        <v>21.5</v>
      </c>
      <c r="H162" s="2">
        <v>3.5</v>
      </c>
      <c r="I162" s="1">
        <f>IF(Table13[[#This Row],[sex]]="Male",1,2)</f>
        <v>1</v>
      </c>
      <c r="J162" s="1">
        <f>IF(Table13[[#This Row],[smoker]]="Yes",1,2)</f>
        <v>2</v>
      </c>
      <c r="K162" s="1">
        <f>IF(Table13[[#This Row],[day]]="Thur",1,IF(Table13[[#This Row],[day]]="Fri",2,IF(Table13[[#This Row],[day]]="Sat",3,IF(Table13[[#This Row],[day]]="Sun",4,0))))</f>
        <v>4</v>
      </c>
      <c r="L162" s="1">
        <f>IF(Table13[[#This Row],[time]]="Dinner",1,IF(Table13[[#This Row],[time]]="Lunch",2,0))</f>
        <v>1</v>
      </c>
      <c r="M162" s="10">
        <v>4</v>
      </c>
      <c r="N162" s="11">
        <v>21.5</v>
      </c>
      <c r="O162" s="11">
        <v>3.5</v>
      </c>
      <c r="P162" s="19">
        <f t="shared" si="2"/>
        <v>3.3110417709605633</v>
      </c>
    </row>
    <row r="163" spans="1:16" x14ac:dyDescent="0.3">
      <c r="A163">
        <v>162</v>
      </c>
      <c r="B163" t="s">
        <v>11</v>
      </c>
      <c r="C163" t="s">
        <v>8</v>
      </c>
      <c r="D163" t="s">
        <v>9</v>
      </c>
      <c r="E163" t="s">
        <v>10</v>
      </c>
      <c r="F163" s="3">
        <v>2</v>
      </c>
      <c r="G163" s="2">
        <v>12.66</v>
      </c>
      <c r="H163" s="2">
        <v>2.5</v>
      </c>
      <c r="I163" s="1">
        <f>IF(Table13[[#This Row],[sex]]="Male",1,2)</f>
        <v>1</v>
      </c>
      <c r="J163" s="1">
        <f>IF(Table13[[#This Row],[smoker]]="Yes",1,2)</f>
        <v>2</v>
      </c>
      <c r="K163" s="1">
        <f>IF(Table13[[#This Row],[day]]="Thur",1,IF(Table13[[#This Row],[day]]="Fri",2,IF(Table13[[#This Row],[day]]="Sat",3,IF(Table13[[#This Row],[day]]="Sun",4,0))))</f>
        <v>4</v>
      </c>
      <c r="L163" s="1">
        <f>IF(Table13[[#This Row],[time]]="Dinner",1,IF(Table13[[#This Row],[time]]="Lunch",2,0))</f>
        <v>1</v>
      </c>
      <c r="M163" s="10">
        <v>2</v>
      </c>
      <c r="N163" s="11">
        <v>12.66</v>
      </c>
      <c r="O163" s="11">
        <v>2.5</v>
      </c>
      <c r="P163" s="19">
        <f t="shared" si="2"/>
        <v>2.1275687593031658</v>
      </c>
    </row>
    <row r="164" spans="1:16" x14ac:dyDescent="0.3">
      <c r="A164">
        <v>163</v>
      </c>
      <c r="B164" t="s">
        <v>7</v>
      </c>
      <c r="C164" t="s">
        <v>8</v>
      </c>
      <c r="D164" t="s">
        <v>9</v>
      </c>
      <c r="E164" t="s">
        <v>10</v>
      </c>
      <c r="F164" s="3">
        <v>3</v>
      </c>
      <c r="G164" s="2">
        <v>16.21</v>
      </c>
      <c r="H164" s="2">
        <v>2</v>
      </c>
      <c r="I164" s="1">
        <f>IF(Table13[[#This Row],[sex]]="Male",1,2)</f>
        <v>2</v>
      </c>
      <c r="J164" s="1">
        <f>IF(Table13[[#This Row],[smoker]]="Yes",1,2)</f>
        <v>2</v>
      </c>
      <c r="K164" s="1">
        <f>IF(Table13[[#This Row],[day]]="Thur",1,IF(Table13[[#This Row],[day]]="Fri",2,IF(Table13[[#This Row],[day]]="Sat",3,IF(Table13[[#This Row],[day]]="Sun",4,0))))</f>
        <v>4</v>
      </c>
      <c r="L164" s="1">
        <f>IF(Table13[[#This Row],[time]]="Dinner",1,IF(Table13[[#This Row],[time]]="Lunch",2,0))</f>
        <v>1</v>
      </c>
      <c r="M164" s="10">
        <v>3</v>
      </c>
      <c r="N164" s="11">
        <v>16.21</v>
      </c>
      <c r="O164" s="11">
        <v>2</v>
      </c>
      <c r="P164" s="19">
        <f t="shared" si="2"/>
        <v>2.6025974748685776</v>
      </c>
    </row>
    <row r="165" spans="1:16" x14ac:dyDescent="0.3">
      <c r="A165">
        <v>164</v>
      </c>
      <c r="B165" t="s">
        <v>11</v>
      </c>
      <c r="C165" t="s">
        <v>8</v>
      </c>
      <c r="D165" t="s">
        <v>9</v>
      </c>
      <c r="E165" t="s">
        <v>10</v>
      </c>
      <c r="F165" s="3">
        <v>2</v>
      </c>
      <c r="G165" s="2">
        <v>13.81</v>
      </c>
      <c r="H165" s="2">
        <v>2</v>
      </c>
      <c r="I165" s="1">
        <f>IF(Table13[[#This Row],[sex]]="Male",1,2)</f>
        <v>1</v>
      </c>
      <c r="J165" s="1">
        <f>IF(Table13[[#This Row],[smoker]]="Yes",1,2)</f>
        <v>2</v>
      </c>
      <c r="K165" s="1">
        <f>IF(Table13[[#This Row],[day]]="Thur",1,IF(Table13[[#This Row],[day]]="Fri",2,IF(Table13[[#This Row],[day]]="Sat",3,IF(Table13[[#This Row],[day]]="Sun",4,0))))</f>
        <v>4</v>
      </c>
      <c r="L165" s="1">
        <f>IF(Table13[[#This Row],[time]]="Dinner",1,IF(Table13[[#This Row],[time]]="Lunch",2,0))</f>
        <v>1</v>
      </c>
      <c r="M165" s="10">
        <v>2</v>
      </c>
      <c r="N165" s="11">
        <v>13.81</v>
      </c>
      <c r="O165" s="11">
        <v>2</v>
      </c>
      <c r="P165" s="19">
        <f t="shared" si="2"/>
        <v>2.2360426102184277</v>
      </c>
    </row>
    <row r="166" spans="1:16" x14ac:dyDescent="0.3">
      <c r="A166">
        <v>165</v>
      </c>
      <c r="B166" t="s">
        <v>7</v>
      </c>
      <c r="C166" t="s">
        <v>14</v>
      </c>
      <c r="D166" t="s">
        <v>9</v>
      </c>
      <c r="E166" t="s">
        <v>10</v>
      </c>
      <c r="F166" s="3">
        <v>2</v>
      </c>
      <c r="G166" s="2">
        <v>17.510000000000002</v>
      </c>
      <c r="H166" s="2">
        <v>3</v>
      </c>
      <c r="I166" s="1">
        <f>IF(Table13[[#This Row],[sex]]="Male",1,2)</f>
        <v>2</v>
      </c>
      <c r="J166" s="1">
        <f>IF(Table13[[#This Row],[smoker]]="Yes",1,2)</f>
        <v>1</v>
      </c>
      <c r="K166" s="1">
        <f>IF(Table13[[#This Row],[day]]="Thur",1,IF(Table13[[#This Row],[day]]="Fri",2,IF(Table13[[#This Row],[day]]="Sat",3,IF(Table13[[#This Row],[day]]="Sun",4,0))))</f>
        <v>4</v>
      </c>
      <c r="L166" s="1">
        <f>IF(Table13[[#This Row],[time]]="Dinner",1,IF(Table13[[#This Row],[time]]="Lunch",2,0))</f>
        <v>1</v>
      </c>
      <c r="M166" s="10">
        <v>2</v>
      </c>
      <c r="N166" s="11">
        <v>17.510000000000002</v>
      </c>
      <c r="O166" s="11">
        <v>3</v>
      </c>
      <c r="P166" s="19">
        <f t="shared" si="2"/>
        <v>2.6260635595900146</v>
      </c>
    </row>
    <row r="167" spans="1:16" x14ac:dyDescent="0.3">
      <c r="A167">
        <v>166</v>
      </c>
      <c r="B167" t="s">
        <v>11</v>
      </c>
      <c r="C167" t="s">
        <v>8</v>
      </c>
      <c r="D167" t="s">
        <v>9</v>
      </c>
      <c r="E167" t="s">
        <v>10</v>
      </c>
      <c r="F167" s="3">
        <v>3</v>
      </c>
      <c r="G167" s="2">
        <v>24.52</v>
      </c>
      <c r="H167" s="2">
        <v>3.48</v>
      </c>
      <c r="I167" s="1">
        <f>IF(Table13[[#This Row],[sex]]="Male",1,2)</f>
        <v>1</v>
      </c>
      <c r="J167" s="1">
        <f>IF(Table13[[#This Row],[smoker]]="Yes",1,2)</f>
        <v>2</v>
      </c>
      <c r="K167" s="1">
        <f>IF(Table13[[#This Row],[day]]="Thur",1,IF(Table13[[#This Row],[day]]="Fri",2,IF(Table13[[#This Row],[day]]="Sat",3,IF(Table13[[#This Row],[day]]="Sun",4,0))))</f>
        <v>4</v>
      </c>
      <c r="L167" s="1">
        <f>IF(Table13[[#This Row],[time]]="Dinner",1,IF(Table13[[#This Row],[time]]="Lunch",2,0))</f>
        <v>1</v>
      </c>
      <c r="M167" s="10">
        <v>3</v>
      </c>
      <c r="N167" s="11">
        <v>24.52</v>
      </c>
      <c r="O167" s="11">
        <v>3.48</v>
      </c>
      <c r="P167" s="19">
        <f t="shared" si="2"/>
        <v>3.4210839180097317</v>
      </c>
    </row>
    <row r="168" spans="1:16" x14ac:dyDescent="0.3">
      <c r="A168">
        <v>167</v>
      </c>
      <c r="B168" t="s">
        <v>11</v>
      </c>
      <c r="C168" t="s">
        <v>8</v>
      </c>
      <c r="D168" t="s">
        <v>9</v>
      </c>
      <c r="E168" t="s">
        <v>10</v>
      </c>
      <c r="F168" s="3">
        <v>2</v>
      </c>
      <c r="G168" s="2">
        <v>20.76</v>
      </c>
      <c r="H168" s="2">
        <v>2.2400000000000002</v>
      </c>
      <c r="I168" s="1">
        <f>IF(Table13[[#This Row],[sex]]="Male",1,2)</f>
        <v>1</v>
      </c>
      <c r="J168" s="1">
        <f>IF(Table13[[#This Row],[smoker]]="Yes",1,2)</f>
        <v>2</v>
      </c>
      <c r="K168" s="1">
        <f>IF(Table13[[#This Row],[day]]="Thur",1,IF(Table13[[#This Row],[day]]="Fri",2,IF(Table13[[#This Row],[day]]="Sat",3,IF(Table13[[#This Row],[day]]="Sun",4,0))))</f>
        <v>4</v>
      </c>
      <c r="L168" s="1">
        <f>IF(Table13[[#This Row],[time]]="Dinner",1,IF(Table13[[#This Row],[time]]="Lunch",2,0))</f>
        <v>1</v>
      </c>
      <c r="M168" s="10">
        <v>2</v>
      </c>
      <c r="N168" s="11">
        <v>20.76</v>
      </c>
      <c r="O168" s="11">
        <v>2.2400000000000002</v>
      </c>
      <c r="P168" s="19">
        <f t="shared" si="2"/>
        <v>2.8916019700976179</v>
      </c>
    </row>
    <row r="169" spans="1:16" x14ac:dyDescent="0.3">
      <c r="A169">
        <v>168</v>
      </c>
      <c r="B169" t="s">
        <v>11</v>
      </c>
      <c r="C169" t="s">
        <v>8</v>
      </c>
      <c r="D169" t="s">
        <v>9</v>
      </c>
      <c r="E169" t="s">
        <v>10</v>
      </c>
      <c r="F169" s="3">
        <v>4</v>
      </c>
      <c r="G169" s="2">
        <v>31.71</v>
      </c>
      <c r="H169" s="2">
        <v>4.5</v>
      </c>
      <c r="I169" s="1">
        <f>IF(Table13[[#This Row],[sex]]="Male",1,2)</f>
        <v>1</v>
      </c>
      <c r="J169" s="1">
        <f>IF(Table13[[#This Row],[smoker]]="Yes",1,2)</f>
        <v>2</v>
      </c>
      <c r="K169" s="1">
        <f>IF(Table13[[#This Row],[day]]="Thur",1,IF(Table13[[#This Row],[day]]="Fri",2,IF(Table13[[#This Row],[day]]="Sat",3,IF(Table13[[#This Row],[day]]="Sun",4,0))))</f>
        <v>4</v>
      </c>
      <c r="L169" s="1">
        <f>IF(Table13[[#This Row],[time]]="Dinner",1,IF(Table13[[#This Row],[time]]="Lunch",2,0))</f>
        <v>1</v>
      </c>
      <c r="M169" s="10">
        <v>4</v>
      </c>
      <c r="N169" s="11">
        <v>31.71</v>
      </c>
      <c r="O169" s="11">
        <v>4.5</v>
      </c>
      <c r="P169" s="19">
        <f t="shared" si="2"/>
        <v>4.274100916912583</v>
      </c>
    </row>
    <row r="170" spans="1:16" x14ac:dyDescent="0.3">
      <c r="A170">
        <v>169</v>
      </c>
      <c r="B170" t="s">
        <v>7</v>
      </c>
      <c r="C170" t="s">
        <v>14</v>
      </c>
      <c r="D170" t="s">
        <v>13</v>
      </c>
      <c r="E170" t="s">
        <v>10</v>
      </c>
      <c r="F170" s="3">
        <v>2</v>
      </c>
      <c r="G170" s="2">
        <v>10.59</v>
      </c>
      <c r="H170" s="2">
        <v>1.61</v>
      </c>
      <c r="I170" s="1">
        <f>IF(Table13[[#This Row],[sex]]="Male",1,2)</f>
        <v>2</v>
      </c>
      <c r="J170" s="1">
        <f>IF(Table13[[#This Row],[smoker]]="Yes",1,2)</f>
        <v>1</v>
      </c>
      <c r="K170" s="1">
        <f>IF(Table13[[#This Row],[day]]="Thur",1,IF(Table13[[#This Row],[day]]="Fri",2,IF(Table13[[#This Row],[day]]="Sat",3,IF(Table13[[#This Row],[day]]="Sun",4,0))))</f>
        <v>3</v>
      </c>
      <c r="L170" s="1">
        <f>IF(Table13[[#This Row],[time]]="Dinner",1,IF(Table13[[#This Row],[time]]="Lunch",2,0))</f>
        <v>1</v>
      </c>
      <c r="M170" s="10">
        <v>2</v>
      </c>
      <c r="N170" s="11">
        <v>10.59</v>
      </c>
      <c r="O170" s="11">
        <v>1.61</v>
      </c>
      <c r="P170" s="19">
        <f t="shared" si="2"/>
        <v>1.9205941320297053</v>
      </c>
    </row>
    <row r="171" spans="1:16" x14ac:dyDescent="0.3">
      <c r="A171">
        <v>170</v>
      </c>
      <c r="B171" t="s">
        <v>7</v>
      </c>
      <c r="C171" t="s">
        <v>14</v>
      </c>
      <c r="D171" t="s">
        <v>13</v>
      </c>
      <c r="E171" t="s">
        <v>10</v>
      </c>
      <c r="F171" s="3">
        <v>2</v>
      </c>
      <c r="G171" s="2">
        <v>10.63</v>
      </c>
      <c r="H171" s="2">
        <v>2</v>
      </c>
      <c r="I171" s="1">
        <f>IF(Table13[[#This Row],[sex]]="Male",1,2)</f>
        <v>2</v>
      </c>
      <c r="J171" s="1">
        <f>IF(Table13[[#This Row],[smoker]]="Yes",1,2)</f>
        <v>1</v>
      </c>
      <c r="K171" s="1">
        <f>IF(Table13[[#This Row],[day]]="Thur",1,IF(Table13[[#This Row],[day]]="Fri",2,IF(Table13[[#This Row],[day]]="Sat",3,IF(Table13[[#This Row],[day]]="Sun",4,0))))</f>
        <v>3</v>
      </c>
      <c r="L171" s="1">
        <f>IF(Table13[[#This Row],[time]]="Dinner",1,IF(Table13[[#This Row],[time]]="Lunch",2,0))</f>
        <v>1</v>
      </c>
      <c r="M171" s="10">
        <v>2</v>
      </c>
      <c r="N171" s="11">
        <v>10.63</v>
      </c>
      <c r="O171" s="11">
        <v>2</v>
      </c>
      <c r="P171" s="19">
        <f t="shared" si="2"/>
        <v>1.9243671355398015</v>
      </c>
    </row>
    <row r="172" spans="1:16" x14ac:dyDescent="0.3">
      <c r="A172">
        <v>171</v>
      </c>
      <c r="B172" t="s">
        <v>11</v>
      </c>
      <c r="C172" t="s">
        <v>14</v>
      </c>
      <c r="D172" t="s">
        <v>13</v>
      </c>
      <c r="E172" t="s">
        <v>10</v>
      </c>
      <c r="F172" s="3">
        <v>3</v>
      </c>
      <c r="G172" s="2">
        <v>50.81</v>
      </c>
      <c r="H172" s="2">
        <v>10</v>
      </c>
      <c r="I172" s="1">
        <f>IF(Table13[[#This Row],[sex]]="Male",1,2)</f>
        <v>1</v>
      </c>
      <c r="J172" s="1">
        <f>IF(Table13[[#This Row],[smoker]]="Yes",1,2)</f>
        <v>1</v>
      </c>
      <c r="K172" s="1">
        <f>IF(Table13[[#This Row],[day]]="Thur",1,IF(Table13[[#This Row],[day]]="Fri",2,IF(Table13[[#This Row],[day]]="Sat",3,IF(Table13[[#This Row],[day]]="Sun",4,0))))</f>
        <v>3</v>
      </c>
      <c r="L172" s="1">
        <f>IF(Table13[[#This Row],[time]]="Dinner",1,IF(Table13[[#This Row],[time]]="Lunch",2,0))</f>
        <v>1</v>
      </c>
      <c r="M172" s="10">
        <v>3</v>
      </c>
      <c r="N172" s="11">
        <v>50.81</v>
      </c>
      <c r="O172" s="11">
        <v>10</v>
      </c>
      <c r="P172" s="19">
        <f t="shared" si="2"/>
        <v>5.923813743313076</v>
      </c>
    </row>
    <row r="173" spans="1:16" x14ac:dyDescent="0.3">
      <c r="A173">
        <v>172</v>
      </c>
      <c r="B173" t="s">
        <v>11</v>
      </c>
      <c r="C173" t="s">
        <v>14</v>
      </c>
      <c r="D173" t="s">
        <v>13</v>
      </c>
      <c r="E173" t="s">
        <v>10</v>
      </c>
      <c r="F173" s="3">
        <v>2</v>
      </c>
      <c r="G173" s="2">
        <v>15.81</v>
      </c>
      <c r="H173" s="2">
        <v>3.16</v>
      </c>
      <c r="I173" s="1">
        <f>IF(Table13[[#This Row],[sex]]="Male",1,2)</f>
        <v>1</v>
      </c>
      <c r="J173" s="1">
        <f>IF(Table13[[#This Row],[smoker]]="Yes",1,2)</f>
        <v>1</v>
      </c>
      <c r="K173" s="1">
        <f>IF(Table13[[#This Row],[day]]="Thur",1,IF(Table13[[#This Row],[day]]="Fri",2,IF(Table13[[#This Row],[day]]="Sat",3,IF(Table13[[#This Row],[day]]="Sun",4,0))))</f>
        <v>3</v>
      </c>
      <c r="L173" s="1">
        <f>IF(Table13[[#This Row],[time]]="Dinner",1,IF(Table13[[#This Row],[time]]="Lunch",2,0))</f>
        <v>1</v>
      </c>
      <c r="M173" s="10">
        <v>2</v>
      </c>
      <c r="N173" s="11">
        <v>15.81</v>
      </c>
      <c r="O173" s="11">
        <v>3.16</v>
      </c>
      <c r="P173" s="19">
        <f t="shared" si="2"/>
        <v>2.4476160540159393</v>
      </c>
    </row>
    <row r="174" spans="1:16" x14ac:dyDescent="0.3">
      <c r="A174">
        <v>173</v>
      </c>
      <c r="B174" t="s">
        <v>11</v>
      </c>
      <c r="C174" t="s">
        <v>14</v>
      </c>
      <c r="D174" t="s">
        <v>9</v>
      </c>
      <c r="E174" t="s">
        <v>10</v>
      </c>
      <c r="F174" s="3">
        <v>2</v>
      </c>
      <c r="G174" s="2">
        <v>7.25</v>
      </c>
      <c r="H174" s="2">
        <v>5.15</v>
      </c>
      <c r="I174" s="1">
        <f>IF(Table13[[#This Row],[sex]]="Male",1,2)</f>
        <v>1</v>
      </c>
      <c r="J174" s="1">
        <f>IF(Table13[[#This Row],[smoker]]="Yes",1,2)</f>
        <v>1</v>
      </c>
      <c r="K174" s="1">
        <f>IF(Table13[[#This Row],[day]]="Thur",1,IF(Table13[[#This Row],[day]]="Fri",2,IF(Table13[[#This Row],[day]]="Sat",3,IF(Table13[[#This Row],[day]]="Sun",4,0))))</f>
        <v>4</v>
      </c>
      <c r="L174" s="1">
        <f>IF(Table13[[#This Row],[time]]="Dinner",1,IF(Table13[[#This Row],[time]]="Lunch",2,0))</f>
        <v>1</v>
      </c>
      <c r="M174" s="10">
        <v>2</v>
      </c>
      <c r="N174" s="11">
        <v>7.25</v>
      </c>
      <c r="O174" s="11">
        <v>5.15</v>
      </c>
      <c r="P174" s="19">
        <f t="shared" si="2"/>
        <v>1.692933123169073</v>
      </c>
    </row>
    <row r="175" spans="1:16" x14ac:dyDescent="0.3">
      <c r="A175">
        <v>174</v>
      </c>
      <c r="B175" t="s">
        <v>11</v>
      </c>
      <c r="C175" t="s">
        <v>14</v>
      </c>
      <c r="D175" t="s">
        <v>9</v>
      </c>
      <c r="E175" t="s">
        <v>10</v>
      </c>
      <c r="F175" s="3">
        <v>2</v>
      </c>
      <c r="G175" s="2">
        <v>31.85</v>
      </c>
      <c r="H175" s="2">
        <v>3.18</v>
      </c>
      <c r="I175" s="1">
        <f>IF(Table13[[#This Row],[sex]]="Male",1,2)</f>
        <v>1</v>
      </c>
      <c r="J175" s="1">
        <f>IF(Table13[[#This Row],[smoker]]="Yes",1,2)</f>
        <v>1</v>
      </c>
      <c r="K175" s="1">
        <f>IF(Table13[[#This Row],[day]]="Thur",1,IF(Table13[[#This Row],[day]]="Fri",2,IF(Table13[[#This Row],[day]]="Sat",3,IF(Table13[[#This Row],[day]]="Sun",4,0))))</f>
        <v>4</v>
      </c>
      <c r="L175" s="1">
        <f>IF(Table13[[#This Row],[time]]="Dinner",1,IF(Table13[[#This Row],[time]]="Lunch",2,0))</f>
        <v>1</v>
      </c>
      <c r="M175" s="10">
        <v>2</v>
      </c>
      <c r="N175" s="11">
        <v>31.85</v>
      </c>
      <c r="O175" s="11">
        <v>3.18</v>
      </c>
      <c r="P175" s="19">
        <f t="shared" si="2"/>
        <v>4.01333028187815</v>
      </c>
    </row>
    <row r="176" spans="1:16" x14ac:dyDescent="0.3">
      <c r="A176">
        <v>175</v>
      </c>
      <c r="B176" t="s">
        <v>11</v>
      </c>
      <c r="C176" t="s">
        <v>14</v>
      </c>
      <c r="D176" t="s">
        <v>9</v>
      </c>
      <c r="E176" t="s">
        <v>10</v>
      </c>
      <c r="F176" s="3">
        <v>2</v>
      </c>
      <c r="G176" s="2">
        <v>16.82</v>
      </c>
      <c r="H176" s="2">
        <v>4</v>
      </c>
      <c r="I176" s="1">
        <f>IF(Table13[[#This Row],[sex]]="Male",1,2)</f>
        <v>1</v>
      </c>
      <c r="J176" s="1">
        <f>IF(Table13[[#This Row],[smoker]]="Yes",1,2)</f>
        <v>1</v>
      </c>
      <c r="K176" s="1">
        <f>IF(Table13[[#This Row],[day]]="Thur",1,IF(Table13[[#This Row],[day]]="Fri",2,IF(Table13[[#This Row],[day]]="Sat",3,IF(Table13[[#This Row],[day]]="Sun",4,0))))</f>
        <v>4</v>
      </c>
      <c r="L176" s="1">
        <f>IF(Table13[[#This Row],[time]]="Dinner",1,IF(Table13[[#This Row],[time]]="Lunch",2,0))</f>
        <v>1</v>
      </c>
      <c r="M176" s="10">
        <v>2</v>
      </c>
      <c r="N176" s="11">
        <v>16.82</v>
      </c>
      <c r="O176" s="11">
        <v>4</v>
      </c>
      <c r="P176" s="19">
        <f t="shared" si="2"/>
        <v>2.5956242129595553</v>
      </c>
    </row>
    <row r="177" spans="1:16" x14ac:dyDescent="0.3">
      <c r="A177">
        <v>176</v>
      </c>
      <c r="B177" t="s">
        <v>11</v>
      </c>
      <c r="C177" t="s">
        <v>14</v>
      </c>
      <c r="D177" t="s">
        <v>9</v>
      </c>
      <c r="E177" t="s">
        <v>10</v>
      </c>
      <c r="F177" s="3">
        <v>2</v>
      </c>
      <c r="G177" s="2">
        <v>32.9</v>
      </c>
      <c r="H177" s="2">
        <v>3.11</v>
      </c>
      <c r="I177" s="1">
        <f>IF(Table13[[#This Row],[sex]]="Male",1,2)</f>
        <v>1</v>
      </c>
      <c r="J177" s="1">
        <f>IF(Table13[[#This Row],[smoker]]="Yes",1,2)</f>
        <v>1</v>
      </c>
      <c r="K177" s="1">
        <f>IF(Table13[[#This Row],[day]]="Thur",1,IF(Table13[[#This Row],[day]]="Fri",2,IF(Table13[[#This Row],[day]]="Sat",3,IF(Table13[[#This Row],[day]]="Sun",4,0))))</f>
        <v>4</v>
      </c>
      <c r="L177" s="1">
        <f>IF(Table13[[#This Row],[time]]="Dinner",1,IF(Table13[[#This Row],[time]]="Lunch",2,0))</f>
        <v>1</v>
      </c>
      <c r="M177" s="10">
        <v>2</v>
      </c>
      <c r="N177" s="11">
        <v>32.9</v>
      </c>
      <c r="O177" s="11">
        <v>3.11</v>
      </c>
      <c r="P177" s="19">
        <f t="shared" si="2"/>
        <v>4.1123716240181709</v>
      </c>
    </row>
    <row r="178" spans="1:16" x14ac:dyDescent="0.3">
      <c r="A178">
        <v>177</v>
      </c>
      <c r="B178" t="s">
        <v>11</v>
      </c>
      <c r="C178" t="s">
        <v>14</v>
      </c>
      <c r="D178" t="s">
        <v>9</v>
      </c>
      <c r="E178" t="s">
        <v>10</v>
      </c>
      <c r="F178" s="3">
        <v>2</v>
      </c>
      <c r="G178" s="2">
        <v>17.89</v>
      </c>
      <c r="H178" s="2">
        <v>2</v>
      </c>
      <c r="I178" s="1">
        <f>IF(Table13[[#This Row],[sex]]="Male",1,2)</f>
        <v>1</v>
      </c>
      <c r="J178" s="1">
        <f>IF(Table13[[#This Row],[smoker]]="Yes",1,2)</f>
        <v>1</v>
      </c>
      <c r="K178" s="1">
        <f>IF(Table13[[#This Row],[day]]="Thur",1,IF(Table13[[#This Row],[day]]="Fri",2,IF(Table13[[#This Row],[day]]="Sat",3,IF(Table13[[#This Row],[day]]="Sun",4,0))))</f>
        <v>4</v>
      </c>
      <c r="L178" s="1">
        <f>IF(Table13[[#This Row],[time]]="Dinner",1,IF(Table13[[#This Row],[time]]="Lunch",2,0))</f>
        <v>1</v>
      </c>
      <c r="M178" s="10">
        <v>2</v>
      </c>
      <c r="N178" s="11">
        <v>17.89</v>
      </c>
      <c r="O178" s="11">
        <v>2</v>
      </c>
      <c r="P178" s="19">
        <f t="shared" si="2"/>
        <v>2.6965520568546246</v>
      </c>
    </row>
    <row r="179" spans="1:16" x14ac:dyDescent="0.3">
      <c r="A179">
        <v>178</v>
      </c>
      <c r="B179" t="s">
        <v>11</v>
      </c>
      <c r="C179" t="s">
        <v>14</v>
      </c>
      <c r="D179" t="s">
        <v>9</v>
      </c>
      <c r="E179" t="s">
        <v>10</v>
      </c>
      <c r="F179" s="3">
        <v>2</v>
      </c>
      <c r="G179" s="2">
        <v>14.48</v>
      </c>
      <c r="H179" s="2">
        <v>2</v>
      </c>
      <c r="I179" s="1">
        <f>IF(Table13[[#This Row],[sex]]="Male",1,2)</f>
        <v>1</v>
      </c>
      <c r="J179" s="1">
        <f>IF(Table13[[#This Row],[smoker]]="Yes",1,2)</f>
        <v>1</v>
      </c>
      <c r="K179" s="1">
        <f>IF(Table13[[#This Row],[day]]="Thur",1,IF(Table13[[#This Row],[day]]="Fri",2,IF(Table13[[#This Row],[day]]="Sat",3,IF(Table13[[#This Row],[day]]="Sun",4,0))))</f>
        <v>4</v>
      </c>
      <c r="L179" s="1">
        <f>IF(Table13[[#This Row],[time]]="Dinner",1,IF(Table13[[#This Row],[time]]="Lunch",2,0))</f>
        <v>1</v>
      </c>
      <c r="M179" s="10">
        <v>2</v>
      </c>
      <c r="N179" s="11">
        <v>14.48</v>
      </c>
      <c r="O179" s="11">
        <v>2</v>
      </c>
      <c r="P179" s="19">
        <f t="shared" si="2"/>
        <v>2.374903507618936</v>
      </c>
    </row>
    <row r="180" spans="1:16" x14ac:dyDescent="0.3">
      <c r="A180">
        <v>179</v>
      </c>
      <c r="B180" t="s">
        <v>7</v>
      </c>
      <c r="C180" t="s">
        <v>14</v>
      </c>
      <c r="D180" t="s">
        <v>9</v>
      </c>
      <c r="E180" t="s">
        <v>10</v>
      </c>
      <c r="F180" s="3">
        <v>2</v>
      </c>
      <c r="G180" s="2">
        <v>9.6</v>
      </c>
      <c r="H180" s="2">
        <v>4</v>
      </c>
      <c r="I180" s="1">
        <f>IF(Table13[[#This Row],[sex]]="Male",1,2)</f>
        <v>2</v>
      </c>
      <c r="J180" s="1">
        <f>IF(Table13[[#This Row],[smoker]]="Yes",1,2)</f>
        <v>1</v>
      </c>
      <c r="K180" s="1">
        <f>IF(Table13[[#This Row],[day]]="Thur",1,IF(Table13[[#This Row],[day]]="Fri",2,IF(Table13[[#This Row],[day]]="Sat",3,IF(Table13[[#This Row],[day]]="Sun",4,0))))</f>
        <v>4</v>
      </c>
      <c r="L180" s="1">
        <f>IF(Table13[[#This Row],[time]]="Dinner",1,IF(Table13[[#This Row],[time]]="Lunch",2,0))</f>
        <v>1</v>
      </c>
      <c r="M180" s="10">
        <v>2</v>
      </c>
      <c r="N180" s="11">
        <v>9.6</v>
      </c>
      <c r="O180" s="11">
        <v>4</v>
      </c>
      <c r="P180" s="19">
        <f t="shared" si="2"/>
        <v>1.8799521154685188</v>
      </c>
    </row>
    <row r="181" spans="1:16" x14ac:dyDescent="0.3">
      <c r="A181">
        <v>180</v>
      </c>
      <c r="B181" t="s">
        <v>11</v>
      </c>
      <c r="C181" t="s">
        <v>14</v>
      </c>
      <c r="D181" t="s">
        <v>9</v>
      </c>
      <c r="E181" t="s">
        <v>10</v>
      </c>
      <c r="F181" s="3">
        <v>2</v>
      </c>
      <c r="G181" s="2">
        <v>34.630000000000003</v>
      </c>
      <c r="H181" s="2">
        <v>3.55</v>
      </c>
      <c r="I181" s="1">
        <f>IF(Table13[[#This Row],[sex]]="Male",1,2)</f>
        <v>1</v>
      </c>
      <c r="J181" s="1">
        <f>IF(Table13[[#This Row],[smoker]]="Yes",1,2)</f>
        <v>1</v>
      </c>
      <c r="K181" s="1">
        <f>IF(Table13[[#This Row],[day]]="Thur",1,IF(Table13[[#This Row],[day]]="Fri",2,IF(Table13[[#This Row],[day]]="Sat",3,IF(Table13[[#This Row],[day]]="Sun",4,0))))</f>
        <v>4</v>
      </c>
      <c r="L181" s="1">
        <f>IF(Table13[[#This Row],[time]]="Dinner",1,IF(Table13[[#This Row],[time]]="Lunch",2,0))</f>
        <v>1</v>
      </c>
      <c r="M181" s="10">
        <v>2</v>
      </c>
      <c r="N181" s="11">
        <v>34.630000000000003</v>
      </c>
      <c r="O181" s="11">
        <v>3.55</v>
      </c>
      <c r="P181" s="19">
        <f t="shared" si="2"/>
        <v>4.2755540258298259</v>
      </c>
    </row>
    <row r="182" spans="1:16" x14ac:dyDescent="0.3">
      <c r="A182">
        <v>181</v>
      </c>
      <c r="B182" t="s">
        <v>11</v>
      </c>
      <c r="C182" t="s">
        <v>14</v>
      </c>
      <c r="D182" t="s">
        <v>9</v>
      </c>
      <c r="E182" t="s">
        <v>10</v>
      </c>
      <c r="F182" s="3">
        <v>4</v>
      </c>
      <c r="G182" s="2">
        <v>34.65</v>
      </c>
      <c r="H182" s="2">
        <v>3.68</v>
      </c>
      <c r="I182" s="1">
        <f>IF(Table13[[#This Row],[sex]]="Male",1,2)</f>
        <v>1</v>
      </c>
      <c r="J182" s="1">
        <f>IF(Table13[[#This Row],[smoker]]="Yes",1,2)</f>
        <v>1</v>
      </c>
      <c r="K182" s="1">
        <f>IF(Table13[[#This Row],[day]]="Thur",1,IF(Table13[[#This Row],[day]]="Fri",2,IF(Table13[[#This Row],[day]]="Sat",3,IF(Table13[[#This Row],[day]]="Sun",4,0))))</f>
        <v>4</v>
      </c>
      <c r="L182" s="1">
        <f>IF(Table13[[#This Row],[time]]="Dinner",1,IF(Table13[[#This Row],[time]]="Lunch",2,0))</f>
        <v>1</v>
      </c>
      <c r="M182" s="10">
        <v>4</v>
      </c>
      <c r="N182" s="11">
        <v>34.65</v>
      </c>
      <c r="O182" s="11">
        <v>3.68</v>
      </c>
      <c r="P182" s="19">
        <f t="shared" si="2"/>
        <v>4.6270797635110421</v>
      </c>
    </row>
    <row r="183" spans="1:16" x14ac:dyDescent="0.3">
      <c r="A183">
        <v>182</v>
      </c>
      <c r="B183" t="s">
        <v>11</v>
      </c>
      <c r="C183" t="s">
        <v>14</v>
      </c>
      <c r="D183" t="s">
        <v>9</v>
      </c>
      <c r="E183" t="s">
        <v>10</v>
      </c>
      <c r="F183" s="3">
        <v>2</v>
      </c>
      <c r="G183" s="2">
        <v>23.33</v>
      </c>
      <c r="H183" s="2">
        <v>5.65</v>
      </c>
      <c r="I183" s="1">
        <f>IF(Table13[[#This Row],[sex]]="Male",1,2)</f>
        <v>1</v>
      </c>
      <c r="J183" s="1">
        <f>IF(Table13[[#This Row],[smoker]]="Yes",1,2)</f>
        <v>1</v>
      </c>
      <c r="K183" s="1">
        <f>IF(Table13[[#This Row],[day]]="Thur",1,IF(Table13[[#This Row],[day]]="Fri",2,IF(Table13[[#This Row],[day]]="Sat",3,IF(Table13[[#This Row],[day]]="Sun",4,0))))</f>
        <v>4</v>
      </c>
      <c r="L183" s="1">
        <f>IF(Table13[[#This Row],[time]]="Dinner",1,IF(Table13[[#This Row],[time]]="Lunch",2,0))</f>
        <v>1</v>
      </c>
      <c r="M183" s="10">
        <v>2</v>
      </c>
      <c r="N183" s="11">
        <v>23.33</v>
      </c>
      <c r="O183" s="11">
        <v>5.65</v>
      </c>
      <c r="P183" s="19">
        <f t="shared" si="2"/>
        <v>3.2096805342276884</v>
      </c>
    </row>
    <row r="184" spans="1:16" x14ac:dyDescent="0.3">
      <c r="A184">
        <v>183</v>
      </c>
      <c r="B184" t="s">
        <v>11</v>
      </c>
      <c r="C184" t="s">
        <v>14</v>
      </c>
      <c r="D184" t="s">
        <v>9</v>
      </c>
      <c r="E184" t="s">
        <v>10</v>
      </c>
      <c r="F184" s="3">
        <v>3</v>
      </c>
      <c r="G184" s="2">
        <v>45.35</v>
      </c>
      <c r="H184" s="2">
        <v>3.5</v>
      </c>
      <c r="I184" s="1">
        <f>IF(Table13[[#This Row],[sex]]="Male",1,2)</f>
        <v>1</v>
      </c>
      <c r="J184" s="1">
        <f>IF(Table13[[#This Row],[smoker]]="Yes",1,2)</f>
        <v>1</v>
      </c>
      <c r="K184" s="1">
        <f>IF(Table13[[#This Row],[day]]="Thur",1,IF(Table13[[#This Row],[day]]="Fri",2,IF(Table13[[#This Row],[day]]="Sat",3,IF(Table13[[#This Row],[day]]="Sun",4,0))))</f>
        <v>4</v>
      </c>
      <c r="L184" s="1">
        <f>IF(Table13[[#This Row],[time]]="Dinner",1,IF(Table13[[#This Row],[time]]="Lunch",2,0))</f>
        <v>1</v>
      </c>
      <c r="M184" s="10">
        <v>3</v>
      </c>
      <c r="N184" s="11">
        <v>45.35</v>
      </c>
      <c r="O184" s="11">
        <v>3.5</v>
      </c>
      <c r="P184" s="19">
        <f t="shared" si="2"/>
        <v>5.4615385844986548</v>
      </c>
    </row>
    <row r="185" spans="1:16" x14ac:dyDescent="0.3">
      <c r="A185">
        <v>184</v>
      </c>
      <c r="B185" t="s">
        <v>11</v>
      </c>
      <c r="C185" t="s">
        <v>14</v>
      </c>
      <c r="D185" t="s">
        <v>9</v>
      </c>
      <c r="E185" t="s">
        <v>10</v>
      </c>
      <c r="F185" s="3">
        <v>4</v>
      </c>
      <c r="G185" s="2">
        <v>23.17</v>
      </c>
      <c r="H185" s="2">
        <v>6.5</v>
      </c>
      <c r="I185" s="1">
        <f>IF(Table13[[#This Row],[sex]]="Male",1,2)</f>
        <v>1</v>
      </c>
      <c r="J185" s="1">
        <f>IF(Table13[[#This Row],[smoker]]="Yes",1,2)</f>
        <v>1</v>
      </c>
      <c r="K185" s="1">
        <f>IF(Table13[[#This Row],[day]]="Thur",1,IF(Table13[[#This Row],[day]]="Fri",2,IF(Table13[[#This Row],[day]]="Sat",3,IF(Table13[[#This Row],[day]]="Sun",4,0))))</f>
        <v>4</v>
      </c>
      <c r="L185" s="1">
        <f>IF(Table13[[#This Row],[time]]="Dinner",1,IF(Table13[[#This Row],[time]]="Lunch",2,0))</f>
        <v>1</v>
      </c>
      <c r="M185" s="10">
        <v>4</v>
      </c>
      <c r="N185" s="11">
        <v>23.17</v>
      </c>
      <c r="O185" s="11">
        <v>6.5</v>
      </c>
      <c r="P185" s="19">
        <f t="shared" si="2"/>
        <v>3.5442277561134734</v>
      </c>
    </row>
    <row r="186" spans="1:16" x14ac:dyDescent="0.3">
      <c r="A186">
        <v>185</v>
      </c>
      <c r="B186" t="s">
        <v>11</v>
      </c>
      <c r="C186" t="s">
        <v>14</v>
      </c>
      <c r="D186" t="s">
        <v>9</v>
      </c>
      <c r="E186" t="s">
        <v>10</v>
      </c>
      <c r="F186" s="3">
        <v>2</v>
      </c>
      <c r="G186" s="2">
        <v>40.549999999999997</v>
      </c>
      <c r="H186" s="2">
        <v>3</v>
      </c>
      <c r="I186" s="1">
        <f>IF(Table13[[#This Row],[sex]]="Male",1,2)</f>
        <v>1</v>
      </c>
      <c r="J186" s="1">
        <f>IF(Table13[[#This Row],[smoker]]="Yes",1,2)</f>
        <v>1</v>
      </c>
      <c r="K186" s="1">
        <f>IF(Table13[[#This Row],[day]]="Thur",1,IF(Table13[[#This Row],[day]]="Fri",2,IF(Table13[[#This Row],[day]]="Sat",3,IF(Table13[[#This Row],[day]]="Sun",4,0))))</f>
        <v>4</v>
      </c>
      <c r="L186" s="1">
        <f>IF(Table13[[#This Row],[time]]="Dinner",1,IF(Table13[[#This Row],[time]]="Lunch",2,0))</f>
        <v>1</v>
      </c>
      <c r="M186" s="10">
        <v>2</v>
      </c>
      <c r="N186" s="11">
        <v>40.549999999999997</v>
      </c>
      <c r="O186" s="11">
        <v>3</v>
      </c>
      <c r="P186" s="19">
        <f t="shared" si="2"/>
        <v>4.8339585453240419</v>
      </c>
    </row>
    <row r="187" spans="1:16" x14ac:dyDescent="0.3">
      <c r="A187">
        <v>186</v>
      </c>
      <c r="B187" t="s">
        <v>11</v>
      </c>
      <c r="C187" t="s">
        <v>8</v>
      </c>
      <c r="D187" t="s">
        <v>9</v>
      </c>
      <c r="E187" t="s">
        <v>10</v>
      </c>
      <c r="F187" s="3">
        <v>5</v>
      </c>
      <c r="G187" s="2">
        <v>20.69</v>
      </c>
      <c r="H187" s="2">
        <v>5</v>
      </c>
      <c r="I187" s="1">
        <f>IF(Table13[[#This Row],[sex]]="Male",1,2)</f>
        <v>1</v>
      </c>
      <c r="J187" s="1">
        <f>IF(Table13[[#This Row],[smoker]]="Yes",1,2)</f>
        <v>2</v>
      </c>
      <c r="K187" s="1">
        <f>IF(Table13[[#This Row],[day]]="Thur",1,IF(Table13[[#This Row],[day]]="Fri",2,IF(Table13[[#This Row],[day]]="Sat",3,IF(Table13[[#This Row],[day]]="Sun",4,0))))</f>
        <v>4</v>
      </c>
      <c r="L187" s="1">
        <f>IF(Table13[[#This Row],[time]]="Dinner",1,IF(Table13[[#This Row],[time]]="Lunch",2,0))</f>
        <v>1</v>
      </c>
      <c r="M187" s="10">
        <v>5</v>
      </c>
      <c r="N187" s="11">
        <v>20.69</v>
      </c>
      <c r="O187" s="11">
        <v>5</v>
      </c>
      <c r="P187" s="19">
        <f t="shared" si="2"/>
        <v>3.409458067844203</v>
      </c>
    </row>
    <row r="188" spans="1:16" x14ac:dyDescent="0.3">
      <c r="A188">
        <v>187</v>
      </c>
      <c r="B188" t="s">
        <v>7</v>
      </c>
      <c r="C188" t="s">
        <v>14</v>
      </c>
      <c r="D188" t="s">
        <v>9</v>
      </c>
      <c r="E188" t="s">
        <v>10</v>
      </c>
      <c r="F188" s="3">
        <v>3</v>
      </c>
      <c r="G188" s="2">
        <v>20.9</v>
      </c>
      <c r="H188" s="2">
        <v>3.5</v>
      </c>
      <c r="I188" s="1">
        <f>IF(Table13[[#This Row],[sex]]="Male",1,2)</f>
        <v>2</v>
      </c>
      <c r="J188" s="1">
        <f>IF(Table13[[#This Row],[smoker]]="Yes",1,2)</f>
        <v>1</v>
      </c>
      <c r="K188" s="1">
        <f>IF(Table13[[#This Row],[day]]="Thur",1,IF(Table13[[#This Row],[day]]="Fri",2,IF(Table13[[#This Row],[day]]="Sat",3,IF(Table13[[#This Row],[day]]="Sun",4,0))))</f>
        <v>4</v>
      </c>
      <c r="L188" s="1">
        <f>IF(Table13[[#This Row],[time]]="Dinner",1,IF(Table13[[#This Row],[time]]="Lunch",2,0))</f>
        <v>1</v>
      </c>
      <c r="M188" s="10">
        <v>3</v>
      </c>
      <c r="N188" s="11">
        <v>20.9</v>
      </c>
      <c r="O188" s="11">
        <v>3.5</v>
      </c>
      <c r="P188" s="19">
        <f t="shared" si="2"/>
        <v>3.1206452250337398</v>
      </c>
    </row>
    <row r="189" spans="1:16" x14ac:dyDescent="0.3">
      <c r="A189">
        <v>188</v>
      </c>
      <c r="B189" t="s">
        <v>11</v>
      </c>
      <c r="C189" t="s">
        <v>14</v>
      </c>
      <c r="D189" t="s">
        <v>9</v>
      </c>
      <c r="E189" t="s">
        <v>10</v>
      </c>
      <c r="F189" s="3">
        <v>5</v>
      </c>
      <c r="G189" s="2">
        <v>30.46</v>
      </c>
      <c r="H189" s="2">
        <v>2</v>
      </c>
      <c r="I189" s="1">
        <f>IF(Table13[[#This Row],[sex]]="Male",1,2)</f>
        <v>1</v>
      </c>
      <c r="J189" s="1">
        <f>IF(Table13[[#This Row],[smoker]]="Yes",1,2)</f>
        <v>1</v>
      </c>
      <c r="K189" s="1">
        <f>IF(Table13[[#This Row],[day]]="Thur",1,IF(Table13[[#This Row],[day]]="Fri",2,IF(Table13[[#This Row],[day]]="Sat",3,IF(Table13[[#This Row],[day]]="Sun",4,0))))</f>
        <v>4</v>
      </c>
      <c r="L189" s="1">
        <f>IF(Table13[[#This Row],[time]]="Dinner",1,IF(Table13[[#This Row],[time]]="Lunch",2,0))</f>
        <v>1</v>
      </c>
      <c r="M189" s="10">
        <v>5</v>
      </c>
      <c r="N189" s="11">
        <v>30.46</v>
      </c>
      <c r="O189" s="11">
        <v>2</v>
      </c>
      <c r="P189" s="19">
        <f t="shared" si="2"/>
        <v>4.4066772637915648</v>
      </c>
    </row>
    <row r="190" spans="1:16" x14ac:dyDescent="0.3">
      <c r="A190">
        <v>189</v>
      </c>
      <c r="B190" t="s">
        <v>7</v>
      </c>
      <c r="C190" t="s">
        <v>14</v>
      </c>
      <c r="D190" t="s">
        <v>9</v>
      </c>
      <c r="E190" t="s">
        <v>10</v>
      </c>
      <c r="F190" s="3">
        <v>3</v>
      </c>
      <c r="G190" s="2">
        <v>18.149999999999999</v>
      </c>
      <c r="H190" s="2">
        <v>3.5</v>
      </c>
      <c r="I190" s="1">
        <f>IF(Table13[[#This Row],[sex]]="Male",1,2)</f>
        <v>2</v>
      </c>
      <c r="J190" s="1">
        <f>IF(Table13[[#This Row],[smoker]]="Yes",1,2)</f>
        <v>1</v>
      </c>
      <c r="K190" s="1">
        <f>IF(Table13[[#This Row],[day]]="Thur",1,IF(Table13[[#This Row],[day]]="Fri",2,IF(Table13[[#This Row],[day]]="Sat",3,IF(Table13[[#This Row],[day]]="Sun",4,0))))</f>
        <v>4</v>
      </c>
      <c r="L190" s="1">
        <f>IF(Table13[[#This Row],[time]]="Dinner",1,IF(Table13[[#This Row],[time]]="Lunch",2,0))</f>
        <v>1</v>
      </c>
      <c r="M190" s="10">
        <v>3</v>
      </c>
      <c r="N190" s="11">
        <v>18.149999999999999</v>
      </c>
      <c r="O190" s="11">
        <v>3.5</v>
      </c>
      <c r="P190" s="19">
        <f t="shared" si="2"/>
        <v>2.8612512337146354</v>
      </c>
    </row>
    <row r="191" spans="1:16" x14ac:dyDescent="0.3">
      <c r="A191">
        <v>190</v>
      </c>
      <c r="B191" t="s">
        <v>11</v>
      </c>
      <c r="C191" t="s">
        <v>14</v>
      </c>
      <c r="D191" t="s">
        <v>9</v>
      </c>
      <c r="E191" t="s">
        <v>10</v>
      </c>
      <c r="F191" s="3">
        <v>3</v>
      </c>
      <c r="G191" s="2">
        <v>23.1</v>
      </c>
      <c r="H191" s="2">
        <v>4</v>
      </c>
      <c r="I191" s="1">
        <f>IF(Table13[[#This Row],[sex]]="Male",1,2)</f>
        <v>1</v>
      </c>
      <c r="J191" s="1">
        <f>IF(Table13[[#This Row],[smoker]]="Yes",1,2)</f>
        <v>1</v>
      </c>
      <c r="K191" s="1">
        <f>IF(Table13[[#This Row],[day]]="Thur",1,IF(Table13[[#This Row],[day]]="Fri",2,IF(Table13[[#This Row],[day]]="Sat",3,IF(Table13[[#This Row],[day]]="Sun",4,0))))</f>
        <v>4</v>
      </c>
      <c r="L191" s="1">
        <f>IF(Table13[[#This Row],[time]]="Dinner",1,IF(Table13[[#This Row],[time]]="Lunch",2,0))</f>
        <v>1</v>
      </c>
      <c r="M191" s="10">
        <v>3</v>
      </c>
      <c r="N191" s="11">
        <v>23.1</v>
      </c>
      <c r="O191" s="11">
        <v>4</v>
      </c>
      <c r="P191" s="19">
        <f t="shared" si="2"/>
        <v>3.3628053820077208</v>
      </c>
    </row>
    <row r="192" spans="1:16" x14ac:dyDescent="0.3">
      <c r="A192">
        <v>191</v>
      </c>
      <c r="B192" t="s">
        <v>11</v>
      </c>
      <c r="C192" t="s">
        <v>14</v>
      </c>
      <c r="D192" t="s">
        <v>9</v>
      </c>
      <c r="E192" t="s">
        <v>10</v>
      </c>
      <c r="F192" s="3">
        <v>2</v>
      </c>
      <c r="G192" s="2">
        <v>15.69</v>
      </c>
      <c r="H192" s="2">
        <v>1.5</v>
      </c>
      <c r="I192" s="1">
        <f>IF(Table13[[#This Row],[sex]]="Male",1,2)</f>
        <v>1</v>
      </c>
      <c r="J192" s="1">
        <f>IF(Table13[[#This Row],[smoker]]="Yes",1,2)</f>
        <v>1</v>
      </c>
      <c r="K192" s="1">
        <f>IF(Table13[[#This Row],[day]]="Thur",1,IF(Table13[[#This Row],[day]]="Fri",2,IF(Table13[[#This Row],[day]]="Sat",3,IF(Table13[[#This Row],[day]]="Sun",4,0))))</f>
        <v>4</v>
      </c>
      <c r="L192" s="1">
        <f>IF(Table13[[#This Row],[time]]="Dinner",1,IF(Table13[[#This Row],[time]]="Lunch",2,0))</f>
        <v>1</v>
      </c>
      <c r="M192" s="10">
        <v>2</v>
      </c>
      <c r="N192" s="11">
        <v>15.69</v>
      </c>
      <c r="O192" s="11">
        <v>1.5</v>
      </c>
      <c r="P192" s="19">
        <f t="shared" si="2"/>
        <v>2.4890368637993414</v>
      </c>
    </row>
    <row r="193" spans="1:16" x14ac:dyDescent="0.3">
      <c r="A193">
        <v>192</v>
      </c>
      <c r="B193" t="s">
        <v>7</v>
      </c>
      <c r="C193" t="s">
        <v>14</v>
      </c>
      <c r="D193" t="s">
        <v>15</v>
      </c>
      <c r="E193" t="s">
        <v>16</v>
      </c>
      <c r="F193" s="3">
        <v>2</v>
      </c>
      <c r="G193" s="2">
        <v>19.809999999999999</v>
      </c>
      <c r="H193" s="2">
        <v>4.1900000000000004</v>
      </c>
      <c r="I193" s="1">
        <f>IF(Table13[[#This Row],[sex]]="Male",1,2)</f>
        <v>2</v>
      </c>
      <c r="J193" s="1">
        <f>IF(Table13[[#This Row],[smoker]]="Yes",1,2)</f>
        <v>1</v>
      </c>
      <c r="K193" s="1">
        <f>IF(Table13[[#This Row],[day]]="Thur",1,IF(Table13[[#This Row],[day]]="Fri",2,IF(Table13[[#This Row],[day]]="Sat",3,IF(Table13[[#This Row],[day]]="Sun",4,0))))</f>
        <v>1</v>
      </c>
      <c r="L193" s="1">
        <f>IF(Table13[[#This Row],[time]]="Dinner",1,IF(Table13[[#This Row],[time]]="Lunch",2,0))</f>
        <v>2</v>
      </c>
      <c r="M193" s="10">
        <v>2</v>
      </c>
      <c r="N193" s="11">
        <v>19.809999999999999</v>
      </c>
      <c r="O193" s="11">
        <v>4.1900000000000004</v>
      </c>
      <c r="P193" s="19">
        <f t="shared" si="2"/>
        <v>2.7972695690460703</v>
      </c>
    </row>
    <row r="194" spans="1:16" x14ac:dyDescent="0.3">
      <c r="A194">
        <v>193</v>
      </c>
      <c r="B194" t="s">
        <v>11</v>
      </c>
      <c r="C194" t="s">
        <v>14</v>
      </c>
      <c r="D194" t="s">
        <v>15</v>
      </c>
      <c r="E194" t="s">
        <v>16</v>
      </c>
      <c r="F194" s="3">
        <v>2</v>
      </c>
      <c r="G194" s="2">
        <v>28.44</v>
      </c>
      <c r="H194" s="2">
        <v>2.56</v>
      </c>
      <c r="I194" s="1">
        <f>IF(Table13[[#This Row],[sex]]="Male",1,2)</f>
        <v>1</v>
      </c>
      <c r="J194" s="1">
        <f>IF(Table13[[#This Row],[smoker]]="Yes",1,2)</f>
        <v>1</v>
      </c>
      <c r="K194" s="1">
        <f>IF(Table13[[#This Row],[day]]="Thur",1,IF(Table13[[#This Row],[day]]="Fri",2,IF(Table13[[#This Row],[day]]="Sat",3,IF(Table13[[#This Row],[day]]="Sun",4,0))))</f>
        <v>1</v>
      </c>
      <c r="L194" s="1">
        <f>IF(Table13[[#This Row],[time]]="Dinner",1,IF(Table13[[#This Row],[time]]="Lunch",2,0))</f>
        <v>2</v>
      </c>
      <c r="M194" s="10">
        <v>2</v>
      </c>
      <c r="N194" s="11">
        <v>28.44</v>
      </c>
      <c r="O194" s="11">
        <v>2.56</v>
      </c>
      <c r="P194" s="19">
        <f t="shared" si="2"/>
        <v>3.6459400402679933</v>
      </c>
    </row>
    <row r="195" spans="1:16" x14ac:dyDescent="0.3">
      <c r="A195">
        <v>194</v>
      </c>
      <c r="B195" t="s">
        <v>11</v>
      </c>
      <c r="C195" t="s">
        <v>14</v>
      </c>
      <c r="D195" t="s">
        <v>15</v>
      </c>
      <c r="E195" t="s">
        <v>16</v>
      </c>
      <c r="F195" s="3">
        <v>2</v>
      </c>
      <c r="G195" s="2">
        <v>15.48</v>
      </c>
      <c r="H195" s="2">
        <v>2.02</v>
      </c>
      <c r="I195" s="1">
        <f>IF(Table13[[#This Row],[sex]]="Male",1,2)</f>
        <v>1</v>
      </c>
      <c r="J195" s="1">
        <f>IF(Table13[[#This Row],[smoker]]="Yes",1,2)</f>
        <v>1</v>
      </c>
      <c r="K195" s="1">
        <f>IF(Table13[[#This Row],[day]]="Thur",1,IF(Table13[[#This Row],[day]]="Fri",2,IF(Table13[[#This Row],[day]]="Sat",3,IF(Table13[[#This Row],[day]]="Sun",4,0))))</f>
        <v>1</v>
      </c>
      <c r="L195" s="1">
        <f>IF(Table13[[#This Row],[time]]="Dinner",1,IF(Table13[[#This Row],[time]]="Lunch",2,0))</f>
        <v>2</v>
      </c>
      <c r="M195" s="10">
        <v>2</v>
      </c>
      <c r="N195" s="11">
        <v>15.48</v>
      </c>
      <c r="O195" s="11">
        <v>2.02</v>
      </c>
      <c r="P195" s="19">
        <f t="shared" ref="P195:P245" si="3">$R$11+($R$12*I195)+($R$13*J195)+($R$14*K195)+($R$15*L195)+($R$16*M195)+($R$17*N195)</f>
        <v>2.4234869029968698</v>
      </c>
    </row>
    <row r="196" spans="1:16" x14ac:dyDescent="0.3">
      <c r="A196">
        <v>195</v>
      </c>
      <c r="B196" t="s">
        <v>11</v>
      </c>
      <c r="C196" t="s">
        <v>14</v>
      </c>
      <c r="D196" t="s">
        <v>15</v>
      </c>
      <c r="E196" t="s">
        <v>16</v>
      </c>
      <c r="F196" s="3">
        <v>2</v>
      </c>
      <c r="G196" s="2">
        <v>16.579999999999998</v>
      </c>
      <c r="H196" s="2">
        <v>4</v>
      </c>
      <c r="I196" s="1">
        <f>IF(Table13[[#This Row],[sex]]="Male",1,2)</f>
        <v>1</v>
      </c>
      <c r="J196" s="1">
        <f>IF(Table13[[#This Row],[smoker]]="Yes",1,2)</f>
        <v>1</v>
      </c>
      <c r="K196" s="1">
        <f>IF(Table13[[#This Row],[day]]="Thur",1,IF(Table13[[#This Row],[day]]="Fri",2,IF(Table13[[#This Row],[day]]="Sat",3,IF(Table13[[#This Row],[day]]="Sun",4,0))))</f>
        <v>1</v>
      </c>
      <c r="L196" s="1">
        <f>IF(Table13[[#This Row],[time]]="Dinner",1,IF(Table13[[#This Row],[time]]="Lunch",2,0))</f>
        <v>2</v>
      </c>
      <c r="M196" s="10">
        <v>2</v>
      </c>
      <c r="N196" s="11">
        <v>16.579999999999998</v>
      </c>
      <c r="O196" s="11">
        <v>4</v>
      </c>
      <c r="P196" s="19">
        <f t="shared" si="3"/>
        <v>2.5272444995245111</v>
      </c>
    </row>
    <row r="197" spans="1:16" x14ac:dyDescent="0.3">
      <c r="A197">
        <v>196</v>
      </c>
      <c r="B197" t="s">
        <v>11</v>
      </c>
      <c r="C197" t="s">
        <v>8</v>
      </c>
      <c r="D197" t="s">
        <v>15</v>
      </c>
      <c r="E197" t="s">
        <v>16</v>
      </c>
      <c r="F197" s="3">
        <v>2</v>
      </c>
      <c r="G197" s="2">
        <v>7.56</v>
      </c>
      <c r="H197" s="2">
        <v>1.44</v>
      </c>
      <c r="I197" s="1">
        <f>IF(Table13[[#This Row],[sex]]="Male",1,2)</f>
        <v>1</v>
      </c>
      <c r="J197" s="1">
        <f>IF(Table13[[#This Row],[smoker]]="Yes",1,2)</f>
        <v>2</v>
      </c>
      <c r="K197" s="1">
        <f>IF(Table13[[#This Row],[day]]="Thur",1,IF(Table13[[#This Row],[day]]="Fri",2,IF(Table13[[#This Row],[day]]="Sat",3,IF(Table13[[#This Row],[day]]="Sun",4,0))))</f>
        <v>1</v>
      </c>
      <c r="L197" s="1">
        <f>IF(Table13[[#This Row],[time]]="Dinner",1,IF(Table13[[#This Row],[time]]="Lunch",2,0))</f>
        <v>2</v>
      </c>
      <c r="M197" s="10">
        <v>2</v>
      </c>
      <c r="N197" s="11">
        <v>7.56</v>
      </c>
      <c r="O197" s="11">
        <v>1.44</v>
      </c>
      <c r="P197" s="19">
        <f t="shared" si="3"/>
        <v>1.6007691193914511</v>
      </c>
    </row>
    <row r="198" spans="1:16" x14ac:dyDescent="0.3">
      <c r="A198">
        <v>197</v>
      </c>
      <c r="B198" t="s">
        <v>11</v>
      </c>
      <c r="C198" t="s">
        <v>14</v>
      </c>
      <c r="D198" t="s">
        <v>15</v>
      </c>
      <c r="E198" t="s">
        <v>16</v>
      </c>
      <c r="F198" s="3">
        <v>2</v>
      </c>
      <c r="G198" s="2">
        <v>10.34</v>
      </c>
      <c r="H198" s="2">
        <v>2</v>
      </c>
      <c r="I198" s="1">
        <f>IF(Table13[[#This Row],[sex]]="Male",1,2)</f>
        <v>1</v>
      </c>
      <c r="J198" s="1">
        <f>IF(Table13[[#This Row],[smoker]]="Yes",1,2)</f>
        <v>1</v>
      </c>
      <c r="K198" s="1">
        <f>IF(Table13[[#This Row],[day]]="Thur",1,IF(Table13[[#This Row],[day]]="Fri",2,IF(Table13[[#This Row],[day]]="Sat",3,IF(Table13[[#This Row],[day]]="Sun",4,0))))</f>
        <v>1</v>
      </c>
      <c r="L198" s="1">
        <f>IF(Table13[[#This Row],[time]]="Dinner",1,IF(Table13[[#This Row],[time]]="Lunch",2,0))</f>
        <v>2</v>
      </c>
      <c r="M198" s="10">
        <v>2</v>
      </c>
      <c r="N198" s="11">
        <v>10.34</v>
      </c>
      <c r="O198" s="11">
        <v>2</v>
      </c>
      <c r="P198" s="19">
        <f t="shared" si="3"/>
        <v>1.9386559519495261</v>
      </c>
    </row>
    <row r="199" spans="1:16" x14ac:dyDescent="0.3">
      <c r="A199">
        <v>198</v>
      </c>
      <c r="B199" t="s">
        <v>7</v>
      </c>
      <c r="C199" t="s">
        <v>14</v>
      </c>
      <c r="D199" t="s">
        <v>15</v>
      </c>
      <c r="E199" t="s">
        <v>16</v>
      </c>
      <c r="F199" s="3">
        <v>4</v>
      </c>
      <c r="G199" s="2">
        <v>43.11</v>
      </c>
      <c r="H199" s="2">
        <v>5</v>
      </c>
      <c r="I199" s="1">
        <f>IF(Table13[[#This Row],[sex]]="Male",1,2)</f>
        <v>2</v>
      </c>
      <c r="J199" s="1">
        <f>IF(Table13[[#This Row],[smoker]]="Yes",1,2)</f>
        <v>1</v>
      </c>
      <c r="K199" s="1">
        <f>IF(Table13[[#This Row],[day]]="Thur",1,IF(Table13[[#This Row],[day]]="Fri",2,IF(Table13[[#This Row],[day]]="Sat",3,IF(Table13[[#This Row],[day]]="Sun",4,0))))</f>
        <v>1</v>
      </c>
      <c r="L199" s="1">
        <f>IF(Table13[[#This Row],[time]]="Dinner",1,IF(Table13[[#This Row],[time]]="Lunch",2,0))</f>
        <v>2</v>
      </c>
      <c r="M199" s="10">
        <v>4</v>
      </c>
      <c r="N199" s="11">
        <v>43.11</v>
      </c>
      <c r="O199" s="11">
        <v>5</v>
      </c>
      <c r="P199" s="19">
        <f t="shared" si="3"/>
        <v>5.3446833496031942</v>
      </c>
    </row>
    <row r="200" spans="1:16" x14ac:dyDescent="0.3">
      <c r="A200">
        <v>199</v>
      </c>
      <c r="B200" t="s">
        <v>7</v>
      </c>
      <c r="C200" t="s">
        <v>14</v>
      </c>
      <c r="D200" t="s">
        <v>15</v>
      </c>
      <c r="E200" t="s">
        <v>16</v>
      </c>
      <c r="F200" s="3">
        <v>2</v>
      </c>
      <c r="G200" s="2">
        <v>13</v>
      </c>
      <c r="H200" s="2">
        <v>2</v>
      </c>
      <c r="I200" s="1">
        <f>IF(Table13[[#This Row],[sex]]="Male",1,2)</f>
        <v>2</v>
      </c>
      <c r="J200" s="1">
        <f>IF(Table13[[#This Row],[smoker]]="Yes",1,2)</f>
        <v>1</v>
      </c>
      <c r="K200" s="1">
        <f>IF(Table13[[#This Row],[day]]="Thur",1,IF(Table13[[#This Row],[day]]="Fri",2,IF(Table13[[#This Row],[day]]="Sat",3,IF(Table13[[#This Row],[day]]="Sun",4,0))))</f>
        <v>1</v>
      </c>
      <c r="L200" s="1">
        <f>IF(Table13[[#This Row],[time]]="Dinner",1,IF(Table13[[#This Row],[time]]="Lunch",2,0))</f>
        <v>2</v>
      </c>
      <c r="M200" s="10">
        <v>2</v>
      </c>
      <c r="N200" s="11">
        <v>13</v>
      </c>
      <c r="O200" s="11">
        <v>2</v>
      </c>
      <c r="P200" s="19">
        <f t="shared" si="3"/>
        <v>2.1549157214522161</v>
      </c>
    </row>
    <row r="201" spans="1:16" x14ac:dyDescent="0.3">
      <c r="A201">
        <v>200</v>
      </c>
      <c r="B201" t="s">
        <v>11</v>
      </c>
      <c r="C201" t="s">
        <v>14</v>
      </c>
      <c r="D201" t="s">
        <v>15</v>
      </c>
      <c r="E201" t="s">
        <v>16</v>
      </c>
      <c r="F201" s="3">
        <v>2</v>
      </c>
      <c r="G201" s="2">
        <v>13.51</v>
      </c>
      <c r="H201" s="2">
        <v>2</v>
      </c>
      <c r="I201" s="1">
        <f>IF(Table13[[#This Row],[sex]]="Male",1,2)</f>
        <v>1</v>
      </c>
      <c r="J201" s="1">
        <f>IF(Table13[[#This Row],[smoker]]="Yes",1,2)</f>
        <v>1</v>
      </c>
      <c r="K201" s="1">
        <f>IF(Table13[[#This Row],[day]]="Thur",1,IF(Table13[[#This Row],[day]]="Fri",2,IF(Table13[[#This Row],[day]]="Sat",3,IF(Table13[[#This Row],[day]]="Sun",4,0))))</f>
        <v>1</v>
      </c>
      <c r="L201" s="1">
        <f>IF(Table13[[#This Row],[time]]="Dinner",1,IF(Table13[[#This Row],[time]]="Lunch",2,0))</f>
        <v>2</v>
      </c>
      <c r="M201" s="10">
        <v>2</v>
      </c>
      <c r="N201" s="11">
        <v>13.51</v>
      </c>
      <c r="O201" s="11">
        <v>2</v>
      </c>
      <c r="P201" s="19">
        <f t="shared" si="3"/>
        <v>2.2376664801246386</v>
      </c>
    </row>
    <row r="202" spans="1:16" x14ac:dyDescent="0.3">
      <c r="A202">
        <v>201</v>
      </c>
      <c r="B202" t="s">
        <v>11</v>
      </c>
      <c r="C202" t="s">
        <v>14</v>
      </c>
      <c r="D202" t="s">
        <v>15</v>
      </c>
      <c r="E202" t="s">
        <v>16</v>
      </c>
      <c r="F202" s="3">
        <v>3</v>
      </c>
      <c r="G202" s="2">
        <v>18.71</v>
      </c>
      <c r="H202" s="2">
        <v>4</v>
      </c>
      <c r="I202" s="1">
        <f>IF(Table13[[#This Row],[sex]]="Male",1,2)</f>
        <v>1</v>
      </c>
      <c r="J202" s="1">
        <f>IF(Table13[[#This Row],[smoker]]="Yes",1,2)</f>
        <v>1</v>
      </c>
      <c r="K202" s="1">
        <f>IF(Table13[[#This Row],[day]]="Thur",1,IF(Table13[[#This Row],[day]]="Fri",2,IF(Table13[[#This Row],[day]]="Sat",3,IF(Table13[[#This Row],[day]]="Sun",4,0))))</f>
        <v>1</v>
      </c>
      <c r="L202" s="1">
        <f>IF(Table13[[#This Row],[time]]="Dinner",1,IF(Table13[[#This Row],[time]]="Lunch",2,0))</f>
        <v>2</v>
      </c>
      <c r="M202" s="10">
        <v>3</v>
      </c>
      <c r="N202" s="11">
        <v>18.71</v>
      </c>
      <c r="O202" s="11">
        <v>4</v>
      </c>
      <c r="P202" s="19">
        <f t="shared" si="3"/>
        <v>2.9029765544002109</v>
      </c>
    </row>
    <row r="203" spans="1:16" x14ac:dyDescent="0.3">
      <c r="A203">
        <v>202</v>
      </c>
      <c r="B203" t="s">
        <v>7</v>
      </c>
      <c r="C203" t="s">
        <v>14</v>
      </c>
      <c r="D203" t="s">
        <v>15</v>
      </c>
      <c r="E203" t="s">
        <v>16</v>
      </c>
      <c r="F203" s="3">
        <v>2</v>
      </c>
      <c r="G203" s="2">
        <v>12.74</v>
      </c>
      <c r="H203" s="2">
        <v>2.0099999999999998</v>
      </c>
      <c r="I203" s="1">
        <f>IF(Table13[[#This Row],[sex]]="Male",1,2)</f>
        <v>2</v>
      </c>
      <c r="J203" s="1">
        <f>IF(Table13[[#This Row],[smoker]]="Yes",1,2)</f>
        <v>1</v>
      </c>
      <c r="K203" s="1">
        <f>IF(Table13[[#This Row],[day]]="Thur",1,IF(Table13[[#This Row],[day]]="Fri",2,IF(Table13[[#This Row],[day]]="Sat",3,IF(Table13[[#This Row],[day]]="Sun",4,0))))</f>
        <v>1</v>
      </c>
      <c r="L203" s="1">
        <f>IF(Table13[[#This Row],[time]]="Dinner",1,IF(Table13[[#This Row],[time]]="Lunch",2,0))</f>
        <v>2</v>
      </c>
      <c r="M203" s="10">
        <v>2</v>
      </c>
      <c r="N203" s="11">
        <v>12.74</v>
      </c>
      <c r="O203" s="11">
        <v>2.0099999999999998</v>
      </c>
      <c r="P203" s="19">
        <f t="shared" si="3"/>
        <v>2.130391198636592</v>
      </c>
    </row>
    <row r="204" spans="1:16" x14ac:dyDescent="0.3">
      <c r="A204">
        <v>203</v>
      </c>
      <c r="B204" t="s">
        <v>7</v>
      </c>
      <c r="C204" t="s">
        <v>14</v>
      </c>
      <c r="D204" t="s">
        <v>15</v>
      </c>
      <c r="E204" t="s">
        <v>16</v>
      </c>
      <c r="F204" s="3">
        <v>2</v>
      </c>
      <c r="G204" s="2">
        <v>13</v>
      </c>
      <c r="H204" s="2">
        <v>2</v>
      </c>
      <c r="I204" s="1">
        <f>IF(Table13[[#This Row],[sex]]="Male",1,2)</f>
        <v>2</v>
      </c>
      <c r="J204" s="1">
        <f>IF(Table13[[#This Row],[smoker]]="Yes",1,2)</f>
        <v>1</v>
      </c>
      <c r="K204" s="1">
        <f>IF(Table13[[#This Row],[day]]="Thur",1,IF(Table13[[#This Row],[day]]="Fri",2,IF(Table13[[#This Row],[day]]="Sat",3,IF(Table13[[#This Row],[day]]="Sun",4,0))))</f>
        <v>1</v>
      </c>
      <c r="L204" s="1">
        <f>IF(Table13[[#This Row],[time]]="Dinner",1,IF(Table13[[#This Row],[time]]="Lunch",2,0))</f>
        <v>2</v>
      </c>
      <c r="M204" s="10">
        <v>2</v>
      </c>
      <c r="N204" s="11">
        <v>13</v>
      </c>
      <c r="O204" s="11">
        <v>2</v>
      </c>
      <c r="P204" s="19">
        <f t="shared" si="3"/>
        <v>2.1549157214522161</v>
      </c>
    </row>
    <row r="205" spans="1:16" x14ac:dyDescent="0.3">
      <c r="A205">
        <v>204</v>
      </c>
      <c r="B205" t="s">
        <v>7</v>
      </c>
      <c r="C205" t="s">
        <v>14</v>
      </c>
      <c r="D205" t="s">
        <v>15</v>
      </c>
      <c r="E205" t="s">
        <v>16</v>
      </c>
      <c r="F205" s="3">
        <v>2</v>
      </c>
      <c r="G205" s="2">
        <v>16.399999999999999</v>
      </c>
      <c r="H205" s="2">
        <v>2.5</v>
      </c>
      <c r="I205" s="1">
        <f>IF(Table13[[#This Row],[sex]]="Male",1,2)</f>
        <v>2</v>
      </c>
      <c r="J205" s="1">
        <f>IF(Table13[[#This Row],[smoker]]="Yes",1,2)</f>
        <v>1</v>
      </c>
      <c r="K205" s="1">
        <f>IF(Table13[[#This Row],[day]]="Thur",1,IF(Table13[[#This Row],[day]]="Fri",2,IF(Table13[[#This Row],[day]]="Sat",3,IF(Table13[[#This Row],[day]]="Sun",4,0))))</f>
        <v>1</v>
      </c>
      <c r="L205" s="1">
        <f>IF(Table13[[#This Row],[time]]="Dinner",1,IF(Table13[[#This Row],[time]]="Lunch",2,0))</f>
        <v>2</v>
      </c>
      <c r="M205" s="10">
        <v>2</v>
      </c>
      <c r="N205" s="11">
        <v>16.399999999999999</v>
      </c>
      <c r="O205" s="11">
        <v>2.5</v>
      </c>
      <c r="P205" s="19">
        <f t="shared" si="3"/>
        <v>2.4756210198103812</v>
      </c>
    </row>
    <row r="206" spans="1:16" x14ac:dyDescent="0.3">
      <c r="A206">
        <v>205</v>
      </c>
      <c r="B206" t="s">
        <v>11</v>
      </c>
      <c r="C206" t="s">
        <v>14</v>
      </c>
      <c r="D206" t="s">
        <v>15</v>
      </c>
      <c r="E206" t="s">
        <v>16</v>
      </c>
      <c r="F206" s="3">
        <v>4</v>
      </c>
      <c r="G206" s="2">
        <v>20.53</v>
      </c>
      <c r="H206" s="2">
        <v>4</v>
      </c>
      <c r="I206" s="1">
        <f>IF(Table13[[#This Row],[sex]]="Male",1,2)</f>
        <v>1</v>
      </c>
      <c r="J206" s="1">
        <f>IF(Table13[[#This Row],[smoker]]="Yes",1,2)</f>
        <v>1</v>
      </c>
      <c r="K206" s="1">
        <f>IF(Table13[[#This Row],[day]]="Thur",1,IF(Table13[[#This Row],[day]]="Fri",2,IF(Table13[[#This Row],[day]]="Sat",3,IF(Table13[[#This Row],[day]]="Sun",4,0))))</f>
        <v>1</v>
      </c>
      <c r="L206" s="1">
        <f>IF(Table13[[#This Row],[time]]="Dinner",1,IF(Table13[[#This Row],[time]]="Lunch",2,0))</f>
        <v>2</v>
      </c>
      <c r="M206" s="10">
        <v>4</v>
      </c>
      <c r="N206" s="11">
        <v>20.53</v>
      </c>
      <c r="O206" s="11">
        <v>4</v>
      </c>
      <c r="P206" s="19">
        <f t="shared" si="3"/>
        <v>3.249467832072666</v>
      </c>
    </row>
    <row r="207" spans="1:16" x14ac:dyDescent="0.3">
      <c r="A207">
        <v>206</v>
      </c>
      <c r="B207" t="s">
        <v>7</v>
      </c>
      <c r="C207" t="s">
        <v>14</v>
      </c>
      <c r="D207" t="s">
        <v>15</v>
      </c>
      <c r="E207" t="s">
        <v>16</v>
      </c>
      <c r="F207" s="3">
        <v>3</v>
      </c>
      <c r="G207" s="2">
        <v>16.47</v>
      </c>
      <c r="H207" s="2">
        <v>3.23</v>
      </c>
      <c r="I207" s="1">
        <f>IF(Table13[[#This Row],[sex]]="Male",1,2)</f>
        <v>2</v>
      </c>
      <c r="J207" s="1">
        <f>IF(Table13[[#This Row],[smoker]]="Yes",1,2)</f>
        <v>1</v>
      </c>
      <c r="K207" s="1">
        <f>IF(Table13[[#This Row],[day]]="Thur",1,IF(Table13[[#This Row],[day]]="Fri",2,IF(Table13[[#This Row],[day]]="Sat",3,IF(Table13[[#This Row],[day]]="Sun",4,0))))</f>
        <v>1</v>
      </c>
      <c r="L207" s="1">
        <f>IF(Table13[[#This Row],[time]]="Dinner",1,IF(Table13[[#This Row],[time]]="Lunch",2,0))</f>
        <v>2</v>
      </c>
      <c r="M207" s="10">
        <v>3</v>
      </c>
      <c r="N207" s="11">
        <v>16.47</v>
      </c>
      <c r="O207" s="11">
        <v>3.23</v>
      </c>
      <c r="P207" s="19">
        <f t="shared" si="3"/>
        <v>2.6570433939161338</v>
      </c>
    </row>
    <row r="208" spans="1:16" x14ac:dyDescent="0.3">
      <c r="A208">
        <v>207</v>
      </c>
      <c r="B208" t="s">
        <v>11</v>
      </c>
      <c r="C208" t="s">
        <v>14</v>
      </c>
      <c r="D208" t="s">
        <v>13</v>
      </c>
      <c r="E208" t="s">
        <v>10</v>
      </c>
      <c r="F208" s="3">
        <v>3</v>
      </c>
      <c r="G208" s="2">
        <v>26.59</v>
      </c>
      <c r="H208" s="2">
        <v>3.41</v>
      </c>
      <c r="I208" s="1">
        <f>IF(Table13[[#This Row],[sex]]="Male",1,2)</f>
        <v>1</v>
      </c>
      <c r="J208" s="1">
        <f>IF(Table13[[#This Row],[smoker]]="Yes",1,2)</f>
        <v>1</v>
      </c>
      <c r="K208" s="1">
        <f>IF(Table13[[#This Row],[day]]="Thur",1,IF(Table13[[#This Row],[day]]="Fri",2,IF(Table13[[#This Row],[day]]="Sat",3,IF(Table13[[#This Row],[day]]="Sun",4,0))))</f>
        <v>3</v>
      </c>
      <c r="L208" s="1">
        <f>IF(Table13[[#This Row],[time]]="Dinner",1,IF(Table13[[#This Row],[time]]="Lunch",2,0))</f>
        <v>1</v>
      </c>
      <c r="M208" s="10">
        <v>3</v>
      </c>
      <c r="N208" s="11">
        <v>26.59</v>
      </c>
      <c r="O208" s="11">
        <v>3.41</v>
      </c>
      <c r="P208" s="19">
        <f t="shared" si="3"/>
        <v>3.6392601179499113</v>
      </c>
    </row>
    <row r="209" spans="1:16" x14ac:dyDescent="0.3">
      <c r="A209">
        <v>208</v>
      </c>
      <c r="B209" t="s">
        <v>11</v>
      </c>
      <c r="C209" t="s">
        <v>14</v>
      </c>
      <c r="D209" t="s">
        <v>13</v>
      </c>
      <c r="E209" t="s">
        <v>10</v>
      </c>
      <c r="F209" s="3">
        <v>4</v>
      </c>
      <c r="G209" s="2">
        <v>38.729999999999997</v>
      </c>
      <c r="H209" s="2">
        <v>3</v>
      </c>
      <c r="I209" s="1">
        <f>IF(Table13[[#This Row],[sex]]="Male",1,2)</f>
        <v>1</v>
      </c>
      <c r="J209" s="1">
        <f>IF(Table13[[#This Row],[smoker]]="Yes",1,2)</f>
        <v>1</v>
      </c>
      <c r="K209" s="1">
        <f>IF(Table13[[#This Row],[day]]="Thur",1,IF(Table13[[#This Row],[day]]="Fri",2,IF(Table13[[#This Row],[day]]="Sat",3,IF(Table13[[#This Row],[day]]="Sun",4,0))))</f>
        <v>3</v>
      </c>
      <c r="L209" s="1">
        <f>IF(Table13[[#This Row],[time]]="Dinner",1,IF(Table13[[#This Row],[time]]="Lunch",2,0))</f>
        <v>1</v>
      </c>
      <c r="M209" s="10">
        <v>4</v>
      </c>
      <c r="N209" s="11">
        <v>38.729999999999997</v>
      </c>
      <c r="O209" s="11">
        <v>3</v>
      </c>
      <c r="P209" s="19">
        <f t="shared" si="3"/>
        <v>4.9591863012271498</v>
      </c>
    </row>
    <row r="210" spans="1:16" x14ac:dyDescent="0.3">
      <c r="A210">
        <v>209</v>
      </c>
      <c r="B210" t="s">
        <v>11</v>
      </c>
      <c r="C210" t="s">
        <v>14</v>
      </c>
      <c r="D210" t="s">
        <v>13</v>
      </c>
      <c r="E210" t="s">
        <v>10</v>
      </c>
      <c r="F210" s="3">
        <v>2</v>
      </c>
      <c r="G210" s="2">
        <v>24.27</v>
      </c>
      <c r="H210" s="2">
        <v>2.0299999999999998</v>
      </c>
      <c r="I210" s="1">
        <f>IF(Table13[[#This Row],[sex]]="Male",1,2)</f>
        <v>1</v>
      </c>
      <c r="J210" s="1">
        <f>IF(Table13[[#This Row],[smoker]]="Yes",1,2)</f>
        <v>1</v>
      </c>
      <c r="K210" s="1">
        <f>IF(Table13[[#This Row],[day]]="Thur",1,IF(Table13[[#This Row],[day]]="Fri",2,IF(Table13[[#This Row],[day]]="Sat",3,IF(Table13[[#This Row],[day]]="Sun",4,0))))</f>
        <v>3</v>
      </c>
      <c r="L210" s="1">
        <f>IF(Table13[[#This Row],[time]]="Dinner",1,IF(Table13[[#This Row],[time]]="Lunch",2,0))</f>
        <v>1</v>
      </c>
      <c r="M210" s="10">
        <v>2</v>
      </c>
      <c r="N210" s="11">
        <v>24.27</v>
      </c>
      <c r="O210" s="11">
        <v>2.0299999999999998</v>
      </c>
      <c r="P210" s="19">
        <f t="shared" si="3"/>
        <v>3.245606296401256</v>
      </c>
    </row>
    <row r="211" spans="1:16" x14ac:dyDescent="0.3">
      <c r="A211">
        <v>210</v>
      </c>
      <c r="B211" t="s">
        <v>7</v>
      </c>
      <c r="C211" t="s">
        <v>14</v>
      </c>
      <c r="D211" t="s">
        <v>13</v>
      </c>
      <c r="E211" t="s">
        <v>10</v>
      </c>
      <c r="F211" s="3">
        <v>2</v>
      </c>
      <c r="G211" s="2">
        <v>12.76</v>
      </c>
      <c r="H211" s="2">
        <v>2.23</v>
      </c>
      <c r="I211" s="1">
        <f>IF(Table13[[#This Row],[sex]]="Male",1,2)</f>
        <v>2</v>
      </c>
      <c r="J211" s="1">
        <f>IF(Table13[[#This Row],[smoker]]="Yes",1,2)</f>
        <v>1</v>
      </c>
      <c r="K211" s="1">
        <f>IF(Table13[[#This Row],[day]]="Thur",1,IF(Table13[[#This Row],[day]]="Fri",2,IF(Table13[[#This Row],[day]]="Sat",3,IF(Table13[[#This Row],[day]]="Sun",4,0))))</f>
        <v>3</v>
      </c>
      <c r="L211" s="1">
        <f>IF(Table13[[#This Row],[time]]="Dinner",1,IF(Table13[[#This Row],[time]]="Lunch",2,0))</f>
        <v>1</v>
      </c>
      <c r="M211" s="10">
        <v>2</v>
      </c>
      <c r="N211" s="11">
        <v>12.76</v>
      </c>
      <c r="O211" s="11">
        <v>2.23</v>
      </c>
      <c r="P211" s="19">
        <f t="shared" si="3"/>
        <v>2.1252795724524169</v>
      </c>
    </row>
    <row r="212" spans="1:16" x14ac:dyDescent="0.3">
      <c r="A212">
        <v>211</v>
      </c>
      <c r="B212" t="s">
        <v>11</v>
      </c>
      <c r="C212" t="s">
        <v>14</v>
      </c>
      <c r="D212" t="s">
        <v>13</v>
      </c>
      <c r="E212" t="s">
        <v>10</v>
      </c>
      <c r="F212" s="3">
        <v>3</v>
      </c>
      <c r="G212" s="2">
        <v>30.06</v>
      </c>
      <c r="H212" s="2">
        <v>2</v>
      </c>
      <c r="I212" s="1">
        <f>IF(Table13[[#This Row],[sex]]="Male",1,2)</f>
        <v>1</v>
      </c>
      <c r="J212" s="1">
        <f>IF(Table13[[#This Row],[smoker]]="Yes",1,2)</f>
        <v>1</v>
      </c>
      <c r="K212" s="1">
        <f>IF(Table13[[#This Row],[day]]="Thur",1,IF(Table13[[#This Row],[day]]="Fri",2,IF(Table13[[#This Row],[day]]="Sat",3,IF(Table13[[#This Row],[day]]="Sun",4,0))))</f>
        <v>3</v>
      </c>
      <c r="L212" s="1">
        <f>IF(Table13[[#This Row],[time]]="Dinner",1,IF(Table13[[#This Row],[time]]="Lunch",2,0))</f>
        <v>1</v>
      </c>
      <c r="M212" s="10">
        <v>3</v>
      </c>
      <c r="N212" s="11">
        <v>30.06</v>
      </c>
      <c r="O212" s="11">
        <v>2</v>
      </c>
      <c r="P212" s="19">
        <f t="shared" si="3"/>
        <v>3.9665681724507444</v>
      </c>
    </row>
    <row r="213" spans="1:16" x14ac:dyDescent="0.3">
      <c r="A213">
        <v>212</v>
      </c>
      <c r="B213" t="s">
        <v>11</v>
      </c>
      <c r="C213" t="s">
        <v>14</v>
      </c>
      <c r="D213" t="s">
        <v>13</v>
      </c>
      <c r="E213" t="s">
        <v>10</v>
      </c>
      <c r="F213" s="3">
        <v>4</v>
      </c>
      <c r="G213" s="2">
        <v>25.89</v>
      </c>
      <c r="H213" s="2">
        <v>5.16</v>
      </c>
      <c r="I213" s="1">
        <f>IF(Table13[[#This Row],[sex]]="Male",1,2)</f>
        <v>1</v>
      </c>
      <c r="J213" s="1">
        <f>IF(Table13[[#This Row],[smoker]]="Yes",1,2)</f>
        <v>1</v>
      </c>
      <c r="K213" s="1">
        <f>IF(Table13[[#This Row],[day]]="Thur",1,IF(Table13[[#This Row],[day]]="Fri",2,IF(Table13[[#This Row],[day]]="Sat",3,IF(Table13[[#This Row],[day]]="Sun",4,0))))</f>
        <v>3</v>
      </c>
      <c r="L213" s="1">
        <f>IF(Table13[[#This Row],[time]]="Dinner",1,IF(Table13[[#This Row],[time]]="Lunch",2,0))</f>
        <v>1</v>
      </c>
      <c r="M213" s="10">
        <v>4</v>
      </c>
      <c r="N213" s="11">
        <v>25.89</v>
      </c>
      <c r="O213" s="11">
        <v>5.16</v>
      </c>
      <c r="P213" s="19">
        <f t="shared" si="3"/>
        <v>3.7480521744863147</v>
      </c>
    </row>
    <row r="214" spans="1:16" x14ac:dyDescent="0.3">
      <c r="A214">
        <v>213</v>
      </c>
      <c r="B214" t="s">
        <v>11</v>
      </c>
      <c r="C214" t="s">
        <v>8</v>
      </c>
      <c r="D214" t="s">
        <v>13</v>
      </c>
      <c r="E214" t="s">
        <v>10</v>
      </c>
      <c r="F214" s="3">
        <v>4</v>
      </c>
      <c r="G214" s="2">
        <v>48.33</v>
      </c>
      <c r="H214" s="2">
        <v>9</v>
      </c>
      <c r="I214" s="1">
        <f>IF(Table13[[#This Row],[sex]]="Male",1,2)</f>
        <v>1</v>
      </c>
      <c r="J214" s="1">
        <f>IF(Table13[[#This Row],[smoker]]="Yes",1,2)</f>
        <v>2</v>
      </c>
      <c r="K214" s="1">
        <f>IF(Table13[[#This Row],[day]]="Thur",1,IF(Table13[[#This Row],[day]]="Fri",2,IF(Table13[[#This Row],[day]]="Sat",3,IF(Table13[[#This Row],[day]]="Sun",4,0))))</f>
        <v>3</v>
      </c>
      <c r="L214" s="1">
        <f>IF(Table13[[#This Row],[time]]="Dinner",1,IF(Table13[[#This Row],[time]]="Lunch",2,0))</f>
        <v>1</v>
      </c>
      <c r="M214" s="10">
        <v>4</v>
      </c>
      <c r="N214" s="11">
        <v>48.33</v>
      </c>
      <c r="O214" s="11">
        <v>9</v>
      </c>
      <c r="P214" s="19">
        <f t="shared" si="3"/>
        <v>5.7890440550438047</v>
      </c>
    </row>
    <row r="215" spans="1:16" x14ac:dyDescent="0.3">
      <c r="A215">
        <v>214</v>
      </c>
      <c r="B215" t="s">
        <v>7</v>
      </c>
      <c r="C215" t="s">
        <v>14</v>
      </c>
      <c r="D215" t="s">
        <v>13</v>
      </c>
      <c r="E215" t="s">
        <v>10</v>
      </c>
      <c r="F215" s="3">
        <v>2</v>
      </c>
      <c r="G215" s="2">
        <v>13.27</v>
      </c>
      <c r="H215" s="2">
        <v>2.5</v>
      </c>
      <c r="I215" s="1">
        <f>IF(Table13[[#This Row],[sex]]="Male",1,2)</f>
        <v>2</v>
      </c>
      <c r="J215" s="1">
        <f>IF(Table13[[#This Row],[smoker]]="Yes",1,2)</f>
        <v>1</v>
      </c>
      <c r="K215" s="1">
        <f>IF(Table13[[#This Row],[day]]="Thur",1,IF(Table13[[#This Row],[day]]="Fri",2,IF(Table13[[#This Row],[day]]="Sat",3,IF(Table13[[#This Row],[day]]="Sun",4,0))))</f>
        <v>3</v>
      </c>
      <c r="L215" s="1">
        <f>IF(Table13[[#This Row],[time]]="Dinner",1,IF(Table13[[#This Row],[time]]="Lunch",2,0))</f>
        <v>1</v>
      </c>
      <c r="M215" s="10">
        <v>2</v>
      </c>
      <c r="N215" s="11">
        <v>13.27</v>
      </c>
      <c r="O215" s="11">
        <v>2.5</v>
      </c>
      <c r="P215" s="19">
        <f t="shared" si="3"/>
        <v>2.1733853672061416</v>
      </c>
    </row>
    <row r="216" spans="1:16" x14ac:dyDescent="0.3">
      <c r="A216">
        <v>215</v>
      </c>
      <c r="B216" t="s">
        <v>7</v>
      </c>
      <c r="C216" t="s">
        <v>14</v>
      </c>
      <c r="D216" t="s">
        <v>13</v>
      </c>
      <c r="E216" t="s">
        <v>10</v>
      </c>
      <c r="F216" s="3">
        <v>3</v>
      </c>
      <c r="G216" s="2">
        <v>28.17</v>
      </c>
      <c r="H216" s="2">
        <v>6.5</v>
      </c>
      <c r="I216" s="1">
        <f>IF(Table13[[#This Row],[sex]]="Male",1,2)</f>
        <v>2</v>
      </c>
      <c r="J216" s="1">
        <f>IF(Table13[[#This Row],[smoker]]="Yes",1,2)</f>
        <v>1</v>
      </c>
      <c r="K216" s="1">
        <f>IF(Table13[[#This Row],[day]]="Thur",1,IF(Table13[[#This Row],[day]]="Fri",2,IF(Table13[[#This Row],[day]]="Sat",3,IF(Table13[[#This Row],[day]]="Sun",4,0))))</f>
        <v>3</v>
      </c>
      <c r="L216" s="1">
        <f>IF(Table13[[#This Row],[time]]="Dinner",1,IF(Table13[[#This Row],[time]]="Lunch",2,0))</f>
        <v>1</v>
      </c>
      <c r="M216" s="10">
        <v>3</v>
      </c>
      <c r="N216" s="11">
        <v>28.17</v>
      </c>
      <c r="O216" s="11">
        <v>6.5</v>
      </c>
      <c r="P216" s="19">
        <f t="shared" si="3"/>
        <v>3.753648792680008</v>
      </c>
    </row>
    <row r="217" spans="1:16" x14ac:dyDescent="0.3">
      <c r="A217">
        <v>216</v>
      </c>
      <c r="B217" t="s">
        <v>7</v>
      </c>
      <c r="C217" t="s">
        <v>14</v>
      </c>
      <c r="D217" t="s">
        <v>13</v>
      </c>
      <c r="E217" t="s">
        <v>10</v>
      </c>
      <c r="F217" s="3">
        <v>2</v>
      </c>
      <c r="G217" s="2">
        <v>12.9</v>
      </c>
      <c r="H217" s="2">
        <v>1.1000000000000001</v>
      </c>
      <c r="I217" s="1">
        <f>IF(Table13[[#This Row],[sex]]="Male",1,2)</f>
        <v>2</v>
      </c>
      <c r="J217" s="1">
        <f>IF(Table13[[#This Row],[smoker]]="Yes",1,2)</f>
        <v>1</v>
      </c>
      <c r="K217" s="1">
        <f>IF(Table13[[#This Row],[day]]="Thur",1,IF(Table13[[#This Row],[day]]="Fri",2,IF(Table13[[#This Row],[day]]="Sat",3,IF(Table13[[#This Row],[day]]="Sun",4,0))))</f>
        <v>3</v>
      </c>
      <c r="L217" s="1">
        <f>IF(Table13[[#This Row],[time]]="Dinner",1,IF(Table13[[#This Row],[time]]="Lunch",2,0))</f>
        <v>1</v>
      </c>
      <c r="M217" s="10">
        <v>2</v>
      </c>
      <c r="N217" s="11">
        <v>12.9</v>
      </c>
      <c r="O217" s="11">
        <v>1.1000000000000001</v>
      </c>
      <c r="P217" s="19">
        <f t="shared" si="3"/>
        <v>2.138485084737753</v>
      </c>
    </row>
    <row r="218" spans="1:16" x14ac:dyDescent="0.3">
      <c r="A218">
        <v>217</v>
      </c>
      <c r="B218" t="s">
        <v>11</v>
      </c>
      <c r="C218" t="s">
        <v>14</v>
      </c>
      <c r="D218" t="s">
        <v>13</v>
      </c>
      <c r="E218" t="s">
        <v>10</v>
      </c>
      <c r="F218" s="3">
        <v>5</v>
      </c>
      <c r="G218" s="2">
        <v>28.15</v>
      </c>
      <c r="H218" s="2">
        <v>3</v>
      </c>
      <c r="I218" s="1">
        <f>IF(Table13[[#This Row],[sex]]="Male",1,2)</f>
        <v>1</v>
      </c>
      <c r="J218" s="1">
        <f>IF(Table13[[#This Row],[smoker]]="Yes",1,2)</f>
        <v>1</v>
      </c>
      <c r="K218" s="1">
        <f>IF(Table13[[#This Row],[day]]="Thur",1,IF(Table13[[#This Row],[day]]="Fri",2,IF(Table13[[#This Row],[day]]="Sat",3,IF(Table13[[#This Row],[day]]="Sun",4,0))))</f>
        <v>3</v>
      </c>
      <c r="L218" s="1">
        <f>IF(Table13[[#This Row],[time]]="Dinner",1,IF(Table13[[#This Row],[time]]="Lunch",2,0))</f>
        <v>1</v>
      </c>
      <c r="M218" s="10">
        <v>5</v>
      </c>
      <c r="N218" s="11">
        <v>28.15</v>
      </c>
      <c r="O218" s="11">
        <v>3</v>
      </c>
      <c r="P218" s="19">
        <f t="shared" si="3"/>
        <v>4.1360464907698269</v>
      </c>
    </row>
    <row r="219" spans="1:16" x14ac:dyDescent="0.3">
      <c r="A219">
        <v>218</v>
      </c>
      <c r="B219" t="s">
        <v>11</v>
      </c>
      <c r="C219" t="s">
        <v>14</v>
      </c>
      <c r="D219" t="s">
        <v>13</v>
      </c>
      <c r="E219" t="s">
        <v>10</v>
      </c>
      <c r="F219" s="3">
        <v>2</v>
      </c>
      <c r="G219" s="2">
        <v>11.59</v>
      </c>
      <c r="H219" s="2">
        <v>1.5</v>
      </c>
      <c r="I219" s="1">
        <f>IF(Table13[[#This Row],[sex]]="Male",1,2)</f>
        <v>1</v>
      </c>
      <c r="J219" s="1">
        <f>IF(Table13[[#This Row],[smoker]]="Yes",1,2)</f>
        <v>1</v>
      </c>
      <c r="K219" s="1">
        <f>IF(Table13[[#This Row],[day]]="Thur",1,IF(Table13[[#This Row],[day]]="Fri",2,IF(Table13[[#This Row],[day]]="Sat",3,IF(Table13[[#This Row],[day]]="Sun",4,0))))</f>
        <v>3</v>
      </c>
      <c r="L219" s="1">
        <f>IF(Table13[[#This Row],[time]]="Dinner",1,IF(Table13[[#This Row],[time]]="Lunch",2,0))</f>
        <v>1</v>
      </c>
      <c r="M219" s="10">
        <v>2</v>
      </c>
      <c r="N219" s="11">
        <v>11.59</v>
      </c>
      <c r="O219" s="11">
        <v>1.5</v>
      </c>
      <c r="P219" s="19">
        <f t="shared" si="3"/>
        <v>2.049564183700805</v>
      </c>
    </row>
    <row r="220" spans="1:16" x14ac:dyDescent="0.3">
      <c r="A220">
        <v>219</v>
      </c>
      <c r="B220" t="s">
        <v>11</v>
      </c>
      <c r="C220" t="s">
        <v>14</v>
      </c>
      <c r="D220" t="s">
        <v>13</v>
      </c>
      <c r="E220" t="s">
        <v>10</v>
      </c>
      <c r="F220" s="3">
        <v>2</v>
      </c>
      <c r="G220" s="2">
        <v>7.74</v>
      </c>
      <c r="H220" s="2">
        <v>1.44</v>
      </c>
      <c r="I220" s="1">
        <f>IF(Table13[[#This Row],[sex]]="Male",1,2)</f>
        <v>1</v>
      </c>
      <c r="J220" s="1">
        <f>IF(Table13[[#This Row],[smoker]]="Yes",1,2)</f>
        <v>1</v>
      </c>
      <c r="K220" s="1">
        <f>IF(Table13[[#This Row],[day]]="Thur",1,IF(Table13[[#This Row],[day]]="Fri",2,IF(Table13[[#This Row],[day]]="Sat",3,IF(Table13[[#This Row],[day]]="Sun",4,0))))</f>
        <v>3</v>
      </c>
      <c r="L220" s="1">
        <f>IF(Table13[[#This Row],[time]]="Dinner",1,IF(Table13[[#This Row],[time]]="Lunch",2,0))</f>
        <v>1</v>
      </c>
      <c r="M220" s="10">
        <v>2</v>
      </c>
      <c r="N220" s="11">
        <v>7.74</v>
      </c>
      <c r="O220" s="11">
        <v>1.44</v>
      </c>
      <c r="P220" s="19">
        <f t="shared" si="3"/>
        <v>1.6864125958540592</v>
      </c>
    </row>
    <row r="221" spans="1:16" x14ac:dyDescent="0.3">
      <c r="A221">
        <v>220</v>
      </c>
      <c r="B221" t="s">
        <v>7</v>
      </c>
      <c r="C221" t="s">
        <v>14</v>
      </c>
      <c r="D221" t="s">
        <v>13</v>
      </c>
      <c r="E221" t="s">
        <v>10</v>
      </c>
      <c r="F221" s="3">
        <v>4</v>
      </c>
      <c r="G221" s="2">
        <v>30.14</v>
      </c>
      <c r="H221" s="2">
        <v>3.09</v>
      </c>
      <c r="I221" s="1">
        <f>IF(Table13[[#This Row],[sex]]="Male",1,2)</f>
        <v>2</v>
      </c>
      <c r="J221" s="1">
        <f>IF(Table13[[#This Row],[smoker]]="Yes",1,2)</f>
        <v>1</v>
      </c>
      <c r="K221" s="1">
        <f>IF(Table13[[#This Row],[day]]="Thur",1,IF(Table13[[#This Row],[day]]="Fri",2,IF(Table13[[#This Row],[day]]="Sat",3,IF(Table13[[#This Row],[day]]="Sun",4,0))))</f>
        <v>3</v>
      </c>
      <c r="L221" s="1">
        <f>IF(Table13[[#This Row],[time]]="Dinner",1,IF(Table13[[#This Row],[time]]="Lunch",2,0))</f>
        <v>1</v>
      </c>
      <c r="M221" s="10">
        <v>4</v>
      </c>
      <c r="N221" s="11">
        <v>30.14</v>
      </c>
      <c r="O221" s="11">
        <v>3.09</v>
      </c>
      <c r="P221" s="19">
        <f t="shared" si="3"/>
        <v>4.1142888335153236</v>
      </c>
    </row>
    <row r="222" spans="1:16" x14ac:dyDescent="0.3">
      <c r="A222">
        <v>221</v>
      </c>
      <c r="B222" t="s">
        <v>11</v>
      </c>
      <c r="C222" t="s">
        <v>14</v>
      </c>
      <c r="D222" t="s">
        <v>17</v>
      </c>
      <c r="E222" t="s">
        <v>16</v>
      </c>
      <c r="F222" s="3">
        <v>2</v>
      </c>
      <c r="G222" s="2">
        <v>12.16</v>
      </c>
      <c r="H222" s="2">
        <v>2.2000000000000002</v>
      </c>
      <c r="I222" s="1">
        <f>IF(Table13[[#This Row],[sex]]="Male",1,2)</f>
        <v>1</v>
      </c>
      <c r="J222" s="1">
        <f>IF(Table13[[#This Row],[smoker]]="Yes",1,2)</f>
        <v>1</v>
      </c>
      <c r="K222" s="1">
        <f>IF(Table13[[#This Row],[day]]="Thur",1,IF(Table13[[#This Row],[day]]="Fri",2,IF(Table13[[#This Row],[day]]="Sat",3,IF(Table13[[#This Row],[day]]="Sun",4,0))))</f>
        <v>2</v>
      </c>
      <c r="L222" s="1">
        <f>IF(Table13[[#This Row],[time]]="Dinner",1,IF(Table13[[#This Row],[time]]="Lunch",2,0))</f>
        <v>2</v>
      </c>
      <c r="M222" s="10">
        <v>2</v>
      </c>
      <c r="N222" s="11">
        <v>12.16</v>
      </c>
      <c r="O222" s="11">
        <v>2.2000000000000002</v>
      </c>
      <c r="P222" s="19">
        <f t="shared" si="3"/>
        <v>2.1630674319725873</v>
      </c>
    </row>
    <row r="223" spans="1:16" x14ac:dyDescent="0.3">
      <c r="A223">
        <v>222</v>
      </c>
      <c r="B223" t="s">
        <v>7</v>
      </c>
      <c r="C223" t="s">
        <v>14</v>
      </c>
      <c r="D223" t="s">
        <v>17</v>
      </c>
      <c r="E223" t="s">
        <v>16</v>
      </c>
      <c r="F223" s="3">
        <v>2</v>
      </c>
      <c r="G223" s="2">
        <v>13.42</v>
      </c>
      <c r="H223" s="2">
        <v>3.48</v>
      </c>
      <c r="I223" s="1">
        <f>IF(Table13[[#This Row],[sex]]="Male",1,2)</f>
        <v>2</v>
      </c>
      <c r="J223" s="1">
        <f>IF(Table13[[#This Row],[smoker]]="Yes",1,2)</f>
        <v>1</v>
      </c>
      <c r="K223" s="1">
        <f>IF(Table13[[#This Row],[day]]="Thur",1,IF(Table13[[#This Row],[day]]="Fri",2,IF(Table13[[#This Row],[day]]="Sat",3,IF(Table13[[#This Row],[day]]="Sun",4,0))))</f>
        <v>2</v>
      </c>
      <c r="L223" s="1">
        <f>IF(Table13[[#This Row],[time]]="Dinner",1,IF(Table13[[#This Row],[time]]="Lunch",2,0))</f>
        <v>2</v>
      </c>
      <c r="M223" s="10">
        <v>2</v>
      </c>
      <c r="N223" s="11">
        <v>13.42</v>
      </c>
      <c r="O223" s="11">
        <v>3.48</v>
      </c>
      <c r="P223" s="19">
        <f t="shared" si="3"/>
        <v>2.2472720786219158</v>
      </c>
    </row>
    <row r="224" spans="1:16" x14ac:dyDescent="0.3">
      <c r="A224">
        <v>223</v>
      </c>
      <c r="B224" t="s">
        <v>11</v>
      </c>
      <c r="C224" t="s">
        <v>14</v>
      </c>
      <c r="D224" t="s">
        <v>17</v>
      </c>
      <c r="E224" t="s">
        <v>16</v>
      </c>
      <c r="F224" s="3">
        <v>1</v>
      </c>
      <c r="G224" s="2">
        <v>8.58</v>
      </c>
      <c r="H224" s="2">
        <v>1.92</v>
      </c>
      <c r="I224" s="1">
        <f>IF(Table13[[#This Row],[sex]]="Male",1,2)</f>
        <v>1</v>
      </c>
      <c r="J224" s="1">
        <f>IF(Table13[[#This Row],[smoker]]="Yes",1,2)</f>
        <v>1</v>
      </c>
      <c r="K224" s="1">
        <f>IF(Table13[[#This Row],[day]]="Thur",1,IF(Table13[[#This Row],[day]]="Fri",2,IF(Table13[[#This Row],[day]]="Sat",3,IF(Table13[[#This Row],[day]]="Sun",4,0))))</f>
        <v>2</v>
      </c>
      <c r="L224" s="1">
        <f>IF(Table13[[#This Row],[time]]="Dinner",1,IF(Table13[[#This Row],[time]]="Lunch",2,0))</f>
        <v>2</v>
      </c>
      <c r="M224" s="10">
        <v>1</v>
      </c>
      <c r="N224" s="11">
        <v>8.58</v>
      </c>
      <c r="O224" s="11">
        <v>1.92</v>
      </c>
      <c r="P224" s="19">
        <f t="shared" si="3"/>
        <v>1.6505639998559059</v>
      </c>
    </row>
    <row r="225" spans="1:16" x14ac:dyDescent="0.3">
      <c r="A225">
        <v>224</v>
      </c>
      <c r="B225" t="s">
        <v>7</v>
      </c>
      <c r="C225" t="s">
        <v>8</v>
      </c>
      <c r="D225" t="s">
        <v>17</v>
      </c>
      <c r="E225" t="s">
        <v>16</v>
      </c>
      <c r="F225" s="3">
        <v>3</v>
      </c>
      <c r="G225" s="2">
        <v>15.98</v>
      </c>
      <c r="H225" s="2">
        <v>3</v>
      </c>
      <c r="I225" s="1">
        <f>IF(Table13[[#This Row],[sex]]="Male",1,2)</f>
        <v>2</v>
      </c>
      <c r="J225" s="1">
        <f>IF(Table13[[#This Row],[smoker]]="Yes",1,2)</f>
        <v>2</v>
      </c>
      <c r="K225" s="1">
        <f>IF(Table13[[#This Row],[day]]="Thur",1,IF(Table13[[#This Row],[day]]="Fri",2,IF(Table13[[#This Row],[day]]="Sat",3,IF(Table13[[#This Row],[day]]="Sun",4,0))))</f>
        <v>2</v>
      </c>
      <c r="L225" s="1">
        <f>IF(Table13[[#This Row],[time]]="Dinner",1,IF(Table13[[#This Row],[time]]="Lunch",2,0))</f>
        <v>2</v>
      </c>
      <c r="M225" s="10">
        <v>3</v>
      </c>
      <c r="N225" s="11">
        <v>15.98</v>
      </c>
      <c r="O225" s="11">
        <v>3</v>
      </c>
      <c r="P225" s="19">
        <f t="shared" si="3"/>
        <v>2.5879008326247486</v>
      </c>
    </row>
    <row r="226" spans="1:16" x14ac:dyDescent="0.3">
      <c r="A226">
        <v>225</v>
      </c>
      <c r="B226" t="s">
        <v>11</v>
      </c>
      <c r="C226" t="s">
        <v>14</v>
      </c>
      <c r="D226" t="s">
        <v>17</v>
      </c>
      <c r="E226" t="s">
        <v>16</v>
      </c>
      <c r="F226" s="3">
        <v>2</v>
      </c>
      <c r="G226" s="2">
        <v>13.42</v>
      </c>
      <c r="H226" s="2">
        <v>1.58</v>
      </c>
      <c r="I226" s="1">
        <f>IF(Table13[[#This Row],[sex]]="Male",1,2)</f>
        <v>1</v>
      </c>
      <c r="J226" s="1">
        <f>IF(Table13[[#This Row],[smoker]]="Yes",1,2)</f>
        <v>1</v>
      </c>
      <c r="K226" s="1">
        <f>IF(Table13[[#This Row],[day]]="Thur",1,IF(Table13[[#This Row],[day]]="Fri",2,IF(Table13[[#This Row],[day]]="Sat",3,IF(Table13[[#This Row],[day]]="Sun",4,0))))</f>
        <v>2</v>
      </c>
      <c r="L226" s="1">
        <f>IF(Table13[[#This Row],[time]]="Dinner",1,IF(Table13[[#This Row],[time]]="Lunch",2,0))</f>
        <v>2</v>
      </c>
      <c r="M226" s="10">
        <v>2</v>
      </c>
      <c r="N226" s="11">
        <v>13.42</v>
      </c>
      <c r="O226" s="11">
        <v>1.58</v>
      </c>
      <c r="P226" s="19">
        <f t="shared" si="3"/>
        <v>2.2819170425406137</v>
      </c>
    </row>
    <row r="227" spans="1:16" x14ac:dyDescent="0.3">
      <c r="A227">
        <v>226</v>
      </c>
      <c r="B227" t="s">
        <v>7</v>
      </c>
      <c r="C227" t="s">
        <v>14</v>
      </c>
      <c r="D227" t="s">
        <v>17</v>
      </c>
      <c r="E227" t="s">
        <v>16</v>
      </c>
      <c r="F227" s="3">
        <v>2</v>
      </c>
      <c r="G227" s="2">
        <v>16.27</v>
      </c>
      <c r="H227" s="2">
        <v>2.5</v>
      </c>
      <c r="I227" s="1">
        <f>IF(Table13[[#This Row],[sex]]="Male",1,2)</f>
        <v>2</v>
      </c>
      <c r="J227" s="1">
        <f>IF(Table13[[#This Row],[smoker]]="Yes",1,2)</f>
        <v>1</v>
      </c>
      <c r="K227" s="1">
        <f>IF(Table13[[#This Row],[day]]="Thur",1,IF(Table13[[#This Row],[day]]="Fri",2,IF(Table13[[#This Row],[day]]="Sat",3,IF(Table13[[#This Row],[day]]="Sun",4,0))))</f>
        <v>2</v>
      </c>
      <c r="L227" s="1">
        <f>IF(Table13[[#This Row],[time]]="Dinner",1,IF(Table13[[#This Row],[time]]="Lunch",2,0))</f>
        <v>2</v>
      </c>
      <c r="M227" s="10">
        <v>2</v>
      </c>
      <c r="N227" s="11">
        <v>16.27</v>
      </c>
      <c r="O227" s="11">
        <v>2.5</v>
      </c>
      <c r="P227" s="19">
        <f t="shared" si="3"/>
        <v>2.5160985787162597</v>
      </c>
    </row>
    <row r="228" spans="1:16" x14ac:dyDescent="0.3">
      <c r="A228">
        <v>227</v>
      </c>
      <c r="B228" t="s">
        <v>7</v>
      </c>
      <c r="C228" t="s">
        <v>14</v>
      </c>
      <c r="D228" t="s">
        <v>17</v>
      </c>
      <c r="E228" t="s">
        <v>16</v>
      </c>
      <c r="F228" s="3">
        <v>2</v>
      </c>
      <c r="G228" s="2">
        <v>10.09</v>
      </c>
      <c r="H228" s="2">
        <v>2</v>
      </c>
      <c r="I228" s="1">
        <f>IF(Table13[[#This Row],[sex]]="Male",1,2)</f>
        <v>2</v>
      </c>
      <c r="J228" s="1">
        <f>IF(Table13[[#This Row],[smoker]]="Yes",1,2)</f>
        <v>1</v>
      </c>
      <c r="K228" s="1">
        <f>IF(Table13[[#This Row],[day]]="Thur",1,IF(Table13[[#This Row],[day]]="Fri",2,IF(Table13[[#This Row],[day]]="Sat",3,IF(Table13[[#This Row],[day]]="Sun",4,0))))</f>
        <v>2</v>
      </c>
      <c r="L228" s="1">
        <f>IF(Table13[[#This Row],[time]]="Dinner",1,IF(Table13[[#This Row],[time]]="Lunch",2,0))</f>
        <v>2</v>
      </c>
      <c r="M228" s="10">
        <v>2</v>
      </c>
      <c r="N228" s="11">
        <v>10.09</v>
      </c>
      <c r="O228" s="11">
        <v>2</v>
      </c>
      <c r="P228" s="19">
        <f t="shared" si="3"/>
        <v>1.9331695364064185</v>
      </c>
    </row>
    <row r="229" spans="1:16" x14ac:dyDescent="0.3">
      <c r="A229">
        <v>228</v>
      </c>
      <c r="B229" t="s">
        <v>11</v>
      </c>
      <c r="C229" t="s">
        <v>8</v>
      </c>
      <c r="D229" t="s">
        <v>13</v>
      </c>
      <c r="E229" t="s">
        <v>10</v>
      </c>
      <c r="F229" s="3">
        <v>4</v>
      </c>
      <c r="G229" s="2">
        <v>20.45</v>
      </c>
      <c r="H229" s="2">
        <v>3</v>
      </c>
      <c r="I229" s="1">
        <f>IF(Table13[[#This Row],[sex]]="Male",1,2)</f>
        <v>1</v>
      </c>
      <c r="J229" s="1">
        <f>IF(Table13[[#This Row],[smoker]]="Yes",1,2)</f>
        <v>2</v>
      </c>
      <c r="K229" s="1">
        <f>IF(Table13[[#This Row],[day]]="Thur",1,IF(Table13[[#This Row],[day]]="Fri",2,IF(Table13[[#This Row],[day]]="Sat",3,IF(Table13[[#This Row],[day]]="Sun",4,0))))</f>
        <v>3</v>
      </c>
      <c r="L229" s="1">
        <f>IF(Table13[[#This Row],[time]]="Dinner",1,IF(Table13[[#This Row],[time]]="Lunch",2,0))</f>
        <v>1</v>
      </c>
      <c r="M229" s="10">
        <v>4</v>
      </c>
      <c r="N229" s="11">
        <v>20.45</v>
      </c>
      <c r="O229" s="11">
        <v>3</v>
      </c>
      <c r="P229" s="19">
        <f t="shared" si="3"/>
        <v>3.1592606085068518</v>
      </c>
    </row>
    <row r="230" spans="1:16" x14ac:dyDescent="0.3">
      <c r="A230">
        <v>229</v>
      </c>
      <c r="B230" t="s">
        <v>11</v>
      </c>
      <c r="C230" t="s">
        <v>8</v>
      </c>
      <c r="D230" t="s">
        <v>13</v>
      </c>
      <c r="E230" t="s">
        <v>10</v>
      </c>
      <c r="F230" s="3">
        <v>2</v>
      </c>
      <c r="G230" s="2">
        <v>13.28</v>
      </c>
      <c r="H230" s="2">
        <v>2.72</v>
      </c>
      <c r="I230" s="1">
        <f>IF(Table13[[#This Row],[sex]]="Male",1,2)</f>
        <v>1</v>
      </c>
      <c r="J230" s="1">
        <f>IF(Table13[[#This Row],[smoker]]="Yes",1,2)</f>
        <v>2</v>
      </c>
      <c r="K230" s="1">
        <f>IF(Table13[[#This Row],[day]]="Thur",1,IF(Table13[[#This Row],[day]]="Fri",2,IF(Table13[[#This Row],[day]]="Sat",3,IF(Table13[[#This Row],[day]]="Sun",4,0))))</f>
        <v>3</v>
      </c>
      <c r="L230" s="1">
        <f>IF(Table13[[#This Row],[time]]="Dinner",1,IF(Table13[[#This Row],[time]]="Lunch",2,0))</f>
        <v>1</v>
      </c>
      <c r="M230" s="10">
        <v>2</v>
      </c>
      <c r="N230" s="11">
        <v>13.28</v>
      </c>
      <c r="O230" s="11">
        <v>2.72</v>
      </c>
      <c r="P230" s="19">
        <f t="shared" si="3"/>
        <v>2.1333104933959639</v>
      </c>
    </row>
    <row r="231" spans="1:16" x14ac:dyDescent="0.3">
      <c r="A231">
        <v>230</v>
      </c>
      <c r="B231" t="s">
        <v>7</v>
      </c>
      <c r="C231" t="s">
        <v>14</v>
      </c>
      <c r="D231" t="s">
        <v>13</v>
      </c>
      <c r="E231" t="s">
        <v>10</v>
      </c>
      <c r="F231" s="3">
        <v>2</v>
      </c>
      <c r="G231" s="2">
        <v>22.12</v>
      </c>
      <c r="H231" s="2">
        <v>2.88</v>
      </c>
      <c r="I231" s="1">
        <f>IF(Table13[[#This Row],[sex]]="Male",1,2)</f>
        <v>2</v>
      </c>
      <c r="J231" s="1">
        <f>IF(Table13[[#This Row],[smoker]]="Yes",1,2)</f>
        <v>1</v>
      </c>
      <c r="K231" s="1">
        <f>IF(Table13[[#This Row],[day]]="Thur",1,IF(Table13[[#This Row],[day]]="Fri",2,IF(Table13[[#This Row],[day]]="Sat",3,IF(Table13[[#This Row],[day]]="Sun",4,0))))</f>
        <v>3</v>
      </c>
      <c r="L231" s="1">
        <f>IF(Table13[[#This Row],[time]]="Dinner",1,IF(Table13[[#This Row],[time]]="Lunch",2,0))</f>
        <v>1</v>
      </c>
      <c r="M231" s="10">
        <v>2</v>
      </c>
      <c r="N231" s="11">
        <v>22.12</v>
      </c>
      <c r="O231" s="11">
        <v>2.88</v>
      </c>
      <c r="P231" s="19">
        <f t="shared" si="3"/>
        <v>3.0081623938148949</v>
      </c>
    </row>
    <row r="232" spans="1:16" x14ac:dyDescent="0.3">
      <c r="A232">
        <v>231</v>
      </c>
      <c r="B232" t="s">
        <v>11</v>
      </c>
      <c r="C232" t="s">
        <v>14</v>
      </c>
      <c r="D232" t="s">
        <v>13</v>
      </c>
      <c r="E232" t="s">
        <v>10</v>
      </c>
      <c r="F232" s="3">
        <v>4</v>
      </c>
      <c r="G232" s="2">
        <v>24.01</v>
      </c>
      <c r="H232" s="2">
        <v>2</v>
      </c>
      <c r="I232" s="1">
        <f>IF(Table13[[#This Row],[sex]]="Male",1,2)</f>
        <v>1</v>
      </c>
      <c r="J232" s="1">
        <f>IF(Table13[[#This Row],[smoker]]="Yes",1,2)</f>
        <v>1</v>
      </c>
      <c r="K232" s="1">
        <f>IF(Table13[[#This Row],[day]]="Thur",1,IF(Table13[[#This Row],[day]]="Fri",2,IF(Table13[[#This Row],[day]]="Sat",3,IF(Table13[[#This Row],[day]]="Sun",4,0))))</f>
        <v>3</v>
      </c>
      <c r="L232" s="1">
        <f>IF(Table13[[#This Row],[time]]="Dinner",1,IF(Table13[[#This Row],[time]]="Lunch",2,0))</f>
        <v>1</v>
      </c>
      <c r="M232" s="10">
        <v>4</v>
      </c>
      <c r="N232" s="11">
        <v>24.01</v>
      </c>
      <c r="O232" s="11">
        <v>2</v>
      </c>
      <c r="P232" s="19">
        <f t="shared" si="3"/>
        <v>3.5707210095118</v>
      </c>
    </row>
    <row r="233" spans="1:16" x14ac:dyDescent="0.3">
      <c r="A233">
        <v>232</v>
      </c>
      <c r="B233" t="s">
        <v>11</v>
      </c>
      <c r="C233" t="s">
        <v>14</v>
      </c>
      <c r="D233" t="s">
        <v>13</v>
      </c>
      <c r="E233" t="s">
        <v>10</v>
      </c>
      <c r="F233" s="3">
        <v>3</v>
      </c>
      <c r="G233" s="2">
        <v>15.69</v>
      </c>
      <c r="H233" s="2">
        <v>3</v>
      </c>
      <c r="I233" s="1">
        <f>IF(Table13[[#This Row],[sex]]="Male",1,2)</f>
        <v>1</v>
      </c>
      <c r="J233" s="1">
        <f>IF(Table13[[#This Row],[smoker]]="Yes",1,2)</f>
        <v>1</v>
      </c>
      <c r="K233" s="1">
        <f>IF(Table13[[#This Row],[day]]="Thur",1,IF(Table13[[#This Row],[day]]="Fri",2,IF(Table13[[#This Row],[day]]="Sat",3,IF(Table13[[#This Row],[day]]="Sun",4,0))))</f>
        <v>3</v>
      </c>
      <c r="L233" s="1">
        <f>IF(Table13[[#This Row],[time]]="Dinner",1,IF(Table13[[#This Row],[time]]="Lunch",2,0))</f>
        <v>1</v>
      </c>
      <c r="M233" s="10">
        <v>3</v>
      </c>
      <c r="N233" s="11">
        <v>15.69</v>
      </c>
      <c r="O233" s="11">
        <v>3</v>
      </c>
      <c r="P233" s="19">
        <f t="shared" si="3"/>
        <v>2.6111166614487349</v>
      </c>
    </row>
    <row r="234" spans="1:16" x14ac:dyDescent="0.3">
      <c r="A234">
        <v>233</v>
      </c>
      <c r="B234" t="s">
        <v>11</v>
      </c>
      <c r="C234" t="s">
        <v>8</v>
      </c>
      <c r="D234" t="s">
        <v>13</v>
      </c>
      <c r="E234" t="s">
        <v>10</v>
      </c>
      <c r="F234" s="3">
        <v>2</v>
      </c>
      <c r="G234" s="2">
        <v>11.61</v>
      </c>
      <c r="H234" s="2">
        <v>3.39</v>
      </c>
      <c r="I234" s="1">
        <f>IF(Table13[[#This Row],[sex]]="Male",1,2)</f>
        <v>1</v>
      </c>
      <c r="J234" s="1">
        <f>IF(Table13[[#This Row],[smoker]]="Yes",1,2)</f>
        <v>2</v>
      </c>
      <c r="K234" s="1">
        <f>IF(Table13[[#This Row],[day]]="Thur",1,IF(Table13[[#This Row],[day]]="Fri",2,IF(Table13[[#This Row],[day]]="Sat",3,IF(Table13[[#This Row],[day]]="Sun",4,0))))</f>
        <v>3</v>
      </c>
      <c r="L234" s="1">
        <f>IF(Table13[[#This Row],[time]]="Dinner",1,IF(Table13[[#This Row],[time]]="Lunch",2,0))</f>
        <v>1</v>
      </c>
      <c r="M234" s="10">
        <v>2</v>
      </c>
      <c r="N234" s="11">
        <v>11.61</v>
      </c>
      <c r="O234" s="11">
        <v>3.39</v>
      </c>
      <c r="P234" s="19">
        <f t="shared" si="3"/>
        <v>1.9757875968494536</v>
      </c>
    </row>
    <row r="235" spans="1:16" x14ac:dyDescent="0.3">
      <c r="A235">
        <v>234</v>
      </c>
      <c r="B235" t="s">
        <v>11</v>
      </c>
      <c r="C235" t="s">
        <v>8</v>
      </c>
      <c r="D235" t="s">
        <v>13</v>
      </c>
      <c r="E235" t="s">
        <v>10</v>
      </c>
      <c r="F235" s="3">
        <v>2</v>
      </c>
      <c r="G235" s="2">
        <v>10.77</v>
      </c>
      <c r="H235" s="2">
        <v>1.47</v>
      </c>
      <c r="I235" s="1">
        <f>IF(Table13[[#This Row],[sex]]="Male",1,2)</f>
        <v>1</v>
      </c>
      <c r="J235" s="1">
        <f>IF(Table13[[#This Row],[smoker]]="Yes",1,2)</f>
        <v>2</v>
      </c>
      <c r="K235" s="1">
        <f>IF(Table13[[#This Row],[day]]="Thur",1,IF(Table13[[#This Row],[day]]="Fri",2,IF(Table13[[#This Row],[day]]="Sat",3,IF(Table13[[#This Row],[day]]="Sun",4,0))))</f>
        <v>3</v>
      </c>
      <c r="L235" s="1">
        <f>IF(Table13[[#This Row],[time]]="Dinner",1,IF(Table13[[#This Row],[time]]="Lunch",2,0))</f>
        <v>1</v>
      </c>
      <c r="M235" s="10">
        <v>2</v>
      </c>
      <c r="N235" s="11">
        <v>10.77</v>
      </c>
      <c r="O235" s="11">
        <v>1.47</v>
      </c>
      <c r="P235" s="19">
        <f t="shared" si="3"/>
        <v>1.8965545231374363</v>
      </c>
    </row>
    <row r="236" spans="1:16" x14ac:dyDescent="0.3">
      <c r="A236">
        <v>235</v>
      </c>
      <c r="B236" t="s">
        <v>11</v>
      </c>
      <c r="C236" t="s">
        <v>14</v>
      </c>
      <c r="D236" t="s">
        <v>13</v>
      </c>
      <c r="E236" t="s">
        <v>10</v>
      </c>
      <c r="F236" s="3">
        <v>2</v>
      </c>
      <c r="G236" s="2">
        <v>15.53</v>
      </c>
      <c r="H236" s="2">
        <v>3</v>
      </c>
      <c r="I236" s="1">
        <f>IF(Table13[[#This Row],[sex]]="Male",1,2)</f>
        <v>1</v>
      </c>
      <c r="J236" s="1">
        <f>IF(Table13[[#This Row],[smoker]]="Yes",1,2)</f>
        <v>1</v>
      </c>
      <c r="K236" s="1">
        <f>IF(Table13[[#This Row],[day]]="Thur",1,IF(Table13[[#This Row],[day]]="Fri",2,IF(Table13[[#This Row],[day]]="Sat",3,IF(Table13[[#This Row],[day]]="Sun",4,0))))</f>
        <v>3</v>
      </c>
      <c r="L236" s="1">
        <f>IF(Table13[[#This Row],[time]]="Dinner",1,IF(Table13[[#This Row],[time]]="Lunch",2,0))</f>
        <v>1</v>
      </c>
      <c r="M236" s="10">
        <v>2</v>
      </c>
      <c r="N236" s="11">
        <v>15.53</v>
      </c>
      <c r="O236" s="11">
        <v>3</v>
      </c>
      <c r="P236" s="19">
        <f t="shared" si="3"/>
        <v>2.4212050294452667</v>
      </c>
    </row>
    <row r="237" spans="1:16" x14ac:dyDescent="0.3">
      <c r="A237">
        <v>236</v>
      </c>
      <c r="B237" t="s">
        <v>11</v>
      </c>
      <c r="C237" t="s">
        <v>8</v>
      </c>
      <c r="D237" t="s">
        <v>13</v>
      </c>
      <c r="E237" t="s">
        <v>10</v>
      </c>
      <c r="F237" s="3">
        <v>2</v>
      </c>
      <c r="G237" s="2">
        <v>10.07</v>
      </c>
      <c r="H237" s="2">
        <v>1.25</v>
      </c>
      <c r="I237" s="1">
        <f>IF(Table13[[#This Row],[sex]]="Male",1,2)</f>
        <v>1</v>
      </c>
      <c r="J237" s="1">
        <f>IF(Table13[[#This Row],[smoker]]="Yes",1,2)</f>
        <v>2</v>
      </c>
      <c r="K237" s="1">
        <f>IF(Table13[[#This Row],[day]]="Thur",1,IF(Table13[[#This Row],[day]]="Fri",2,IF(Table13[[#This Row],[day]]="Sat",3,IF(Table13[[#This Row],[day]]="Sun",4,0))))</f>
        <v>3</v>
      </c>
      <c r="L237" s="1">
        <f>IF(Table13[[#This Row],[time]]="Dinner",1,IF(Table13[[#This Row],[time]]="Lunch",2,0))</f>
        <v>1</v>
      </c>
      <c r="M237" s="10">
        <v>2</v>
      </c>
      <c r="N237" s="11">
        <v>10.07</v>
      </c>
      <c r="O237" s="11">
        <v>1.25</v>
      </c>
      <c r="P237" s="19">
        <f t="shared" si="3"/>
        <v>1.8305269617107554</v>
      </c>
    </row>
    <row r="238" spans="1:16" x14ac:dyDescent="0.3">
      <c r="A238">
        <v>237</v>
      </c>
      <c r="B238" t="s">
        <v>11</v>
      </c>
      <c r="C238" t="s">
        <v>14</v>
      </c>
      <c r="D238" t="s">
        <v>13</v>
      </c>
      <c r="E238" t="s">
        <v>10</v>
      </c>
      <c r="F238" s="3">
        <v>2</v>
      </c>
      <c r="G238" s="2">
        <v>12.6</v>
      </c>
      <c r="H238" s="2">
        <v>1</v>
      </c>
      <c r="I238" s="1">
        <f>IF(Table13[[#This Row],[sex]]="Male",1,2)</f>
        <v>1</v>
      </c>
      <c r="J238" s="1">
        <f>IF(Table13[[#This Row],[smoker]]="Yes",1,2)</f>
        <v>1</v>
      </c>
      <c r="K238" s="1">
        <f>IF(Table13[[#This Row],[day]]="Thur",1,IF(Table13[[#This Row],[day]]="Fri",2,IF(Table13[[#This Row],[day]]="Sat",3,IF(Table13[[#This Row],[day]]="Sun",4,0))))</f>
        <v>3</v>
      </c>
      <c r="L238" s="1">
        <f>IF(Table13[[#This Row],[time]]="Dinner",1,IF(Table13[[#This Row],[time]]="Lunch",2,0))</f>
        <v>1</v>
      </c>
      <c r="M238" s="10">
        <v>2</v>
      </c>
      <c r="N238" s="11">
        <v>12.6</v>
      </c>
      <c r="O238" s="11">
        <v>1</v>
      </c>
      <c r="P238" s="19">
        <f t="shared" si="3"/>
        <v>2.1448325223307303</v>
      </c>
    </row>
    <row r="239" spans="1:16" x14ac:dyDescent="0.3">
      <c r="A239">
        <v>238</v>
      </c>
      <c r="B239" t="s">
        <v>11</v>
      </c>
      <c r="C239" t="s">
        <v>14</v>
      </c>
      <c r="D239" t="s">
        <v>13</v>
      </c>
      <c r="E239" t="s">
        <v>10</v>
      </c>
      <c r="F239" s="3">
        <v>2</v>
      </c>
      <c r="G239" s="2">
        <v>32.83</v>
      </c>
      <c r="H239" s="2">
        <v>1.17</v>
      </c>
      <c r="I239" s="1">
        <f>IF(Table13[[#This Row],[sex]]="Male",1,2)</f>
        <v>1</v>
      </c>
      <c r="J239" s="1">
        <f>IF(Table13[[#This Row],[smoker]]="Yes",1,2)</f>
        <v>1</v>
      </c>
      <c r="K239" s="1">
        <f>IF(Table13[[#This Row],[day]]="Thur",1,IF(Table13[[#This Row],[day]]="Fri",2,IF(Table13[[#This Row],[day]]="Sat",3,IF(Table13[[#This Row],[day]]="Sun",4,0))))</f>
        <v>3</v>
      </c>
      <c r="L239" s="1">
        <f>IF(Table13[[#This Row],[time]]="Dinner",1,IF(Table13[[#This Row],[time]]="Lunch",2,0))</f>
        <v>1</v>
      </c>
      <c r="M239" s="10">
        <v>2</v>
      </c>
      <c r="N239" s="11">
        <v>32.83</v>
      </c>
      <c r="O239" s="11">
        <v>1.17</v>
      </c>
      <c r="P239" s="19">
        <f t="shared" si="3"/>
        <v>4.0530290475618127</v>
      </c>
    </row>
    <row r="240" spans="1:16" x14ac:dyDescent="0.3">
      <c r="A240">
        <v>239</v>
      </c>
      <c r="B240" t="s">
        <v>7</v>
      </c>
      <c r="C240" t="s">
        <v>8</v>
      </c>
      <c r="D240" t="s">
        <v>13</v>
      </c>
      <c r="E240" t="s">
        <v>10</v>
      </c>
      <c r="F240" s="3">
        <v>3</v>
      </c>
      <c r="G240" s="2">
        <v>35.83</v>
      </c>
      <c r="H240" s="2">
        <v>4.67</v>
      </c>
      <c r="I240" s="1">
        <f>IF(Table13[[#This Row],[sex]]="Male",1,2)</f>
        <v>2</v>
      </c>
      <c r="J240" s="1">
        <f>IF(Table13[[#This Row],[smoker]]="Yes",1,2)</f>
        <v>2</v>
      </c>
      <c r="K240" s="1">
        <f>IF(Table13[[#This Row],[day]]="Thur",1,IF(Table13[[#This Row],[day]]="Fri",2,IF(Table13[[#This Row],[day]]="Sat",3,IF(Table13[[#This Row],[day]]="Sun",4,0))))</f>
        <v>3</v>
      </c>
      <c r="L240" s="1">
        <f>IF(Table13[[#This Row],[time]]="Dinner",1,IF(Table13[[#This Row],[time]]="Lunch",2,0))</f>
        <v>1</v>
      </c>
      <c r="M240" s="10">
        <v>3</v>
      </c>
      <c r="N240" s="11">
        <v>35.83</v>
      </c>
      <c r="O240" s="11">
        <v>4.67</v>
      </c>
      <c r="P240" s="19">
        <f t="shared" si="3"/>
        <v>4.4005158762570042</v>
      </c>
    </row>
    <row r="241" spans="1:16" x14ac:dyDescent="0.3">
      <c r="A241">
        <v>240</v>
      </c>
      <c r="B241" t="s">
        <v>11</v>
      </c>
      <c r="C241" t="s">
        <v>8</v>
      </c>
      <c r="D241" t="s">
        <v>13</v>
      </c>
      <c r="E241" t="s">
        <v>10</v>
      </c>
      <c r="F241" s="3">
        <v>3</v>
      </c>
      <c r="G241" s="2">
        <v>29.03</v>
      </c>
      <c r="H241" s="2">
        <v>5.92</v>
      </c>
      <c r="I241" s="1">
        <f>IF(Table13[[#This Row],[sex]]="Male",1,2)</f>
        <v>1</v>
      </c>
      <c r="J241" s="1">
        <f>IF(Table13[[#This Row],[smoker]]="Yes",1,2)</f>
        <v>2</v>
      </c>
      <c r="K241" s="1">
        <f>IF(Table13[[#This Row],[day]]="Thur",1,IF(Table13[[#This Row],[day]]="Fri",2,IF(Table13[[#This Row],[day]]="Sat",3,IF(Table13[[#This Row],[day]]="Sun",4,0))))</f>
        <v>3</v>
      </c>
      <c r="L241" s="1">
        <f>IF(Table13[[#This Row],[time]]="Dinner",1,IF(Table13[[#This Row],[time]]="Lunch",2,0))</f>
        <v>1</v>
      </c>
      <c r="M241" s="10">
        <v>3</v>
      </c>
      <c r="N241" s="11">
        <v>29.03</v>
      </c>
      <c r="O241" s="11">
        <v>5.92</v>
      </c>
      <c r="P241" s="19">
        <f t="shared" si="3"/>
        <v>3.793750243459372</v>
      </c>
    </row>
    <row r="242" spans="1:16" x14ac:dyDescent="0.3">
      <c r="A242">
        <v>241</v>
      </c>
      <c r="B242" t="s">
        <v>7</v>
      </c>
      <c r="C242" t="s">
        <v>14</v>
      </c>
      <c r="D242" t="s">
        <v>13</v>
      </c>
      <c r="E242" t="s">
        <v>10</v>
      </c>
      <c r="F242" s="3">
        <v>2</v>
      </c>
      <c r="G242" s="2">
        <v>27.18</v>
      </c>
      <c r="H242" s="2">
        <v>2</v>
      </c>
      <c r="I242" s="1">
        <f>IF(Table13[[#This Row],[sex]]="Male",1,2)</f>
        <v>2</v>
      </c>
      <c r="J242" s="1">
        <f>IF(Table13[[#This Row],[smoker]]="Yes",1,2)</f>
        <v>1</v>
      </c>
      <c r="K242" s="1">
        <f>IF(Table13[[#This Row],[day]]="Thur",1,IF(Table13[[#This Row],[day]]="Fri",2,IF(Table13[[#This Row],[day]]="Sat",3,IF(Table13[[#This Row],[day]]="Sun",4,0))))</f>
        <v>3</v>
      </c>
      <c r="L242" s="1">
        <f>IF(Table13[[#This Row],[time]]="Dinner",1,IF(Table13[[#This Row],[time]]="Lunch",2,0))</f>
        <v>1</v>
      </c>
      <c r="M242" s="10">
        <v>2</v>
      </c>
      <c r="N242" s="11">
        <v>27.18</v>
      </c>
      <c r="O242" s="11">
        <v>2</v>
      </c>
      <c r="P242" s="19">
        <f t="shared" si="3"/>
        <v>3.4854473378420465</v>
      </c>
    </row>
    <row r="243" spans="1:16" x14ac:dyDescent="0.3">
      <c r="A243">
        <v>242</v>
      </c>
      <c r="B243" t="s">
        <v>11</v>
      </c>
      <c r="C243" t="s">
        <v>14</v>
      </c>
      <c r="D243" t="s">
        <v>13</v>
      </c>
      <c r="E243" t="s">
        <v>10</v>
      </c>
      <c r="F243" s="3">
        <v>2</v>
      </c>
      <c r="G243" s="2">
        <v>22.67</v>
      </c>
      <c r="H243" s="2">
        <v>2</v>
      </c>
      <c r="I243" s="1">
        <f>IF(Table13[[#This Row],[sex]]="Male",1,2)</f>
        <v>1</v>
      </c>
      <c r="J243" s="1">
        <f>IF(Table13[[#This Row],[smoker]]="Yes",1,2)</f>
        <v>1</v>
      </c>
      <c r="K243" s="1">
        <f>IF(Table13[[#This Row],[day]]="Thur",1,IF(Table13[[#This Row],[day]]="Fri",2,IF(Table13[[#This Row],[day]]="Sat",3,IF(Table13[[#This Row],[day]]="Sun",4,0))))</f>
        <v>3</v>
      </c>
      <c r="L243" s="1">
        <f>IF(Table13[[#This Row],[time]]="Dinner",1,IF(Table13[[#This Row],[time]]="Lunch",2,0))</f>
        <v>1</v>
      </c>
      <c r="M243" s="10">
        <v>2</v>
      </c>
      <c r="N243" s="11">
        <v>22.67</v>
      </c>
      <c r="O243" s="11">
        <v>2</v>
      </c>
      <c r="P243" s="19">
        <f t="shared" si="3"/>
        <v>3.0946861559974135</v>
      </c>
    </row>
    <row r="244" spans="1:16" x14ac:dyDescent="0.3">
      <c r="A244">
        <v>243</v>
      </c>
      <c r="B244" t="s">
        <v>11</v>
      </c>
      <c r="C244" t="s">
        <v>8</v>
      </c>
      <c r="D244" t="s">
        <v>13</v>
      </c>
      <c r="E244" t="s">
        <v>10</v>
      </c>
      <c r="F244" s="3">
        <v>2</v>
      </c>
      <c r="G244" s="2">
        <v>17.82</v>
      </c>
      <c r="H244" s="2">
        <v>1.75</v>
      </c>
      <c r="I244" s="1">
        <f>IF(Table13[[#This Row],[sex]]="Male",1,2)</f>
        <v>1</v>
      </c>
      <c r="J244" s="1">
        <f>IF(Table13[[#This Row],[smoker]]="Yes",1,2)</f>
        <v>2</v>
      </c>
      <c r="K244" s="1">
        <f>IF(Table13[[#This Row],[day]]="Thur",1,IF(Table13[[#This Row],[day]]="Fri",2,IF(Table13[[#This Row],[day]]="Sat",3,IF(Table13[[#This Row],[day]]="Sun",4,0))))</f>
        <v>3</v>
      </c>
      <c r="L244" s="1">
        <f>IF(Table13[[#This Row],[time]]="Dinner",1,IF(Table13[[#This Row],[time]]="Lunch",2,0))</f>
        <v>1</v>
      </c>
      <c r="M244" s="10">
        <v>2</v>
      </c>
      <c r="N244" s="11">
        <v>17.82</v>
      </c>
      <c r="O244" s="11">
        <v>1.75</v>
      </c>
      <c r="P244" s="19">
        <f t="shared" si="3"/>
        <v>2.5615463917918673</v>
      </c>
    </row>
    <row r="245" spans="1:16" x14ac:dyDescent="0.3">
      <c r="A245">
        <v>244</v>
      </c>
      <c r="B245" t="s">
        <v>7</v>
      </c>
      <c r="C245" t="s">
        <v>8</v>
      </c>
      <c r="D245" t="s">
        <v>15</v>
      </c>
      <c r="E245" t="s">
        <v>10</v>
      </c>
      <c r="F245" s="3">
        <v>2</v>
      </c>
      <c r="G245" s="2">
        <v>18.78</v>
      </c>
      <c r="H245" s="2">
        <v>3</v>
      </c>
      <c r="I245" s="1">
        <f>IF(Table13[[#This Row],[sex]]="Male",1,2)</f>
        <v>2</v>
      </c>
      <c r="J245" s="1">
        <f>IF(Table13[[#This Row],[smoker]]="Yes",1,2)</f>
        <v>2</v>
      </c>
      <c r="K245" s="1">
        <f>IF(Table13[[#This Row],[day]]="Thur",1,IF(Table13[[#This Row],[day]]="Fri",2,IF(Table13[[#This Row],[day]]="Sat",3,IF(Table13[[#This Row],[day]]="Sun",4,0))))</f>
        <v>1</v>
      </c>
      <c r="L245" s="1">
        <f>IF(Table13[[#This Row],[time]]="Dinner",1,IF(Table13[[#This Row],[time]]="Lunch",2,0))</f>
        <v>1</v>
      </c>
      <c r="M245" s="10">
        <v>2</v>
      </c>
      <c r="N245" s="11">
        <v>18.78</v>
      </c>
      <c r="O245" s="11">
        <v>3</v>
      </c>
      <c r="P245" s="19">
        <f t="shared" si="3"/>
        <v>2.5119738714880935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1A344-B61A-46ED-A4F6-A35AAEFCE638}">
  <dimension ref="A3:D28"/>
  <sheetViews>
    <sheetView showGridLines="0" workbookViewId="0">
      <selection activeCell="E17" sqref="E17"/>
    </sheetView>
  </sheetViews>
  <sheetFormatPr defaultRowHeight="14.4" x14ac:dyDescent="0.3"/>
  <cols>
    <col min="1" max="1" width="12.5546875" bestFit="1" customWidth="1"/>
    <col min="2" max="2" width="15.5546875" bestFit="1" customWidth="1"/>
    <col min="3" max="3" width="6.109375" bestFit="1" customWidth="1"/>
    <col min="4" max="4" width="10.77734375" bestFit="1" customWidth="1"/>
  </cols>
  <sheetData>
    <row r="3" spans="1:2" x14ac:dyDescent="0.3">
      <c r="B3" t="s">
        <v>51</v>
      </c>
    </row>
    <row r="4" spans="1:2" x14ac:dyDescent="0.3">
      <c r="A4" s="5" t="s">
        <v>7</v>
      </c>
      <c r="B4">
        <v>87</v>
      </c>
    </row>
    <row r="5" spans="1:2" x14ac:dyDescent="0.3">
      <c r="A5" s="5" t="s">
        <v>11</v>
      </c>
      <c r="B5">
        <v>157</v>
      </c>
    </row>
    <row r="6" spans="1:2" x14ac:dyDescent="0.3">
      <c r="A6" s="5" t="s">
        <v>20</v>
      </c>
      <c r="B6">
        <v>244</v>
      </c>
    </row>
    <row r="14" spans="1:2" x14ac:dyDescent="0.3">
      <c r="A14" s="4" t="s">
        <v>19</v>
      </c>
      <c r="B14" t="s">
        <v>21</v>
      </c>
    </row>
    <row r="15" spans="1:2" x14ac:dyDescent="0.3">
      <c r="A15" s="5" t="s">
        <v>7</v>
      </c>
      <c r="B15" s="2">
        <v>246.51</v>
      </c>
    </row>
    <row r="16" spans="1:2" x14ac:dyDescent="0.3">
      <c r="A16" s="5" t="s">
        <v>11</v>
      </c>
      <c r="B16" s="2">
        <v>485.07000000000011</v>
      </c>
    </row>
    <row r="17" spans="1:4" x14ac:dyDescent="0.3">
      <c r="A17" s="5" t="s">
        <v>20</v>
      </c>
      <c r="B17" s="2">
        <v>731.58000000000015</v>
      </c>
    </row>
    <row r="24" spans="1:4" x14ac:dyDescent="0.3">
      <c r="A24" s="4" t="s">
        <v>21</v>
      </c>
      <c r="B24" s="4" t="s">
        <v>22</v>
      </c>
    </row>
    <row r="25" spans="1:4" x14ac:dyDescent="0.3">
      <c r="A25" s="4" t="s">
        <v>19</v>
      </c>
      <c r="B25" t="s">
        <v>10</v>
      </c>
      <c r="C25" t="s">
        <v>16</v>
      </c>
      <c r="D25" t="s">
        <v>20</v>
      </c>
    </row>
    <row r="26" spans="1:4" x14ac:dyDescent="0.3">
      <c r="A26" s="5" t="s">
        <v>7</v>
      </c>
      <c r="B26" s="6">
        <v>156.10999999999999</v>
      </c>
      <c r="C26" s="6">
        <v>90.40000000000002</v>
      </c>
      <c r="D26" s="6">
        <v>246.51</v>
      </c>
    </row>
    <row r="27" spans="1:4" x14ac:dyDescent="0.3">
      <c r="A27" s="5" t="s">
        <v>11</v>
      </c>
      <c r="B27" s="6">
        <v>389.96000000000004</v>
      </c>
      <c r="C27" s="6">
        <v>95.11</v>
      </c>
      <c r="D27" s="6">
        <v>485.07000000000005</v>
      </c>
    </row>
    <row r="28" spans="1:4" x14ac:dyDescent="0.3">
      <c r="A28" s="5" t="s">
        <v>20</v>
      </c>
      <c r="B28" s="6">
        <v>546.07000000000005</v>
      </c>
      <c r="C28" s="6">
        <v>185.51000000000002</v>
      </c>
      <c r="D28" s="6">
        <v>731.58</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0A8CC-605B-4A73-B01E-0E978DFFF03D}">
  <dimension ref="A1:Q245"/>
  <sheetViews>
    <sheetView workbookViewId="0">
      <selection activeCell="I17" sqref="I17:J24"/>
    </sheetView>
  </sheetViews>
  <sheetFormatPr defaultRowHeight="14.4" x14ac:dyDescent="0.3"/>
  <cols>
    <col min="7" max="7" width="11.6640625" bestFit="1" customWidth="1"/>
    <col min="8" max="8" width="7.6640625" bestFit="1" customWidth="1"/>
    <col min="9" max="9" width="17.44140625" bestFit="1" customWidth="1"/>
    <col min="10" max="10" width="12.6640625" bestFit="1" customWidth="1"/>
    <col min="11" max="11" width="13.44140625" bestFit="1" customWidth="1"/>
    <col min="12" max="12" width="12.6640625" bestFit="1" customWidth="1"/>
    <col min="13" max="13" width="12" bestFit="1" customWidth="1"/>
    <col min="14" max="14" width="12.6640625" bestFit="1" customWidth="1"/>
  </cols>
  <sheetData>
    <row r="1" spans="1:14" x14ac:dyDescent="0.3">
      <c r="A1" t="s">
        <v>18</v>
      </c>
      <c r="B1" t="s">
        <v>0</v>
      </c>
      <c r="C1" t="s">
        <v>1</v>
      </c>
      <c r="D1" t="s">
        <v>2</v>
      </c>
      <c r="E1" t="s">
        <v>3</v>
      </c>
      <c r="F1" s="3" t="s">
        <v>4</v>
      </c>
      <c r="G1" s="2" t="s">
        <v>5</v>
      </c>
      <c r="H1" s="2" t="s">
        <v>6</v>
      </c>
    </row>
    <row r="2" spans="1:14" x14ac:dyDescent="0.3">
      <c r="A2">
        <v>1</v>
      </c>
      <c r="B2" t="s">
        <v>7</v>
      </c>
      <c r="C2" t="s">
        <v>8</v>
      </c>
      <c r="D2" t="s">
        <v>9</v>
      </c>
      <c r="E2" t="s">
        <v>10</v>
      </c>
      <c r="F2" s="3">
        <v>2</v>
      </c>
      <c r="G2" s="2">
        <v>16.989999999999998</v>
      </c>
      <c r="H2" s="2">
        <v>1.01</v>
      </c>
      <c r="I2" t="s">
        <v>27</v>
      </c>
    </row>
    <row r="3" spans="1:14" ht="15" thickBot="1" x14ac:dyDescent="0.35">
      <c r="A3">
        <v>2</v>
      </c>
      <c r="B3" t="s">
        <v>11</v>
      </c>
      <c r="C3" t="s">
        <v>8</v>
      </c>
      <c r="D3" t="s">
        <v>9</v>
      </c>
      <c r="E3" t="s">
        <v>10</v>
      </c>
      <c r="F3" s="3">
        <v>3</v>
      </c>
      <c r="G3" s="2">
        <v>10.34</v>
      </c>
      <c r="H3" s="2">
        <v>1.66</v>
      </c>
    </row>
    <row r="4" spans="1:14" x14ac:dyDescent="0.3">
      <c r="A4">
        <v>3</v>
      </c>
      <c r="B4" t="s">
        <v>11</v>
      </c>
      <c r="C4" t="s">
        <v>8</v>
      </c>
      <c r="D4" t="s">
        <v>9</v>
      </c>
      <c r="E4" t="s">
        <v>10</v>
      </c>
      <c r="F4" s="3">
        <v>3</v>
      </c>
      <c r="G4" s="2">
        <v>21.01</v>
      </c>
      <c r="H4" s="2">
        <v>3.5</v>
      </c>
      <c r="I4" s="14" t="s">
        <v>28</v>
      </c>
      <c r="J4" s="14"/>
    </row>
    <row r="5" spans="1:14" x14ac:dyDescent="0.3">
      <c r="A5">
        <v>4</v>
      </c>
      <c r="B5" t="s">
        <v>11</v>
      </c>
      <c r="C5" t="s">
        <v>8</v>
      </c>
      <c r="D5" t="s">
        <v>9</v>
      </c>
      <c r="E5" t="s">
        <v>10</v>
      </c>
      <c r="F5" s="3">
        <v>2</v>
      </c>
      <c r="G5" s="2">
        <v>23.68</v>
      </c>
      <c r="H5" s="2">
        <v>3.31</v>
      </c>
      <c r="I5" t="s">
        <v>29</v>
      </c>
      <c r="J5">
        <v>0.68498078724882527</v>
      </c>
    </row>
    <row r="6" spans="1:14" x14ac:dyDescent="0.3">
      <c r="A6">
        <v>5</v>
      </c>
      <c r="B6" t="s">
        <v>7</v>
      </c>
      <c r="C6" t="s">
        <v>8</v>
      </c>
      <c r="D6" t="s">
        <v>9</v>
      </c>
      <c r="E6" t="s">
        <v>10</v>
      </c>
      <c r="F6" s="3">
        <v>4</v>
      </c>
      <c r="G6" s="2">
        <v>24.59</v>
      </c>
      <c r="H6" s="2">
        <v>3.61</v>
      </c>
      <c r="I6" t="s">
        <v>30</v>
      </c>
      <c r="J6">
        <v>0.46919867890002043</v>
      </c>
    </row>
    <row r="7" spans="1:14" x14ac:dyDescent="0.3">
      <c r="A7">
        <v>6</v>
      </c>
      <c r="B7" t="s">
        <v>11</v>
      </c>
      <c r="C7" t="s">
        <v>8</v>
      </c>
      <c r="D7" t="s">
        <v>9</v>
      </c>
      <c r="E7" t="s">
        <v>10</v>
      </c>
      <c r="F7" s="3">
        <v>4</v>
      </c>
      <c r="G7" s="2">
        <v>25.29</v>
      </c>
      <c r="H7" s="2">
        <v>4.71</v>
      </c>
      <c r="I7" t="s">
        <v>31</v>
      </c>
      <c r="J7">
        <v>0.45576067077090704</v>
      </c>
    </row>
    <row r="8" spans="1:14" x14ac:dyDescent="0.3">
      <c r="A8">
        <v>7</v>
      </c>
      <c r="B8" t="s">
        <v>11</v>
      </c>
      <c r="C8" t="s">
        <v>8</v>
      </c>
      <c r="D8" t="s">
        <v>9</v>
      </c>
      <c r="E8" t="s">
        <v>10</v>
      </c>
      <c r="F8" s="3">
        <v>2</v>
      </c>
      <c r="G8" s="2">
        <v>8.77</v>
      </c>
      <c r="H8" s="2">
        <v>2</v>
      </c>
      <c r="I8" t="s">
        <v>32</v>
      </c>
      <c r="J8">
        <v>1.0207455647998898</v>
      </c>
    </row>
    <row r="9" spans="1:14" ht="15" thickBot="1" x14ac:dyDescent="0.35">
      <c r="A9">
        <v>8</v>
      </c>
      <c r="B9" t="s">
        <v>11</v>
      </c>
      <c r="C9" t="s">
        <v>8</v>
      </c>
      <c r="D9" t="s">
        <v>9</v>
      </c>
      <c r="E9" t="s">
        <v>10</v>
      </c>
      <c r="F9" s="3">
        <v>4</v>
      </c>
      <c r="G9" s="2">
        <v>26.88</v>
      </c>
      <c r="H9" s="2">
        <v>3.12</v>
      </c>
      <c r="I9" s="12" t="s">
        <v>33</v>
      </c>
      <c r="J9" s="12">
        <v>244</v>
      </c>
    </row>
    <row r="10" spans="1:14" x14ac:dyDescent="0.3">
      <c r="A10">
        <v>9</v>
      </c>
      <c r="B10" t="s">
        <v>11</v>
      </c>
      <c r="C10" t="s">
        <v>8</v>
      </c>
      <c r="D10" t="s">
        <v>9</v>
      </c>
      <c r="E10" t="s">
        <v>10</v>
      </c>
      <c r="F10" s="3">
        <v>2</v>
      </c>
      <c r="G10" s="2">
        <v>15.04</v>
      </c>
      <c r="H10" s="2">
        <v>1.96</v>
      </c>
    </row>
    <row r="11" spans="1:14" ht="15" thickBot="1" x14ac:dyDescent="0.35">
      <c r="A11">
        <v>10</v>
      </c>
      <c r="B11" t="s">
        <v>11</v>
      </c>
      <c r="C11" t="s">
        <v>8</v>
      </c>
      <c r="D11" t="s">
        <v>9</v>
      </c>
      <c r="E11" t="s">
        <v>10</v>
      </c>
      <c r="F11" s="3">
        <v>2</v>
      </c>
      <c r="G11" s="2">
        <v>14.78</v>
      </c>
      <c r="H11" s="2">
        <v>3.23</v>
      </c>
      <c r="I11" t="s">
        <v>34</v>
      </c>
    </row>
    <row r="12" spans="1:14" x14ac:dyDescent="0.3">
      <c r="A12">
        <v>11</v>
      </c>
      <c r="B12" t="s">
        <v>11</v>
      </c>
      <c r="C12" t="s">
        <v>8</v>
      </c>
      <c r="D12" t="s">
        <v>9</v>
      </c>
      <c r="E12" t="s">
        <v>10</v>
      </c>
      <c r="F12" s="3">
        <v>2</v>
      </c>
      <c r="G12" s="2">
        <v>10.27</v>
      </c>
      <c r="H12" s="2">
        <v>1.71</v>
      </c>
      <c r="I12" s="13"/>
      <c r="J12" s="13" t="s">
        <v>39</v>
      </c>
      <c r="K12" s="13" t="s">
        <v>40</v>
      </c>
      <c r="L12" s="13" t="s">
        <v>41</v>
      </c>
      <c r="M12" s="13" t="s">
        <v>42</v>
      </c>
      <c r="N12" s="13" t="s">
        <v>43</v>
      </c>
    </row>
    <row r="13" spans="1:14" x14ac:dyDescent="0.3">
      <c r="A13">
        <v>12</v>
      </c>
      <c r="B13" t="s">
        <v>7</v>
      </c>
      <c r="C13" t="s">
        <v>8</v>
      </c>
      <c r="D13" t="s">
        <v>9</v>
      </c>
      <c r="E13" t="s">
        <v>10</v>
      </c>
      <c r="F13" s="3">
        <v>4</v>
      </c>
      <c r="G13" s="2">
        <v>35.26</v>
      </c>
      <c r="H13" s="2">
        <v>5</v>
      </c>
      <c r="I13" t="s">
        <v>35</v>
      </c>
      <c r="J13">
        <v>6</v>
      </c>
      <c r="K13">
        <v>218.27707963928174</v>
      </c>
      <c r="L13">
        <v>36.379513273213625</v>
      </c>
      <c r="M13">
        <v>34.91579067313576</v>
      </c>
      <c r="N13">
        <v>4.0992240363035874E-30</v>
      </c>
    </row>
    <row r="14" spans="1:14" x14ac:dyDescent="0.3">
      <c r="A14">
        <v>13</v>
      </c>
      <c r="B14" t="s">
        <v>11</v>
      </c>
      <c r="C14" t="s">
        <v>8</v>
      </c>
      <c r="D14" t="s">
        <v>9</v>
      </c>
      <c r="E14" t="s">
        <v>10</v>
      </c>
      <c r="F14" s="3">
        <v>2</v>
      </c>
      <c r="G14" s="2">
        <v>15.42</v>
      </c>
      <c r="H14" s="2">
        <v>1.57</v>
      </c>
      <c r="I14" t="s">
        <v>36</v>
      </c>
      <c r="J14">
        <v>237</v>
      </c>
      <c r="K14">
        <v>246.93539740989911</v>
      </c>
      <c r="L14">
        <v>1.0419215080586461</v>
      </c>
    </row>
    <row r="15" spans="1:14" ht="15" thickBot="1" x14ac:dyDescent="0.35">
      <c r="A15">
        <v>14</v>
      </c>
      <c r="B15" t="s">
        <v>11</v>
      </c>
      <c r="C15" t="s">
        <v>8</v>
      </c>
      <c r="D15" t="s">
        <v>9</v>
      </c>
      <c r="E15" t="s">
        <v>10</v>
      </c>
      <c r="F15" s="3">
        <v>4</v>
      </c>
      <c r="G15" s="2">
        <v>18.43</v>
      </c>
      <c r="H15" s="2">
        <v>3</v>
      </c>
      <c r="I15" s="12" t="s">
        <v>37</v>
      </c>
      <c r="J15" s="12">
        <v>243</v>
      </c>
      <c r="K15" s="12">
        <v>465.21247704918085</v>
      </c>
      <c r="L15" s="12"/>
      <c r="M15" s="12"/>
      <c r="N15" s="12"/>
    </row>
    <row r="16" spans="1:14" ht="15" thickBot="1" x14ac:dyDescent="0.35">
      <c r="A16">
        <v>15</v>
      </c>
      <c r="B16" t="s">
        <v>7</v>
      </c>
      <c r="C16" t="s">
        <v>8</v>
      </c>
      <c r="D16" t="s">
        <v>9</v>
      </c>
      <c r="E16" t="s">
        <v>10</v>
      </c>
      <c r="F16" s="3">
        <v>2</v>
      </c>
      <c r="G16" s="2">
        <v>14.83</v>
      </c>
      <c r="H16" s="2">
        <v>3.02</v>
      </c>
    </row>
    <row r="17" spans="1:17" x14ac:dyDescent="0.3">
      <c r="A17">
        <v>16</v>
      </c>
      <c r="B17" t="s">
        <v>11</v>
      </c>
      <c r="C17" t="s">
        <v>8</v>
      </c>
      <c r="D17" t="s">
        <v>9</v>
      </c>
      <c r="E17" t="s">
        <v>10</v>
      </c>
      <c r="F17" s="3">
        <v>2</v>
      </c>
      <c r="G17" s="2">
        <v>21.58</v>
      </c>
      <c r="H17" s="2">
        <v>3.92</v>
      </c>
      <c r="I17" s="13"/>
      <c r="J17" s="13" t="s">
        <v>44</v>
      </c>
      <c r="K17" s="13" t="s">
        <v>32</v>
      </c>
      <c r="L17" s="13" t="s">
        <v>45</v>
      </c>
      <c r="M17" s="13" t="s">
        <v>46</v>
      </c>
      <c r="N17" s="13" t="s">
        <v>47</v>
      </c>
      <c r="O17" s="13" t="s">
        <v>48</v>
      </c>
      <c r="P17" s="13" t="s">
        <v>49</v>
      </c>
      <c r="Q17" s="13" t="s">
        <v>50</v>
      </c>
    </row>
    <row r="18" spans="1:17" x14ac:dyDescent="0.3">
      <c r="A18">
        <v>17</v>
      </c>
      <c r="B18" t="s">
        <v>7</v>
      </c>
      <c r="C18" t="s">
        <v>8</v>
      </c>
      <c r="D18" t="s">
        <v>9</v>
      </c>
      <c r="E18" t="s">
        <v>10</v>
      </c>
      <c r="F18" s="3">
        <v>3</v>
      </c>
      <c r="G18" s="2">
        <v>10.33</v>
      </c>
      <c r="H18" s="2">
        <v>1.67</v>
      </c>
      <c r="I18" t="s">
        <v>38</v>
      </c>
      <c r="J18">
        <v>0.44630800374172352</v>
      </c>
      <c r="K18">
        <v>0.72249554755348488</v>
      </c>
      <c r="L18">
        <v>0.61773114762161807</v>
      </c>
      <c r="M18">
        <v>0.53734567926805044</v>
      </c>
      <c r="N18">
        <v>-0.97702557234830301</v>
      </c>
      <c r="O18">
        <v>1.8696415798317501</v>
      </c>
      <c r="P18">
        <v>-0.97702557234830301</v>
      </c>
      <c r="Q18">
        <v>1.8696415798317501</v>
      </c>
    </row>
    <row r="19" spans="1:17" x14ac:dyDescent="0.3">
      <c r="A19">
        <v>18</v>
      </c>
      <c r="B19" t="s">
        <v>11</v>
      </c>
      <c r="C19" t="s">
        <v>8</v>
      </c>
      <c r="D19" t="s">
        <v>9</v>
      </c>
      <c r="E19" t="s">
        <v>10</v>
      </c>
      <c r="F19" s="3">
        <v>3</v>
      </c>
      <c r="G19" s="2">
        <v>16.29</v>
      </c>
      <c r="H19" s="2">
        <v>3.71</v>
      </c>
      <c r="I19" t="s">
        <v>24</v>
      </c>
      <c r="J19">
        <v>-3.4644963918697848E-2</v>
      </c>
      <c r="K19">
        <v>0.14108196261280784</v>
      </c>
      <c r="L19">
        <v>-0.24556621751697036</v>
      </c>
      <c r="M19">
        <v>0.80623056066677878</v>
      </c>
      <c r="N19">
        <v>-0.31257981770078558</v>
      </c>
      <c r="O19">
        <v>0.24328988986338987</v>
      </c>
      <c r="P19">
        <v>-0.31257981770078558</v>
      </c>
      <c r="Q19">
        <v>0.24328988986338987</v>
      </c>
    </row>
    <row r="20" spans="1:17" x14ac:dyDescent="0.3">
      <c r="A20">
        <v>19</v>
      </c>
      <c r="B20" t="s">
        <v>7</v>
      </c>
      <c r="C20" t="s">
        <v>8</v>
      </c>
      <c r="D20" t="s">
        <v>9</v>
      </c>
      <c r="E20" t="s">
        <v>10</v>
      </c>
      <c r="F20" s="3">
        <v>3</v>
      </c>
      <c r="G20" s="2">
        <v>16.97</v>
      </c>
      <c r="H20" s="2">
        <v>3.5</v>
      </c>
      <c r="I20" t="s">
        <v>23</v>
      </c>
      <c r="J20">
        <v>-7.5663088606399129E-2</v>
      </c>
      <c r="K20">
        <v>0.14019827749512165</v>
      </c>
      <c r="L20">
        <v>-0.53968629257254541</v>
      </c>
      <c r="M20">
        <v>0.58992008824964537</v>
      </c>
      <c r="N20">
        <v>-0.35185706148900875</v>
      </c>
      <c r="O20">
        <v>0.20053088427621046</v>
      </c>
      <c r="P20">
        <v>-0.35185706148900875</v>
      </c>
      <c r="Q20">
        <v>0.20053088427621046</v>
      </c>
    </row>
    <row r="21" spans="1:17" x14ac:dyDescent="0.3">
      <c r="A21">
        <v>20</v>
      </c>
      <c r="B21" t="s">
        <v>11</v>
      </c>
      <c r="C21" t="s">
        <v>8</v>
      </c>
      <c r="D21" t="s">
        <v>13</v>
      </c>
      <c r="E21" t="s">
        <v>10</v>
      </c>
      <c r="F21" s="3">
        <v>3</v>
      </c>
      <c r="G21" s="2">
        <v>20.65</v>
      </c>
      <c r="H21" s="2">
        <v>3.35</v>
      </c>
      <c r="I21" t="s">
        <v>25</v>
      </c>
      <c r="J21">
        <v>5.2739820313690657E-2</v>
      </c>
      <c r="K21">
        <v>0.12033463898270623</v>
      </c>
      <c r="L21">
        <v>0.43827629982145128</v>
      </c>
      <c r="M21">
        <v>0.66158521876038201</v>
      </c>
      <c r="N21">
        <v>-0.18432230776548389</v>
      </c>
      <c r="O21">
        <v>0.28980194839286522</v>
      </c>
      <c r="P21">
        <v>-0.18432230776548389</v>
      </c>
      <c r="Q21">
        <v>0.28980194839286522</v>
      </c>
    </row>
    <row r="22" spans="1:17" x14ac:dyDescent="0.3">
      <c r="A22">
        <v>21</v>
      </c>
      <c r="B22" t="s">
        <v>11</v>
      </c>
      <c r="C22" t="s">
        <v>8</v>
      </c>
      <c r="D22" t="s">
        <v>13</v>
      </c>
      <c r="E22" t="s">
        <v>10</v>
      </c>
      <c r="F22" s="3">
        <v>2</v>
      </c>
      <c r="G22" s="2">
        <v>17.920000000000002</v>
      </c>
      <c r="H22" s="2">
        <v>4.08</v>
      </c>
      <c r="I22" t="s">
        <v>26</v>
      </c>
      <c r="J22">
        <v>0.11247776856660451</v>
      </c>
      <c r="K22">
        <v>0.30752613372767879</v>
      </c>
      <c r="L22">
        <v>0.36575027690559159</v>
      </c>
      <c r="M22">
        <v>0.7148776665501142</v>
      </c>
      <c r="N22">
        <v>-0.49335609870349628</v>
      </c>
      <c r="O22">
        <v>0.71831163583670532</v>
      </c>
      <c r="P22">
        <v>-0.49335609870349628</v>
      </c>
      <c r="Q22">
        <v>0.71831163583670532</v>
      </c>
    </row>
    <row r="23" spans="1:17" x14ac:dyDescent="0.3">
      <c r="A23">
        <v>22</v>
      </c>
      <c r="B23" t="s">
        <v>7</v>
      </c>
      <c r="C23" t="s">
        <v>8</v>
      </c>
      <c r="D23" t="s">
        <v>13</v>
      </c>
      <c r="E23" t="s">
        <v>10</v>
      </c>
      <c r="F23" s="3">
        <v>2</v>
      </c>
      <c r="G23" s="2">
        <v>20.29</v>
      </c>
      <c r="H23" s="2">
        <v>2.75</v>
      </c>
      <c r="I23" t="s">
        <v>4</v>
      </c>
      <c r="J23">
        <v>0.17481961796308429</v>
      </c>
      <c r="K23">
        <v>8.9187193517955093E-2</v>
      </c>
      <c r="L23">
        <v>1.9601426064369851</v>
      </c>
      <c r="M23">
        <v>5.1150875884894476E-2</v>
      </c>
      <c r="N23">
        <v>-8.8129468779526987E-4</v>
      </c>
      <c r="O23">
        <v>0.35052053061396382</v>
      </c>
      <c r="P23">
        <v>-8.8129468779526987E-4</v>
      </c>
      <c r="Q23">
        <v>0.35052053061396382</v>
      </c>
    </row>
    <row r="24" spans="1:17" ht="15" thickBot="1" x14ac:dyDescent="0.35">
      <c r="A24">
        <v>23</v>
      </c>
      <c r="B24" t="s">
        <v>7</v>
      </c>
      <c r="C24" t="s">
        <v>8</v>
      </c>
      <c r="D24" t="s">
        <v>13</v>
      </c>
      <c r="E24" t="s">
        <v>10</v>
      </c>
      <c r="F24" s="3">
        <v>2</v>
      </c>
      <c r="G24" s="2">
        <v>15.77</v>
      </c>
      <c r="H24" s="2">
        <v>2.23</v>
      </c>
      <c r="I24" s="12" t="s">
        <v>5</v>
      </c>
      <c r="J24" s="12">
        <v>9.432508775240149E-2</v>
      </c>
      <c r="K24" s="12">
        <v>9.5381734544041832E-3</v>
      </c>
      <c r="L24" s="12">
        <v>9.889219167936977</v>
      </c>
      <c r="M24" s="12">
        <v>1.578176098774409E-19</v>
      </c>
      <c r="N24" s="12">
        <v>7.5534657031831459E-2</v>
      </c>
      <c r="O24" s="12">
        <v>0.11311551847297152</v>
      </c>
      <c r="P24" s="12">
        <v>7.5534657031831459E-2</v>
      </c>
      <c r="Q24" s="12">
        <v>0.11311551847297152</v>
      </c>
    </row>
    <row r="25" spans="1:17" x14ac:dyDescent="0.3">
      <c r="A25">
        <v>24</v>
      </c>
      <c r="B25" t="s">
        <v>11</v>
      </c>
      <c r="C25" t="s">
        <v>8</v>
      </c>
      <c r="D25" t="s">
        <v>13</v>
      </c>
      <c r="E25" t="s">
        <v>10</v>
      </c>
      <c r="F25" s="3">
        <v>4</v>
      </c>
      <c r="G25" s="2">
        <v>39.42</v>
      </c>
      <c r="H25" s="2">
        <v>7.58</v>
      </c>
    </row>
    <row r="26" spans="1:17" x14ac:dyDescent="0.3">
      <c r="A26">
        <v>25</v>
      </c>
      <c r="B26" t="s">
        <v>11</v>
      </c>
      <c r="C26" t="s">
        <v>8</v>
      </c>
      <c r="D26" t="s">
        <v>13</v>
      </c>
      <c r="E26" t="s">
        <v>10</v>
      </c>
      <c r="F26" s="3">
        <v>2</v>
      </c>
      <c r="G26" s="2">
        <v>19.82</v>
      </c>
      <c r="H26" s="2">
        <v>3.18</v>
      </c>
    </row>
    <row r="27" spans="1:17" x14ac:dyDescent="0.3">
      <c r="A27">
        <v>26</v>
      </c>
      <c r="B27" t="s">
        <v>11</v>
      </c>
      <c r="C27" t="s">
        <v>8</v>
      </c>
      <c r="D27" t="s">
        <v>13</v>
      </c>
      <c r="E27" t="s">
        <v>10</v>
      </c>
      <c r="F27" s="3">
        <v>4</v>
      </c>
      <c r="G27" s="2">
        <v>17.809999999999999</v>
      </c>
      <c r="H27" s="2">
        <v>2.34</v>
      </c>
    </row>
    <row r="28" spans="1:17" x14ac:dyDescent="0.3">
      <c r="A28">
        <v>27</v>
      </c>
      <c r="B28" t="s">
        <v>11</v>
      </c>
      <c r="C28" t="s">
        <v>8</v>
      </c>
      <c r="D28" t="s">
        <v>13</v>
      </c>
      <c r="E28" t="s">
        <v>10</v>
      </c>
      <c r="F28" s="3">
        <v>2</v>
      </c>
      <c r="G28" s="2">
        <v>13.37</v>
      </c>
      <c r="H28" s="2">
        <v>2</v>
      </c>
    </row>
    <row r="29" spans="1:17" x14ac:dyDescent="0.3">
      <c r="A29">
        <v>28</v>
      </c>
      <c r="B29" t="s">
        <v>11</v>
      </c>
      <c r="C29" t="s">
        <v>8</v>
      </c>
      <c r="D29" t="s">
        <v>13</v>
      </c>
      <c r="E29" t="s">
        <v>10</v>
      </c>
      <c r="F29" s="3">
        <v>2</v>
      </c>
      <c r="G29" s="2">
        <v>12.69</v>
      </c>
      <c r="H29" s="2">
        <v>2</v>
      </c>
    </row>
    <row r="30" spans="1:17" x14ac:dyDescent="0.3">
      <c r="A30">
        <v>29</v>
      </c>
      <c r="B30" t="s">
        <v>11</v>
      </c>
      <c r="C30" t="s">
        <v>8</v>
      </c>
      <c r="D30" t="s">
        <v>13</v>
      </c>
      <c r="E30" t="s">
        <v>10</v>
      </c>
      <c r="F30" s="3">
        <v>2</v>
      </c>
      <c r="G30" s="2">
        <v>21.7</v>
      </c>
      <c r="H30" s="2">
        <v>4.3</v>
      </c>
    </row>
    <row r="31" spans="1:17" x14ac:dyDescent="0.3">
      <c r="A31">
        <v>30</v>
      </c>
      <c r="B31" t="s">
        <v>7</v>
      </c>
      <c r="C31" t="s">
        <v>8</v>
      </c>
      <c r="D31" t="s">
        <v>13</v>
      </c>
      <c r="E31" t="s">
        <v>10</v>
      </c>
      <c r="F31" s="3">
        <v>2</v>
      </c>
      <c r="G31" s="2">
        <v>19.649999999999999</v>
      </c>
      <c r="H31" s="2">
        <v>3</v>
      </c>
    </row>
    <row r="32" spans="1:17" x14ac:dyDescent="0.3">
      <c r="A32">
        <v>31</v>
      </c>
      <c r="B32" t="s">
        <v>11</v>
      </c>
      <c r="C32" t="s">
        <v>8</v>
      </c>
      <c r="D32" t="s">
        <v>13</v>
      </c>
      <c r="E32" t="s">
        <v>10</v>
      </c>
      <c r="F32" s="3">
        <v>2</v>
      </c>
      <c r="G32" s="2">
        <v>9.5500000000000007</v>
      </c>
      <c r="H32" s="2">
        <v>1.45</v>
      </c>
    </row>
    <row r="33" spans="1:8" x14ac:dyDescent="0.3">
      <c r="A33">
        <v>32</v>
      </c>
      <c r="B33" t="s">
        <v>11</v>
      </c>
      <c r="C33" t="s">
        <v>8</v>
      </c>
      <c r="D33" t="s">
        <v>13</v>
      </c>
      <c r="E33" t="s">
        <v>10</v>
      </c>
      <c r="F33" s="3">
        <v>4</v>
      </c>
      <c r="G33" s="2">
        <v>18.350000000000001</v>
      </c>
      <c r="H33" s="2">
        <v>2.5</v>
      </c>
    </row>
    <row r="34" spans="1:8" x14ac:dyDescent="0.3">
      <c r="A34">
        <v>33</v>
      </c>
      <c r="B34" t="s">
        <v>7</v>
      </c>
      <c r="C34" t="s">
        <v>8</v>
      </c>
      <c r="D34" t="s">
        <v>13</v>
      </c>
      <c r="E34" t="s">
        <v>10</v>
      </c>
      <c r="F34" s="3">
        <v>2</v>
      </c>
      <c r="G34" s="2">
        <v>15.06</v>
      </c>
      <c r="H34" s="2">
        <v>3</v>
      </c>
    </row>
    <row r="35" spans="1:8" x14ac:dyDescent="0.3">
      <c r="A35">
        <v>34</v>
      </c>
      <c r="B35" t="s">
        <v>7</v>
      </c>
      <c r="C35" t="s">
        <v>8</v>
      </c>
      <c r="D35" t="s">
        <v>13</v>
      </c>
      <c r="E35" t="s">
        <v>10</v>
      </c>
      <c r="F35" s="3">
        <v>4</v>
      </c>
      <c r="G35" s="2">
        <v>20.69</v>
      </c>
      <c r="H35" s="2">
        <v>2.4500000000000002</v>
      </c>
    </row>
    <row r="36" spans="1:8" x14ac:dyDescent="0.3">
      <c r="A36">
        <v>35</v>
      </c>
      <c r="B36" t="s">
        <v>11</v>
      </c>
      <c r="C36" t="s">
        <v>8</v>
      </c>
      <c r="D36" t="s">
        <v>13</v>
      </c>
      <c r="E36" t="s">
        <v>10</v>
      </c>
      <c r="F36" s="3">
        <v>2</v>
      </c>
      <c r="G36" s="2">
        <v>17.78</v>
      </c>
      <c r="H36" s="2">
        <v>3.27</v>
      </c>
    </row>
    <row r="37" spans="1:8" x14ac:dyDescent="0.3">
      <c r="A37">
        <v>36</v>
      </c>
      <c r="B37" t="s">
        <v>11</v>
      </c>
      <c r="C37" t="s">
        <v>8</v>
      </c>
      <c r="D37" t="s">
        <v>13</v>
      </c>
      <c r="E37" t="s">
        <v>10</v>
      </c>
      <c r="F37" s="3">
        <v>3</v>
      </c>
      <c r="G37" s="2">
        <v>24.06</v>
      </c>
      <c r="H37" s="2">
        <v>3.6</v>
      </c>
    </row>
    <row r="38" spans="1:8" x14ac:dyDescent="0.3">
      <c r="A38">
        <v>37</v>
      </c>
      <c r="B38" t="s">
        <v>11</v>
      </c>
      <c r="C38" t="s">
        <v>8</v>
      </c>
      <c r="D38" t="s">
        <v>13</v>
      </c>
      <c r="E38" t="s">
        <v>10</v>
      </c>
      <c r="F38" s="3">
        <v>3</v>
      </c>
      <c r="G38" s="2">
        <v>16.309999999999999</v>
      </c>
      <c r="H38" s="2">
        <v>2</v>
      </c>
    </row>
    <row r="39" spans="1:8" x14ac:dyDescent="0.3">
      <c r="A39">
        <v>38</v>
      </c>
      <c r="B39" t="s">
        <v>7</v>
      </c>
      <c r="C39" t="s">
        <v>8</v>
      </c>
      <c r="D39" t="s">
        <v>13</v>
      </c>
      <c r="E39" t="s">
        <v>10</v>
      </c>
      <c r="F39" s="3">
        <v>3</v>
      </c>
      <c r="G39" s="2">
        <v>16.93</v>
      </c>
      <c r="H39" s="2">
        <v>3.07</v>
      </c>
    </row>
    <row r="40" spans="1:8" x14ac:dyDescent="0.3">
      <c r="A40">
        <v>39</v>
      </c>
      <c r="B40" t="s">
        <v>11</v>
      </c>
      <c r="C40" t="s">
        <v>8</v>
      </c>
      <c r="D40" t="s">
        <v>13</v>
      </c>
      <c r="E40" t="s">
        <v>10</v>
      </c>
      <c r="F40" s="3">
        <v>3</v>
      </c>
      <c r="G40" s="2">
        <v>18.690000000000001</v>
      </c>
      <c r="H40" s="2">
        <v>2.31</v>
      </c>
    </row>
    <row r="41" spans="1:8" x14ac:dyDescent="0.3">
      <c r="A41">
        <v>40</v>
      </c>
      <c r="B41" t="s">
        <v>11</v>
      </c>
      <c r="C41" t="s">
        <v>8</v>
      </c>
      <c r="D41" t="s">
        <v>13</v>
      </c>
      <c r="E41" t="s">
        <v>10</v>
      </c>
      <c r="F41" s="3">
        <v>3</v>
      </c>
      <c r="G41" s="2">
        <v>31.27</v>
      </c>
      <c r="H41" s="2">
        <v>5</v>
      </c>
    </row>
    <row r="42" spans="1:8" x14ac:dyDescent="0.3">
      <c r="A42">
        <v>41</v>
      </c>
      <c r="B42" t="s">
        <v>11</v>
      </c>
      <c r="C42" t="s">
        <v>8</v>
      </c>
      <c r="D42" t="s">
        <v>13</v>
      </c>
      <c r="E42" t="s">
        <v>10</v>
      </c>
      <c r="F42" s="3">
        <v>3</v>
      </c>
      <c r="G42" s="2">
        <v>16.04</v>
      </c>
      <c r="H42" s="2">
        <v>2.2400000000000002</v>
      </c>
    </row>
    <row r="43" spans="1:8" x14ac:dyDescent="0.3">
      <c r="A43">
        <v>42</v>
      </c>
      <c r="B43" t="s">
        <v>11</v>
      </c>
      <c r="C43" t="s">
        <v>8</v>
      </c>
      <c r="D43" t="s">
        <v>9</v>
      </c>
      <c r="E43" t="s">
        <v>10</v>
      </c>
      <c r="F43" s="3">
        <v>2</v>
      </c>
      <c r="G43" s="2">
        <v>17.46</v>
      </c>
      <c r="H43" s="2">
        <v>2.54</v>
      </c>
    </row>
    <row r="44" spans="1:8" x14ac:dyDescent="0.3">
      <c r="A44">
        <v>43</v>
      </c>
      <c r="B44" t="s">
        <v>11</v>
      </c>
      <c r="C44" t="s">
        <v>8</v>
      </c>
      <c r="D44" t="s">
        <v>9</v>
      </c>
      <c r="E44" t="s">
        <v>10</v>
      </c>
      <c r="F44" s="3">
        <v>2</v>
      </c>
      <c r="G44" s="2">
        <v>13.94</v>
      </c>
      <c r="H44" s="2">
        <v>3.06</v>
      </c>
    </row>
    <row r="45" spans="1:8" x14ac:dyDescent="0.3">
      <c r="A45">
        <v>44</v>
      </c>
      <c r="B45" t="s">
        <v>11</v>
      </c>
      <c r="C45" t="s">
        <v>8</v>
      </c>
      <c r="D45" t="s">
        <v>9</v>
      </c>
      <c r="E45" t="s">
        <v>10</v>
      </c>
      <c r="F45" s="3">
        <v>2</v>
      </c>
      <c r="G45" s="2">
        <v>9.68</v>
      </c>
      <c r="H45" s="2">
        <v>1.32</v>
      </c>
    </row>
    <row r="46" spans="1:8" x14ac:dyDescent="0.3">
      <c r="A46">
        <v>45</v>
      </c>
      <c r="B46" t="s">
        <v>11</v>
      </c>
      <c r="C46" t="s">
        <v>8</v>
      </c>
      <c r="D46" t="s">
        <v>9</v>
      </c>
      <c r="E46" t="s">
        <v>10</v>
      </c>
      <c r="F46" s="3">
        <v>4</v>
      </c>
      <c r="G46" s="2">
        <v>30.4</v>
      </c>
      <c r="H46" s="2">
        <v>5.6</v>
      </c>
    </row>
    <row r="47" spans="1:8" x14ac:dyDescent="0.3">
      <c r="A47">
        <v>46</v>
      </c>
      <c r="B47" t="s">
        <v>11</v>
      </c>
      <c r="C47" t="s">
        <v>8</v>
      </c>
      <c r="D47" t="s">
        <v>9</v>
      </c>
      <c r="E47" t="s">
        <v>10</v>
      </c>
      <c r="F47" s="3">
        <v>2</v>
      </c>
      <c r="G47" s="2">
        <v>18.29</v>
      </c>
      <c r="H47" s="2">
        <v>3</v>
      </c>
    </row>
    <row r="48" spans="1:8" x14ac:dyDescent="0.3">
      <c r="A48">
        <v>47</v>
      </c>
      <c r="B48" t="s">
        <v>11</v>
      </c>
      <c r="C48" t="s">
        <v>8</v>
      </c>
      <c r="D48" t="s">
        <v>9</v>
      </c>
      <c r="E48" t="s">
        <v>10</v>
      </c>
      <c r="F48" s="3">
        <v>2</v>
      </c>
      <c r="G48" s="2">
        <v>22.23</v>
      </c>
      <c r="H48" s="2">
        <v>5</v>
      </c>
    </row>
    <row r="49" spans="1:8" x14ac:dyDescent="0.3">
      <c r="A49">
        <v>48</v>
      </c>
      <c r="B49" t="s">
        <v>11</v>
      </c>
      <c r="C49" t="s">
        <v>8</v>
      </c>
      <c r="D49" t="s">
        <v>9</v>
      </c>
      <c r="E49" t="s">
        <v>10</v>
      </c>
      <c r="F49" s="3">
        <v>4</v>
      </c>
      <c r="G49" s="2">
        <v>32.4</v>
      </c>
      <c r="H49" s="2">
        <v>6</v>
      </c>
    </row>
    <row r="50" spans="1:8" x14ac:dyDescent="0.3">
      <c r="A50">
        <v>49</v>
      </c>
      <c r="B50" t="s">
        <v>11</v>
      </c>
      <c r="C50" t="s">
        <v>8</v>
      </c>
      <c r="D50" t="s">
        <v>9</v>
      </c>
      <c r="E50" t="s">
        <v>10</v>
      </c>
      <c r="F50" s="3">
        <v>3</v>
      </c>
      <c r="G50" s="2">
        <v>28.55</v>
      </c>
      <c r="H50" s="2">
        <v>2.0499999999999998</v>
      </c>
    </row>
    <row r="51" spans="1:8" x14ac:dyDescent="0.3">
      <c r="A51">
        <v>50</v>
      </c>
      <c r="B51" t="s">
        <v>11</v>
      </c>
      <c r="C51" t="s">
        <v>8</v>
      </c>
      <c r="D51" t="s">
        <v>9</v>
      </c>
      <c r="E51" t="s">
        <v>10</v>
      </c>
      <c r="F51" s="3">
        <v>2</v>
      </c>
      <c r="G51" s="2">
        <v>18.04</v>
      </c>
      <c r="H51" s="2">
        <v>3</v>
      </c>
    </row>
    <row r="52" spans="1:8" x14ac:dyDescent="0.3">
      <c r="A52">
        <v>51</v>
      </c>
      <c r="B52" t="s">
        <v>11</v>
      </c>
      <c r="C52" t="s">
        <v>8</v>
      </c>
      <c r="D52" t="s">
        <v>9</v>
      </c>
      <c r="E52" t="s">
        <v>10</v>
      </c>
      <c r="F52" s="3">
        <v>2</v>
      </c>
      <c r="G52" s="2">
        <v>12.54</v>
      </c>
      <c r="H52" s="2">
        <v>2.5</v>
      </c>
    </row>
    <row r="53" spans="1:8" x14ac:dyDescent="0.3">
      <c r="A53">
        <v>52</v>
      </c>
      <c r="B53" t="s">
        <v>7</v>
      </c>
      <c r="C53" t="s">
        <v>8</v>
      </c>
      <c r="D53" t="s">
        <v>9</v>
      </c>
      <c r="E53" t="s">
        <v>10</v>
      </c>
      <c r="F53" s="3">
        <v>2</v>
      </c>
      <c r="G53" s="2">
        <v>10.29</v>
      </c>
      <c r="H53" s="2">
        <v>2.6</v>
      </c>
    </row>
    <row r="54" spans="1:8" x14ac:dyDescent="0.3">
      <c r="A54">
        <v>53</v>
      </c>
      <c r="B54" t="s">
        <v>7</v>
      </c>
      <c r="C54" t="s">
        <v>8</v>
      </c>
      <c r="D54" t="s">
        <v>9</v>
      </c>
      <c r="E54" t="s">
        <v>10</v>
      </c>
      <c r="F54" s="3">
        <v>4</v>
      </c>
      <c r="G54" s="2">
        <v>34.81</v>
      </c>
      <c r="H54" s="2">
        <v>5.2</v>
      </c>
    </row>
    <row r="55" spans="1:8" x14ac:dyDescent="0.3">
      <c r="A55">
        <v>54</v>
      </c>
      <c r="B55" t="s">
        <v>11</v>
      </c>
      <c r="C55" t="s">
        <v>8</v>
      </c>
      <c r="D55" t="s">
        <v>9</v>
      </c>
      <c r="E55" t="s">
        <v>10</v>
      </c>
      <c r="F55" s="3">
        <v>2</v>
      </c>
      <c r="G55" s="2">
        <v>9.94</v>
      </c>
      <c r="H55" s="2">
        <v>1.56</v>
      </c>
    </row>
    <row r="56" spans="1:8" x14ac:dyDescent="0.3">
      <c r="A56">
        <v>55</v>
      </c>
      <c r="B56" t="s">
        <v>11</v>
      </c>
      <c r="C56" t="s">
        <v>8</v>
      </c>
      <c r="D56" t="s">
        <v>9</v>
      </c>
      <c r="E56" t="s">
        <v>10</v>
      </c>
      <c r="F56" s="3">
        <v>4</v>
      </c>
      <c r="G56" s="2">
        <v>25.56</v>
      </c>
      <c r="H56" s="2">
        <v>4.34</v>
      </c>
    </row>
    <row r="57" spans="1:8" x14ac:dyDescent="0.3">
      <c r="A57">
        <v>56</v>
      </c>
      <c r="B57" t="s">
        <v>11</v>
      </c>
      <c r="C57" t="s">
        <v>8</v>
      </c>
      <c r="D57" t="s">
        <v>9</v>
      </c>
      <c r="E57" t="s">
        <v>10</v>
      </c>
      <c r="F57" s="3">
        <v>2</v>
      </c>
      <c r="G57" s="2">
        <v>19.489999999999998</v>
      </c>
      <c r="H57" s="2">
        <v>3.51</v>
      </c>
    </row>
    <row r="58" spans="1:8" x14ac:dyDescent="0.3">
      <c r="A58">
        <v>57</v>
      </c>
      <c r="B58" t="s">
        <v>11</v>
      </c>
      <c r="C58" t="s">
        <v>14</v>
      </c>
      <c r="D58" t="s">
        <v>13</v>
      </c>
      <c r="E58" t="s">
        <v>10</v>
      </c>
      <c r="F58" s="3">
        <v>4</v>
      </c>
      <c r="G58" s="2">
        <v>38.01</v>
      </c>
      <c r="H58" s="2">
        <v>3</v>
      </c>
    </row>
    <row r="59" spans="1:8" x14ac:dyDescent="0.3">
      <c r="A59">
        <v>58</v>
      </c>
      <c r="B59" t="s">
        <v>7</v>
      </c>
      <c r="C59" t="s">
        <v>8</v>
      </c>
      <c r="D59" t="s">
        <v>13</v>
      </c>
      <c r="E59" t="s">
        <v>10</v>
      </c>
      <c r="F59" s="3">
        <v>2</v>
      </c>
      <c r="G59" s="2">
        <v>26.41</v>
      </c>
      <c r="H59" s="2">
        <v>1.5</v>
      </c>
    </row>
    <row r="60" spans="1:8" x14ac:dyDescent="0.3">
      <c r="A60">
        <v>59</v>
      </c>
      <c r="B60" t="s">
        <v>11</v>
      </c>
      <c r="C60" t="s">
        <v>14</v>
      </c>
      <c r="D60" t="s">
        <v>13</v>
      </c>
      <c r="E60" t="s">
        <v>10</v>
      </c>
      <c r="F60" s="3">
        <v>2</v>
      </c>
      <c r="G60" s="2">
        <v>11.24</v>
      </c>
      <c r="H60" s="2">
        <v>1.76</v>
      </c>
    </row>
    <row r="61" spans="1:8" x14ac:dyDescent="0.3">
      <c r="A61">
        <v>60</v>
      </c>
      <c r="B61" t="s">
        <v>11</v>
      </c>
      <c r="C61" t="s">
        <v>8</v>
      </c>
      <c r="D61" t="s">
        <v>13</v>
      </c>
      <c r="E61" t="s">
        <v>10</v>
      </c>
      <c r="F61" s="3">
        <v>4</v>
      </c>
      <c r="G61" s="2">
        <v>48.27</v>
      </c>
      <c r="H61" s="2">
        <v>6.73</v>
      </c>
    </row>
    <row r="62" spans="1:8" x14ac:dyDescent="0.3">
      <c r="A62">
        <v>61</v>
      </c>
      <c r="B62" t="s">
        <v>11</v>
      </c>
      <c r="C62" t="s">
        <v>14</v>
      </c>
      <c r="D62" t="s">
        <v>13</v>
      </c>
      <c r="E62" t="s">
        <v>10</v>
      </c>
      <c r="F62" s="3">
        <v>2</v>
      </c>
      <c r="G62" s="2">
        <v>20.29</v>
      </c>
      <c r="H62" s="2">
        <v>3.21</v>
      </c>
    </row>
    <row r="63" spans="1:8" x14ac:dyDescent="0.3">
      <c r="A63">
        <v>62</v>
      </c>
      <c r="B63" t="s">
        <v>11</v>
      </c>
      <c r="C63" t="s">
        <v>14</v>
      </c>
      <c r="D63" t="s">
        <v>13</v>
      </c>
      <c r="E63" t="s">
        <v>10</v>
      </c>
      <c r="F63" s="3">
        <v>2</v>
      </c>
      <c r="G63" s="2">
        <v>13.81</v>
      </c>
      <c r="H63" s="2">
        <v>2</v>
      </c>
    </row>
    <row r="64" spans="1:8" x14ac:dyDescent="0.3">
      <c r="A64">
        <v>63</v>
      </c>
      <c r="B64" t="s">
        <v>11</v>
      </c>
      <c r="C64" t="s">
        <v>14</v>
      </c>
      <c r="D64" t="s">
        <v>13</v>
      </c>
      <c r="E64" t="s">
        <v>10</v>
      </c>
      <c r="F64" s="3">
        <v>2</v>
      </c>
      <c r="G64" s="2">
        <v>11.02</v>
      </c>
      <c r="H64" s="2">
        <v>1.98</v>
      </c>
    </row>
    <row r="65" spans="1:8" x14ac:dyDescent="0.3">
      <c r="A65">
        <v>64</v>
      </c>
      <c r="B65" t="s">
        <v>11</v>
      </c>
      <c r="C65" t="s">
        <v>14</v>
      </c>
      <c r="D65" t="s">
        <v>13</v>
      </c>
      <c r="E65" t="s">
        <v>10</v>
      </c>
      <c r="F65" s="3">
        <v>4</v>
      </c>
      <c r="G65" s="2">
        <v>18.29</v>
      </c>
      <c r="H65" s="2">
        <v>3.76</v>
      </c>
    </row>
    <row r="66" spans="1:8" x14ac:dyDescent="0.3">
      <c r="A66">
        <v>65</v>
      </c>
      <c r="B66" t="s">
        <v>11</v>
      </c>
      <c r="C66" t="s">
        <v>8</v>
      </c>
      <c r="D66" t="s">
        <v>13</v>
      </c>
      <c r="E66" t="s">
        <v>10</v>
      </c>
      <c r="F66" s="3">
        <v>3</v>
      </c>
      <c r="G66" s="2">
        <v>17.59</v>
      </c>
      <c r="H66" s="2">
        <v>2.64</v>
      </c>
    </row>
    <row r="67" spans="1:8" x14ac:dyDescent="0.3">
      <c r="A67">
        <v>66</v>
      </c>
      <c r="B67" t="s">
        <v>11</v>
      </c>
      <c r="C67" t="s">
        <v>8</v>
      </c>
      <c r="D67" t="s">
        <v>13</v>
      </c>
      <c r="E67" t="s">
        <v>10</v>
      </c>
      <c r="F67" s="3">
        <v>3</v>
      </c>
      <c r="G67" s="2">
        <v>20.079999999999998</v>
      </c>
      <c r="H67" s="2">
        <v>3.15</v>
      </c>
    </row>
    <row r="68" spans="1:8" x14ac:dyDescent="0.3">
      <c r="A68">
        <v>67</v>
      </c>
      <c r="B68" t="s">
        <v>7</v>
      </c>
      <c r="C68" t="s">
        <v>8</v>
      </c>
      <c r="D68" t="s">
        <v>13</v>
      </c>
      <c r="E68" t="s">
        <v>10</v>
      </c>
      <c r="F68" s="3">
        <v>2</v>
      </c>
      <c r="G68" s="2">
        <v>16.45</v>
      </c>
      <c r="H68" s="2">
        <v>2.4700000000000002</v>
      </c>
    </row>
    <row r="69" spans="1:8" x14ac:dyDescent="0.3">
      <c r="A69">
        <v>68</v>
      </c>
      <c r="B69" t="s">
        <v>7</v>
      </c>
      <c r="C69" t="s">
        <v>14</v>
      </c>
      <c r="D69" t="s">
        <v>13</v>
      </c>
      <c r="E69" t="s">
        <v>10</v>
      </c>
      <c r="F69" s="3">
        <v>1</v>
      </c>
      <c r="G69" s="2">
        <v>3.07</v>
      </c>
      <c r="H69" s="2">
        <v>1</v>
      </c>
    </row>
    <row r="70" spans="1:8" x14ac:dyDescent="0.3">
      <c r="A70">
        <v>69</v>
      </c>
      <c r="B70" t="s">
        <v>11</v>
      </c>
      <c r="C70" t="s">
        <v>8</v>
      </c>
      <c r="D70" t="s">
        <v>13</v>
      </c>
      <c r="E70" t="s">
        <v>10</v>
      </c>
      <c r="F70" s="3">
        <v>2</v>
      </c>
      <c r="G70" s="2">
        <v>20.23</v>
      </c>
      <c r="H70" s="2">
        <v>2.0099999999999998</v>
      </c>
    </row>
    <row r="71" spans="1:8" x14ac:dyDescent="0.3">
      <c r="A71">
        <v>70</v>
      </c>
      <c r="B71" t="s">
        <v>11</v>
      </c>
      <c r="C71" t="s">
        <v>14</v>
      </c>
      <c r="D71" t="s">
        <v>13</v>
      </c>
      <c r="E71" t="s">
        <v>10</v>
      </c>
      <c r="F71" s="3">
        <v>2</v>
      </c>
      <c r="G71" s="2">
        <v>15.01</v>
      </c>
      <c r="H71" s="2">
        <v>2.09</v>
      </c>
    </row>
    <row r="72" spans="1:8" x14ac:dyDescent="0.3">
      <c r="A72">
        <v>71</v>
      </c>
      <c r="B72" t="s">
        <v>11</v>
      </c>
      <c r="C72" t="s">
        <v>8</v>
      </c>
      <c r="D72" t="s">
        <v>13</v>
      </c>
      <c r="E72" t="s">
        <v>10</v>
      </c>
      <c r="F72" s="3">
        <v>2</v>
      </c>
      <c r="G72" s="2">
        <v>12.02</v>
      </c>
      <c r="H72" s="2">
        <v>1.97</v>
      </c>
    </row>
    <row r="73" spans="1:8" x14ac:dyDescent="0.3">
      <c r="A73">
        <v>72</v>
      </c>
      <c r="B73" t="s">
        <v>7</v>
      </c>
      <c r="C73" t="s">
        <v>8</v>
      </c>
      <c r="D73" t="s">
        <v>13</v>
      </c>
      <c r="E73" t="s">
        <v>10</v>
      </c>
      <c r="F73" s="3">
        <v>3</v>
      </c>
      <c r="G73" s="2">
        <v>17.07</v>
      </c>
      <c r="H73" s="2">
        <v>3</v>
      </c>
    </row>
    <row r="74" spans="1:8" x14ac:dyDescent="0.3">
      <c r="A74">
        <v>73</v>
      </c>
      <c r="B74" t="s">
        <v>7</v>
      </c>
      <c r="C74" t="s">
        <v>14</v>
      </c>
      <c r="D74" t="s">
        <v>13</v>
      </c>
      <c r="E74" t="s">
        <v>10</v>
      </c>
      <c r="F74" s="3">
        <v>2</v>
      </c>
      <c r="G74" s="2">
        <v>26.86</v>
      </c>
      <c r="H74" s="2">
        <v>3.14</v>
      </c>
    </row>
    <row r="75" spans="1:8" x14ac:dyDescent="0.3">
      <c r="A75">
        <v>74</v>
      </c>
      <c r="B75" t="s">
        <v>7</v>
      </c>
      <c r="C75" t="s">
        <v>14</v>
      </c>
      <c r="D75" t="s">
        <v>13</v>
      </c>
      <c r="E75" t="s">
        <v>10</v>
      </c>
      <c r="F75" s="3">
        <v>2</v>
      </c>
      <c r="G75" s="2">
        <v>25.28</v>
      </c>
      <c r="H75" s="2">
        <v>5</v>
      </c>
    </row>
    <row r="76" spans="1:8" x14ac:dyDescent="0.3">
      <c r="A76">
        <v>75</v>
      </c>
      <c r="B76" t="s">
        <v>7</v>
      </c>
      <c r="C76" t="s">
        <v>8</v>
      </c>
      <c r="D76" t="s">
        <v>13</v>
      </c>
      <c r="E76" t="s">
        <v>10</v>
      </c>
      <c r="F76" s="3">
        <v>2</v>
      </c>
      <c r="G76" s="2">
        <v>14.73</v>
      </c>
      <c r="H76" s="2">
        <v>2.2000000000000002</v>
      </c>
    </row>
    <row r="77" spans="1:8" x14ac:dyDescent="0.3">
      <c r="A77">
        <v>76</v>
      </c>
      <c r="B77" t="s">
        <v>11</v>
      </c>
      <c r="C77" t="s">
        <v>8</v>
      </c>
      <c r="D77" t="s">
        <v>13</v>
      </c>
      <c r="E77" t="s">
        <v>10</v>
      </c>
      <c r="F77" s="3">
        <v>2</v>
      </c>
      <c r="G77" s="2">
        <v>10.51</v>
      </c>
      <c r="H77" s="2">
        <v>1.25</v>
      </c>
    </row>
    <row r="78" spans="1:8" x14ac:dyDescent="0.3">
      <c r="A78">
        <v>77</v>
      </c>
      <c r="B78" t="s">
        <v>11</v>
      </c>
      <c r="C78" t="s">
        <v>14</v>
      </c>
      <c r="D78" t="s">
        <v>13</v>
      </c>
      <c r="E78" t="s">
        <v>10</v>
      </c>
      <c r="F78" s="3">
        <v>2</v>
      </c>
      <c r="G78" s="2">
        <v>17.920000000000002</v>
      </c>
      <c r="H78" s="2">
        <v>3.08</v>
      </c>
    </row>
    <row r="79" spans="1:8" x14ac:dyDescent="0.3">
      <c r="A79">
        <v>78</v>
      </c>
      <c r="B79" t="s">
        <v>11</v>
      </c>
      <c r="C79" t="s">
        <v>8</v>
      </c>
      <c r="D79" t="s">
        <v>15</v>
      </c>
      <c r="E79" t="s">
        <v>16</v>
      </c>
      <c r="F79" s="3">
        <v>4</v>
      </c>
      <c r="G79" s="2">
        <v>27.2</v>
      </c>
      <c r="H79" s="2">
        <v>4</v>
      </c>
    </row>
    <row r="80" spans="1:8" x14ac:dyDescent="0.3">
      <c r="A80">
        <v>79</v>
      </c>
      <c r="B80" t="s">
        <v>11</v>
      </c>
      <c r="C80" t="s">
        <v>8</v>
      </c>
      <c r="D80" t="s">
        <v>15</v>
      </c>
      <c r="E80" t="s">
        <v>16</v>
      </c>
      <c r="F80" s="3">
        <v>2</v>
      </c>
      <c r="G80" s="2">
        <v>22.76</v>
      </c>
      <c r="H80" s="2">
        <v>3</v>
      </c>
    </row>
    <row r="81" spans="1:8" x14ac:dyDescent="0.3">
      <c r="A81">
        <v>80</v>
      </c>
      <c r="B81" t="s">
        <v>11</v>
      </c>
      <c r="C81" t="s">
        <v>8</v>
      </c>
      <c r="D81" t="s">
        <v>15</v>
      </c>
      <c r="E81" t="s">
        <v>16</v>
      </c>
      <c r="F81" s="3">
        <v>2</v>
      </c>
      <c r="G81" s="2">
        <v>17.29</v>
      </c>
      <c r="H81" s="2">
        <v>2.71</v>
      </c>
    </row>
    <row r="82" spans="1:8" x14ac:dyDescent="0.3">
      <c r="A82">
        <v>81</v>
      </c>
      <c r="B82" t="s">
        <v>11</v>
      </c>
      <c r="C82" t="s">
        <v>14</v>
      </c>
      <c r="D82" t="s">
        <v>15</v>
      </c>
      <c r="E82" t="s">
        <v>16</v>
      </c>
      <c r="F82" s="3">
        <v>2</v>
      </c>
      <c r="G82" s="2">
        <v>19.440000000000001</v>
      </c>
      <c r="H82" s="2">
        <v>3</v>
      </c>
    </row>
    <row r="83" spans="1:8" x14ac:dyDescent="0.3">
      <c r="A83">
        <v>82</v>
      </c>
      <c r="B83" t="s">
        <v>11</v>
      </c>
      <c r="C83" t="s">
        <v>8</v>
      </c>
      <c r="D83" t="s">
        <v>15</v>
      </c>
      <c r="E83" t="s">
        <v>16</v>
      </c>
      <c r="F83" s="3">
        <v>2</v>
      </c>
      <c r="G83" s="2">
        <v>16.66</v>
      </c>
      <c r="H83" s="2">
        <v>3.4</v>
      </c>
    </row>
    <row r="84" spans="1:8" x14ac:dyDescent="0.3">
      <c r="A84">
        <v>83</v>
      </c>
      <c r="B84" t="s">
        <v>7</v>
      </c>
      <c r="C84" t="s">
        <v>8</v>
      </c>
      <c r="D84" t="s">
        <v>15</v>
      </c>
      <c r="E84" t="s">
        <v>16</v>
      </c>
      <c r="F84" s="3">
        <v>1</v>
      </c>
      <c r="G84" s="2">
        <v>10.07</v>
      </c>
      <c r="H84" s="2">
        <v>1.83</v>
      </c>
    </row>
    <row r="85" spans="1:8" x14ac:dyDescent="0.3">
      <c r="A85">
        <v>84</v>
      </c>
      <c r="B85" t="s">
        <v>11</v>
      </c>
      <c r="C85" t="s">
        <v>14</v>
      </c>
      <c r="D85" t="s">
        <v>15</v>
      </c>
      <c r="E85" t="s">
        <v>16</v>
      </c>
      <c r="F85" s="3">
        <v>2</v>
      </c>
      <c r="G85" s="2">
        <v>32.68</v>
      </c>
      <c r="H85" s="2">
        <v>5</v>
      </c>
    </row>
    <row r="86" spans="1:8" x14ac:dyDescent="0.3">
      <c r="A86">
        <v>85</v>
      </c>
      <c r="B86" t="s">
        <v>11</v>
      </c>
      <c r="C86" t="s">
        <v>8</v>
      </c>
      <c r="D86" t="s">
        <v>15</v>
      </c>
      <c r="E86" t="s">
        <v>16</v>
      </c>
      <c r="F86" s="3">
        <v>2</v>
      </c>
      <c r="G86" s="2">
        <v>15.98</v>
      </c>
      <c r="H86" s="2">
        <v>2.0299999999999998</v>
      </c>
    </row>
    <row r="87" spans="1:8" x14ac:dyDescent="0.3">
      <c r="A87">
        <v>86</v>
      </c>
      <c r="B87" t="s">
        <v>7</v>
      </c>
      <c r="C87" t="s">
        <v>8</v>
      </c>
      <c r="D87" t="s">
        <v>15</v>
      </c>
      <c r="E87" t="s">
        <v>16</v>
      </c>
      <c r="F87" s="3">
        <v>4</v>
      </c>
      <c r="G87" s="2">
        <v>34.83</v>
      </c>
      <c r="H87" s="2">
        <v>5.17</v>
      </c>
    </row>
    <row r="88" spans="1:8" x14ac:dyDescent="0.3">
      <c r="A88">
        <v>87</v>
      </c>
      <c r="B88" t="s">
        <v>11</v>
      </c>
      <c r="C88" t="s">
        <v>8</v>
      </c>
      <c r="D88" t="s">
        <v>15</v>
      </c>
      <c r="E88" t="s">
        <v>16</v>
      </c>
      <c r="F88" s="3">
        <v>2</v>
      </c>
      <c r="G88" s="2">
        <v>13.03</v>
      </c>
      <c r="H88" s="2">
        <v>2</v>
      </c>
    </row>
    <row r="89" spans="1:8" x14ac:dyDescent="0.3">
      <c r="A89">
        <v>88</v>
      </c>
      <c r="B89" t="s">
        <v>11</v>
      </c>
      <c r="C89" t="s">
        <v>8</v>
      </c>
      <c r="D89" t="s">
        <v>15</v>
      </c>
      <c r="E89" t="s">
        <v>16</v>
      </c>
      <c r="F89" s="3">
        <v>2</v>
      </c>
      <c r="G89" s="2">
        <v>18.28</v>
      </c>
      <c r="H89" s="2">
        <v>4</v>
      </c>
    </row>
    <row r="90" spans="1:8" x14ac:dyDescent="0.3">
      <c r="A90">
        <v>89</v>
      </c>
      <c r="B90" t="s">
        <v>11</v>
      </c>
      <c r="C90" t="s">
        <v>8</v>
      </c>
      <c r="D90" t="s">
        <v>15</v>
      </c>
      <c r="E90" t="s">
        <v>16</v>
      </c>
      <c r="F90" s="3">
        <v>2</v>
      </c>
      <c r="G90" s="2">
        <v>24.71</v>
      </c>
      <c r="H90" s="2">
        <v>5.85</v>
      </c>
    </row>
    <row r="91" spans="1:8" x14ac:dyDescent="0.3">
      <c r="A91">
        <v>90</v>
      </c>
      <c r="B91" t="s">
        <v>11</v>
      </c>
      <c r="C91" t="s">
        <v>8</v>
      </c>
      <c r="D91" t="s">
        <v>15</v>
      </c>
      <c r="E91" t="s">
        <v>16</v>
      </c>
      <c r="F91" s="3">
        <v>2</v>
      </c>
      <c r="G91" s="2">
        <v>21.16</v>
      </c>
      <c r="H91" s="2">
        <v>3</v>
      </c>
    </row>
    <row r="92" spans="1:8" x14ac:dyDescent="0.3">
      <c r="A92">
        <v>91</v>
      </c>
      <c r="B92" t="s">
        <v>11</v>
      </c>
      <c r="C92" t="s">
        <v>14</v>
      </c>
      <c r="D92" t="s">
        <v>17</v>
      </c>
      <c r="E92" t="s">
        <v>10</v>
      </c>
      <c r="F92" s="3">
        <v>2</v>
      </c>
      <c r="G92" s="2">
        <v>28.97</v>
      </c>
      <c r="H92" s="2">
        <v>3</v>
      </c>
    </row>
    <row r="93" spans="1:8" x14ac:dyDescent="0.3">
      <c r="A93">
        <v>92</v>
      </c>
      <c r="B93" t="s">
        <v>11</v>
      </c>
      <c r="C93" t="s">
        <v>8</v>
      </c>
      <c r="D93" t="s">
        <v>17</v>
      </c>
      <c r="E93" t="s">
        <v>10</v>
      </c>
      <c r="F93" s="3">
        <v>2</v>
      </c>
      <c r="G93" s="2">
        <v>22.49</v>
      </c>
      <c r="H93" s="2">
        <v>3.5</v>
      </c>
    </row>
    <row r="94" spans="1:8" x14ac:dyDescent="0.3">
      <c r="A94">
        <v>93</v>
      </c>
      <c r="B94" t="s">
        <v>7</v>
      </c>
      <c r="C94" t="s">
        <v>14</v>
      </c>
      <c r="D94" t="s">
        <v>17</v>
      </c>
      <c r="E94" t="s">
        <v>10</v>
      </c>
      <c r="F94" s="3">
        <v>2</v>
      </c>
      <c r="G94" s="2">
        <v>5.75</v>
      </c>
      <c r="H94" s="2">
        <v>1</v>
      </c>
    </row>
    <row r="95" spans="1:8" x14ac:dyDescent="0.3">
      <c r="A95">
        <v>94</v>
      </c>
      <c r="B95" t="s">
        <v>7</v>
      </c>
      <c r="C95" t="s">
        <v>14</v>
      </c>
      <c r="D95" t="s">
        <v>17</v>
      </c>
      <c r="E95" t="s">
        <v>10</v>
      </c>
      <c r="F95" s="3">
        <v>2</v>
      </c>
      <c r="G95" s="2">
        <v>16.32</v>
      </c>
      <c r="H95" s="2">
        <v>4.3</v>
      </c>
    </row>
    <row r="96" spans="1:8" x14ac:dyDescent="0.3">
      <c r="A96">
        <v>95</v>
      </c>
      <c r="B96" t="s">
        <v>7</v>
      </c>
      <c r="C96" t="s">
        <v>8</v>
      </c>
      <c r="D96" t="s">
        <v>17</v>
      </c>
      <c r="E96" t="s">
        <v>10</v>
      </c>
      <c r="F96" s="3">
        <v>2</v>
      </c>
      <c r="G96" s="2">
        <v>22.75</v>
      </c>
      <c r="H96" s="2">
        <v>3.25</v>
      </c>
    </row>
    <row r="97" spans="1:8" x14ac:dyDescent="0.3">
      <c r="A97">
        <v>96</v>
      </c>
      <c r="B97" t="s">
        <v>11</v>
      </c>
      <c r="C97" t="s">
        <v>14</v>
      </c>
      <c r="D97" t="s">
        <v>17</v>
      </c>
      <c r="E97" t="s">
        <v>10</v>
      </c>
      <c r="F97" s="3">
        <v>4</v>
      </c>
      <c r="G97" s="2">
        <v>40.17</v>
      </c>
      <c r="H97" s="2">
        <v>4.7300000000000004</v>
      </c>
    </row>
    <row r="98" spans="1:8" x14ac:dyDescent="0.3">
      <c r="A98">
        <v>97</v>
      </c>
      <c r="B98" t="s">
        <v>11</v>
      </c>
      <c r="C98" t="s">
        <v>14</v>
      </c>
      <c r="D98" t="s">
        <v>17</v>
      </c>
      <c r="E98" t="s">
        <v>10</v>
      </c>
      <c r="F98" s="3">
        <v>2</v>
      </c>
      <c r="G98" s="2">
        <v>27.28</v>
      </c>
      <c r="H98" s="2">
        <v>4</v>
      </c>
    </row>
    <row r="99" spans="1:8" x14ac:dyDescent="0.3">
      <c r="A99">
        <v>98</v>
      </c>
      <c r="B99" t="s">
        <v>11</v>
      </c>
      <c r="C99" t="s">
        <v>14</v>
      </c>
      <c r="D99" t="s">
        <v>17</v>
      </c>
      <c r="E99" t="s">
        <v>10</v>
      </c>
      <c r="F99" s="3">
        <v>2</v>
      </c>
      <c r="G99" s="2">
        <v>12.03</v>
      </c>
      <c r="H99" s="2">
        <v>1.5</v>
      </c>
    </row>
    <row r="100" spans="1:8" x14ac:dyDescent="0.3">
      <c r="A100">
        <v>99</v>
      </c>
      <c r="B100" t="s">
        <v>11</v>
      </c>
      <c r="C100" t="s">
        <v>14</v>
      </c>
      <c r="D100" t="s">
        <v>17</v>
      </c>
      <c r="E100" t="s">
        <v>10</v>
      </c>
      <c r="F100" s="3">
        <v>2</v>
      </c>
      <c r="G100" s="2">
        <v>21.01</v>
      </c>
      <c r="H100" s="2">
        <v>3</v>
      </c>
    </row>
    <row r="101" spans="1:8" x14ac:dyDescent="0.3">
      <c r="A101">
        <v>100</v>
      </c>
      <c r="B101" t="s">
        <v>11</v>
      </c>
      <c r="C101" t="s">
        <v>8</v>
      </c>
      <c r="D101" t="s">
        <v>17</v>
      </c>
      <c r="E101" t="s">
        <v>10</v>
      </c>
      <c r="F101" s="3">
        <v>2</v>
      </c>
      <c r="G101" s="2">
        <v>12.46</v>
      </c>
      <c r="H101" s="2">
        <v>1.5</v>
      </c>
    </row>
    <row r="102" spans="1:8" x14ac:dyDescent="0.3">
      <c r="A102">
        <v>101</v>
      </c>
      <c r="B102" t="s">
        <v>7</v>
      </c>
      <c r="C102" t="s">
        <v>14</v>
      </c>
      <c r="D102" t="s">
        <v>17</v>
      </c>
      <c r="E102" t="s">
        <v>10</v>
      </c>
      <c r="F102" s="3">
        <v>2</v>
      </c>
      <c r="G102" s="2">
        <v>11.35</v>
      </c>
      <c r="H102" s="2">
        <v>2.5</v>
      </c>
    </row>
    <row r="103" spans="1:8" x14ac:dyDescent="0.3">
      <c r="A103">
        <v>102</v>
      </c>
      <c r="B103" t="s">
        <v>7</v>
      </c>
      <c r="C103" t="s">
        <v>14</v>
      </c>
      <c r="D103" t="s">
        <v>17</v>
      </c>
      <c r="E103" t="s">
        <v>10</v>
      </c>
      <c r="F103" s="3">
        <v>2</v>
      </c>
      <c r="G103" s="2">
        <v>15.38</v>
      </c>
      <c r="H103" s="2">
        <v>3</v>
      </c>
    </row>
    <row r="104" spans="1:8" x14ac:dyDescent="0.3">
      <c r="A104">
        <v>103</v>
      </c>
      <c r="B104" t="s">
        <v>7</v>
      </c>
      <c r="C104" t="s">
        <v>14</v>
      </c>
      <c r="D104" t="s">
        <v>13</v>
      </c>
      <c r="E104" t="s">
        <v>10</v>
      </c>
      <c r="F104" s="3">
        <v>3</v>
      </c>
      <c r="G104" s="2">
        <v>44.3</v>
      </c>
      <c r="H104" s="2">
        <v>2.5</v>
      </c>
    </row>
    <row r="105" spans="1:8" x14ac:dyDescent="0.3">
      <c r="A105">
        <v>104</v>
      </c>
      <c r="B105" t="s">
        <v>7</v>
      </c>
      <c r="C105" t="s">
        <v>14</v>
      </c>
      <c r="D105" t="s">
        <v>13</v>
      </c>
      <c r="E105" t="s">
        <v>10</v>
      </c>
      <c r="F105" s="3">
        <v>2</v>
      </c>
      <c r="G105" s="2">
        <v>22.42</v>
      </c>
      <c r="H105" s="2">
        <v>3.48</v>
      </c>
    </row>
    <row r="106" spans="1:8" x14ac:dyDescent="0.3">
      <c r="A106">
        <v>105</v>
      </c>
      <c r="B106" t="s">
        <v>7</v>
      </c>
      <c r="C106" t="s">
        <v>8</v>
      </c>
      <c r="D106" t="s">
        <v>13</v>
      </c>
      <c r="E106" t="s">
        <v>10</v>
      </c>
      <c r="F106" s="3">
        <v>2</v>
      </c>
      <c r="G106" s="2">
        <v>20.92</v>
      </c>
      <c r="H106" s="2">
        <v>4.08</v>
      </c>
    </row>
    <row r="107" spans="1:8" x14ac:dyDescent="0.3">
      <c r="A107">
        <v>106</v>
      </c>
      <c r="B107" t="s">
        <v>11</v>
      </c>
      <c r="C107" t="s">
        <v>14</v>
      </c>
      <c r="D107" t="s">
        <v>13</v>
      </c>
      <c r="E107" t="s">
        <v>10</v>
      </c>
      <c r="F107" s="3">
        <v>2</v>
      </c>
      <c r="G107" s="2">
        <v>15.36</v>
      </c>
      <c r="H107" s="2">
        <v>1.64</v>
      </c>
    </row>
    <row r="108" spans="1:8" x14ac:dyDescent="0.3">
      <c r="A108">
        <v>107</v>
      </c>
      <c r="B108" t="s">
        <v>11</v>
      </c>
      <c r="C108" t="s">
        <v>14</v>
      </c>
      <c r="D108" t="s">
        <v>13</v>
      </c>
      <c r="E108" t="s">
        <v>10</v>
      </c>
      <c r="F108" s="3">
        <v>2</v>
      </c>
      <c r="G108" s="2">
        <v>20.49</v>
      </c>
      <c r="H108" s="2">
        <v>4.0599999999999996</v>
      </c>
    </row>
    <row r="109" spans="1:8" x14ac:dyDescent="0.3">
      <c r="A109">
        <v>108</v>
      </c>
      <c r="B109" t="s">
        <v>11</v>
      </c>
      <c r="C109" t="s">
        <v>14</v>
      </c>
      <c r="D109" t="s">
        <v>13</v>
      </c>
      <c r="E109" t="s">
        <v>10</v>
      </c>
      <c r="F109" s="3">
        <v>2</v>
      </c>
      <c r="G109" s="2">
        <v>25.21</v>
      </c>
      <c r="H109" s="2">
        <v>4.29</v>
      </c>
    </row>
    <row r="110" spans="1:8" x14ac:dyDescent="0.3">
      <c r="A110">
        <v>109</v>
      </c>
      <c r="B110" t="s">
        <v>11</v>
      </c>
      <c r="C110" t="s">
        <v>8</v>
      </c>
      <c r="D110" t="s">
        <v>13</v>
      </c>
      <c r="E110" t="s">
        <v>10</v>
      </c>
      <c r="F110" s="3">
        <v>2</v>
      </c>
      <c r="G110" s="2">
        <v>18.239999999999998</v>
      </c>
      <c r="H110" s="2">
        <v>3.76</v>
      </c>
    </row>
    <row r="111" spans="1:8" x14ac:dyDescent="0.3">
      <c r="A111">
        <v>110</v>
      </c>
      <c r="B111" t="s">
        <v>7</v>
      </c>
      <c r="C111" t="s">
        <v>14</v>
      </c>
      <c r="D111" t="s">
        <v>13</v>
      </c>
      <c r="E111" t="s">
        <v>10</v>
      </c>
      <c r="F111" s="3">
        <v>2</v>
      </c>
      <c r="G111" s="2">
        <v>14.31</v>
      </c>
      <c r="H111" s="2">
        <v>4</v>
      </c>
    </row>
    <row r="112" spans="1:8" x14ac:dyDescent="0.3">
      <c r="A112">
        <v>111</v>
      </c>
      <c r="B112" t="s">
        <v>11</v>
      </c>
      <c r="C112" t="s">
        <v>8</v>
      </c>
      <c r="D112" t="s">
        <v>13</v>
      </c>
      <c r="E112" t="s">
        <v>10</v>
      </c>
      <c r="F112" s="3">
        <v>2</v>
      </c>
      <c r="G112" s="2">
        <v>14</v>
      </c>
      <c r="H112" s="2">
        <v>3</v>
      </c>
    </row>
    <row r="113" spans="1:8" x14ac:dyDescent="0.3">
      <c r="A113">
        <v>112</v>
      </c>
      <c r="B113" t="s">
        <v>7</v>
      </c>
      <c r="C113" t="s">
        <v>8</v>
      </c>
      <c r="D113" t="s">
        <v>13</v>
      </c>
      <c r="E113" t="s">
        <v>10</v>
      </c>
      <c r="F113" s="3">
        <v>1</v>
      </c>
      <c r="G113" s="2">
        <v>7.25</v>
      </c>
      <c r="H113" s="2">
        <v>1</v>
      </c>
    </row>
    <row r="114" spans="1:8" x14ac:dyDescent="0.3">
      <c r="A114">
        <v>113</v>
      </c>
      <c r="B114" t="s">
        <v>11</v>
      </c>
      <c r="C114" t="s">
        <v>8</v>
      </c>
      <c r="D114" t="s">
        <v>9</v>
      </c>
      <c r="E114" t="s">
        <v>10</v>
      </c>
      <c r="F114" s="3">
        <v>3</v>
      </c>
      <c r="G114" s="2">
        <v>38.07</v>
      </c>
      <c r="H114" s="2">
        <v>4</v>
      </c>
    </row>
    <row r="115" spans="1:8" x14ac:dyDescent="0.3">
      <c r="A115">
        <v>114</v>
      </c>
      <c r="B115" t="s">
        <v>11</v>
      </c>
      <c r="C115" t="s">
        <v>8</v>
      </c>
      <c r="D115" t="s">
        <v>9</v>
      </c>
      <c r="E115" t="s">
        <v>10</v>
      </c>
      <c r="F115" s="3">
        <v>2</v>
      </c>
      <c r="G115" s="2">
        <v>23.95</v>
      </c>
      <c r="H115" s="2">
        <v>2.5499999999999998</v>
      </c>
    </row>
    <row r="116" spans="1:8" x14ac:dyDescent="0.3">
      <c r="A116">
        <v>115</v>
      </c>
      <c r="B116" t="s">
        <v>7</v>
      </c>
      <c r="C116" t="s">
        <v>8</v>
      </c>
      <c r="D116" t="s">
        <v>9</v>
      </c>
      <c r="E116" t="s">
        <v>10</v>
      </c>
      <c r="F116" s="3">
        <v>3</v>
      </c>
      <c r="G116" s="2">
        <v>25.71</v>
      </c>
      <c r="H116" s="2">
        <v>4</v>
      </c>
    </row>
    <row r="117" spans="1:8" x14ac:dyDescent="0.3">
      <c r="A117">
        <v>116</v>
      </c>
      <c r="B117" t="s">
        <v>7</v>
      </c>
      <c r="C117" t="s">
        <v>8</v>
      </c>
      <c r="D117" t="s">
        <v>9</v>
      </c>
      <c r="E117" t="s">
        <v>10</v>
      </c>
      <c r="F117" s="3">
        <v>2</v>
      </c>
      <c r="G117" s="2">
        <v>17.309999999999999</v>
      </c>
      <c r="H117" s="2">
        <v>3.5</v>
      </c>
    </row>
    <row r="118" spans="1:8" x14ac:dyDescent="0.3">
      <c r="A118">
        <v>117</v>
      </c>
      <c r="B118" t="s">
        <v>11</v>
      </c>
      <c r="C118" t="s">
        <v>8</v>
      </c>
      <c r="D118" t="s">
        <v>9</v>
      </c>
      <c r="E118" t="s">
        <v>10</v>
      </c>
      <c r="F118" s="3">
        <v>4</v>
      </c>
      <c r="G118" s="2">
        <v>29.93</v>
      </c>
      <c r="H118" s="2">
        <v>5.07</v>
      </c>
    </row>
    <row r="119" spans="1:8" x14ac:dyDescent="0.3">
      <c r="A119">
        <v>118</v>
      </c>
      <c r="B119" t="s">
        <v>7</v>
      </c>
      <c r="C119" t="s">
        <v>8</v>
      </c>
      <c r="D119" t="s">
        <v>15</v>
      </c>
      <c r="E119" t="s">
        <v>16</v>
      </c>
      <c r="F119" s="3">
        <v>2</v>
      </c>
      <c r="G119" s="2">
        <v>10.65</v>
      </c>
      <c r="H119" s="2">
        <v>1.5</v>
      </c>
    </row>
    <row r="120" spans="1:8" x14ac:dyDescent="0.3">
      <c r="A120">
        <v>119</v>
      </c>
      <c r="B120" t="s">
        <v>7</v>
      </c>
      <c r="C120" t="s">
        <v>8</v>
      </c>
      <c r="D120" t="s">
        <v>15</v>
      </c>
      <c r="E120" t="s">
        <v>16</v>
      </c>
      <c r="F120" s="3">
        <v>2</v>
      </c>
      <c r="G120" s="2">
        <v>12.43</v>
      </c>
      <c r="H120" s="2">
        <v>1.8</v>
      </c>
    </row>
    <row r="121" spans="1:8" x14ac:dyDescent="0.3">
      <c r="A121">
        <v>120</v>
      </c>
      <c r="B121" t="s">
        <v>7</v>
      </c>
      <c r="C121" t="s">
        <v>8</v>
      </c>
      <c r="D121" t="s">
        <v>15</v>
      </c>
      <c r="E121" t="s">
        <v>16</v>
      </c>
      <c r="F121" s="3">
        <v>4</v>
      </c>
      <c r="G121" s="2">
        <v>24.08</v>
      </c>
      <c r="H121" s="2">
        <v>2.92</v>
      </c>
    </row>
    <row r="122" spans="1:8" x14ac:dyDescent="0.3">
      <c r="A122">
        <v>121</v>
      </c>
      <c r="B122" t="s">
        <v>11</v>
      </c>
      <c r="C122" t="s">
        <v>8</v>
      </c>
      <c r="D122" t="s">
        <v>15</v>
      </c>
      <c r="E122" t="s">
        <v>16</v>
      </c>
      <c r="F122" s="3">
        <v>2</v>
      </c>
      <c r="G122" s="2">
        <v>11.69</v>
      </c>
      <c r="H122" s="2">
        <v>2.31</v>
      </c>
    </row>
    <row r="123" spans="1:8" x14ac:dyDescent="0.3">
      <c r="A123">
        <v>122</v>
      </c>
      <c r="B123" t="s">
        <v>7</v>
      </c>
      <c r="C123" t="s">
        <v>8</v>
      </c>
      <c r="D123" t="s">
        <v>15</v>
      </c>
      <c r="E123" t="s">
        <v>16</v>
      </c>
      <c r="F123" s="3">
        <v>2</v>
      </c>
      <c r="G123" s="2">
        <v>13.42</v>
      </c>
      <c r="H123" s="2">
        <v>1.68</v>
      </c>
    </row>
    <row r="124" spans="1:8" x14ac:dyDescent="0.3">
      <c r="A124">
        <v>123</v>
      </c>
      <c r="B124" t="s">
        <v>11</v>
      </c>
      <c r="C124" t="s">
        <v>8</v>
      </c>
      <c r="D124" t="s">
        <v>15</v>
      </c>
      <c r="E124" t="s">
        <v>16</v>
      </c>
      <c r="F124" s="3">
        <v>2</v>
      </c>
      <c r="G124" s="2">
        <v>14.26</v>
      </c>
      <c r="H124" s="2">
        <v>2.5</v>
      </c>
    </row>
    <row r="125" spans="1:8" x14ac:dyDescent="0.3">
      <c r="A125">
        <v>124</v>
      </c>
      <c r="B125" t="s">
        <v>11</v>
      </c>
      <c r="C125" t="s">
        <v>8</v>
      </c>
      <c r="D125" t="s">
        <v>15</v>
      </c>
      <c r="E125" t="s">
        <v>16</v>
      </c>
      <c r="F125" s="3">
        <v>2</v>
      </c>
      <c r="G125" s="2">
        <v>15.95</v>
      </c>
      <c r="H125" s="2">
        <v>2</v>
      </c>
    </row>
    <row r="126" spans="1:8" x14ac:dyDescent="0.3">
      <c r="A126">
        <v>125</v>
      </c>
      <c r="B126" t="s">
        <v>7</v>
      </c>
      <c r="C126" t="s">
        <v>8</v>
      </c>
      <c r="D126" t="s">
        <v>15</v>
      </c>
      <c r="E126" t="s">
        <v>16</v>
      </c>
      <c r="F126" s="3">
        <v>2</v>
      </c>
      <c r="G126" s="2">
        <v>12.48</v>
      </c>
      <c r="H126" s="2">
        <v>2.52</v>
      </c>
    </row>
    <row r="127" spans="1:8" x14ac:dyDescent="0.3">
      <c r="A127">
        <v>126</v>
      </c>
      <c r="B127" t="s">
        <v>7</v>
      </c>
      <c r="C127" t="s">
        <v>8</v>
      </c>
      <c r="D127" t="s">
        <v>15</v>
      </c>
      <c r="E127" t="s">
        <v>16</v>
      </c>
      <c r="F127" s="3">
        <v>6</v>
      </c>
      <c r="G127" s="2">
        <v>29.8</v>
      </c>
      <c r="H127" s="2">
        <v>4.2</v>
      </c>
    </row>
    <row r="128" spans="1:8" x14ac:dyDescent="0.3">
      <c r="A128">
        <v>127</v>
      </c>
      <c r="B128" t="s">
        <v>11</v>
      </c>
      <c r="C128" t="s">
        <v>8</v>
      </c>
      <c r="D128" t="s">
        <v>15</v>
      </c>
      <c r="E128" t="s">
        <v>16</v>
      </c>
      <c r="F128" s="3">
        <v>2</v>
      </c>
      <c r="G128" s="2">
        <v>8.52</v>
      </c>
      <c r="H128" s="2">
        <v>1.48</v>
      </c>
    </row>
    <row r="129" spans="1:14" x14ac:dyDescent="0.3">
      <c r="A129">
        <v>128</v>
      </c>
      <c r="B129" t="s">
        <v>7</v>
      </c>
      <c r="C129" t="s">
        <v>8</v>
      </c>
      <c r="D129" t="s">
        <v>15</v>
      </c>
      <c r="E129" t="s">
        <v>16</v>
      </c>
      <c r="F129" s="3">
        <v>2</v>
      </c>
      <c r="G129" s="2">
        <v>14.52</v>
      </c>
      <c r="H129" s="2">
        <v>2</v>
      </c>
    </row>
    <row r="130" spans="1:14" x14ac:dyDescent="0.3">
      <c r="A130">
        <v>129</v>
      </c>
      <c r="B130" t="s">
        <v>7</v>
      </c>
      <c r="C130" t="s">
        <v>8</v>
      </c>
      <c r="D130" t="s">
        <v>15</v>
      </c>
      <c r="E130" t="s">
        <v>16</v>
      </c>
      <c r="F130" s="3">
        <v>2</v>
      </c>
      <c r="G130" s="2">
        <v>11.38</v>
      </c>
      <c r="H130" s="2">
        <v>2</v>
      </c>
    </row>
    <row r="131" spans="1:14" x14ac:dyDescent="0.3">
      <c r="A131">
        <v>130</v>
      </c>
      <c r="B131" t="s">
        <v>11</v>
      </c>
      <c r="C131" t="s">
        <v>8</v>
      </c>
      <c r="D131" t="s">
        <v>15</v>
      </c>
      <c r="E131" t="s">
        <v>16</v>
      </c>
      <c r="F131" s="3">
        <v>3</v>
      </c>
      <c r="G131" s="2">
        <v>22.82</v>
      </c>
      <c r="H131" s="2">
        <v>2.1800000000000002</v>
      </c>
    </row>
    <row r="132" spans="1:14" x14ac:dyDescent="0.3">
      <c r="A132">
        <v>131</v>
      </c>
      <c r="B132" t="s">
        <v>11</v>
      </c>
      <c r="C132" t="s">
        <v>8</v>
      </c>
      <c r="D132" t="s">
        <v>15</v>
      </c>
      <c r="E132" t="s">
        <v>16</v>
      </c>
      <c r="F132" s="3">
        <v>2</v>
      </c>
      <c r="G132" s="2">
        <v>19.079999999999998</v>
      </c>
      <c r="H132" s="2">
        <v>1.5</v>
      </c>
    </row>
    <row r="133" spans="1:14" x14ac:dyDescent="0.3">
      <c r="A133">
        <v>132</v>
      </c>
      <c r="B133" t="s">
        <v>7</v>
      </c>
      <c r="C133" t="s">
        <v>8</v>
      </c>
      <c r="D133" t="s">
        <v>15</v>
      </c>
      <c r="E133" t="s">
        <v>16</v>
      </c>
      <c r="F133" s="3">
        <v>2</v>
      </c>
      <c r="G133" s="2">
        <v>20.27</v>
      </c>
      <c r="H133" s="2">
        <v>2.83</v>
      </c>
    </row>
    <row r="134" spans="1:14" x14ac:dyDescent="0.3">
      <c r="A134">
        <v>133</v>
      </c>
      <c r="B134" t="s">
        <v>7</v>
      </c>
      <c r="C134" t="s">
        <v>8</v>
      </c>
      <c r="D134" t="s">
        <v>15</v>
      </c>
      <c r="E134" t="s">
        <v>16</v>
      </c>
      <c r="F134" s="3">
        <v>2</v>
      </c>
      <c r="G134" s="2">
        <v>11.17</v>
      </c>
      <c r="H134" s="2">
        <v>1.5</v>
      </c>
    </row>
    <row r="135" spans="1:14" x14ac:dyDescent="0.3">
      <c r="A135">
        <v>134</v>
      </c>
      <c r="B135" t="s">
        <v>7</v>
      </c>
      <c r="C135" t="s">
        <v>8</v>
      </c>
      <c r="D135" t="s">
        <v>15</v>
      </c>
      <c r="E135" t="s">
        <v>16</v>
      </c>
      <c r="F135" s="3">
        <v>2</v>
      </c>
      <c r="G135" s="2">
        <v>12.26</v>
      </c>
      <c r="H135" s="2">
        <v>2</v>
      </c>
    </row>
    <row r="136" spans="1:14" x14ac:dyDescent="0.3">
      <c r="A136">
        <v>135</v>
      </c>
      <c r="B136" t="s">
        <v>7</v>
      </c>
      <c r="C136" t="s">
        <v>8</v>
      </c>
      <c r="D136" t="s">
        <v>15</v>
      </c>
      <c r="E136" t="s">
        <v>16</v>
      </c>
      <c r="F136" s="3">
        <v>2</v>
      </c>
      <c r="G136" s="2">
        <v>18.260000000000002</v>
      </c>
      <c r="H136" s="2">
        <v>3.25</v>
      </c>
      <c r="I136" s="16"/>
      <c r="J136" s="16"/>
    </row>
    <row r="137" spans="1:14" x14ac:dyDescent="0.3">
      <c r="A137">
        <v>136</v>
      </c>
      <c r="B137" t="s">
        <v>7</v>
      </c>
      <c r="C137" t="s">
        <v>8</v>
      </c>
      <c r="D137" t="s">
        <v>15</v>
      </c>
      <c r="E137" t="s">
        <v>16</v>
      </c>
      <c r="F137" s="3">
        <v>2</v>
      </c>
      <c r="G137" s="2">
        <v>8.51</v>
      </c>
      <c r="H137" s="2">
        <v>1.25</v>
      </c>
    </row>
    <row r="138" spans="1:14" x14ac:dyDescent="0.3">
      <c r="A138">
        <v>137</v>
      </c>
      <c r="B138" t="s">
        <v>7</v>
      </c>
      <c r="C138" t="s">
        <v>8</v>
      </c>
      <c r="D138" t="s">
        <v>15</v>
      </c>
      <c r="E138" t="s">
        <v>16</v>
      </c>
      <c r="F138" s="3">
        <v>2</v>
      </c>
      <c r="G138" s="2">
        <v>10.33</v>
      </c>
      <c r="H138" s="2">
        <v>2</v>
      </c>
    </row>
    <row r="139" spans="1:14" x14ac:dyDescent="0.3">
      <c r="A139">
        <v>138</v>
      </c>
      <c r="B139" t="s">
        <v>7</v>
      </c>
      <c r="C139" t="s">
        <v>8</v>
      </c>
      <c r="D139" t="s">
        <v>15</v>
      </c>
      <c r="E139" t="s">
        <v>16</v>
      </c>
      <c r="F139" s="3">
        <v>2</v>
      </c>
      <c r="G139" s="2">
        <v>14.15</v>
      </c>
      <c r="H139" s="2">
        <v>2</v>
      </c>
    </row>
    <row r="140" spans="1:14" x14ac:dyDescent="0.3">
      <c r="A140">
        <v>139</v>
      </c>
      <c r="B140" t="s">
        <v>11</v>
      </c>
      <c r="C140" t="s">
        <v>14</v>
      </c>
      <c r="D140" t="s">
        <v>15</v>
      </c>
      <c r="E140" t="s">
        <v>16</v>
      </c>
      <c r="F140" s="3">
        <v>2</v>
      </c>
      <c r="G140" s="2">
        <v>16</v>
      </c>
      <c r="H140" s="2">
        <v>2</v>
      </c>
    </row>
    <row r="141" spans="1:14" x14ac:dyDescent="0.3">
      <c r="A141">
        <v>140</v>
      </c>
      <c r="B141" t="s">
        <v>7</v>
      </c>
      <c r="C141" t="s">
        <v>8</v>
      </c>
      <c r="D141" t="s">
        <v>15</v>
      </c>
      <c r="E141" t="s">
        <v>16</v>
      </c>
      <c r="F141" s="3">
        <v>2</v>
      </c>
      <c r="G141" s="2">
        <v>13.16</v>
      </c>
      <c r="H141" s="2">
        <v>2.75</v>
      </c>
    </row>
    <row r="142" spans="1:14" x14ac:dyDescent="0.3">
      <c r="A142">
        <v>141</v>
      </c>
      <c r="B142" t="s">
        <v>7</v>
      </c>
      <c r="C142" t="s">
        <v>8</v>
      </c>
      <c r="D142" t="s">
        <v>15</v>
      </c>
      <c r="E142" t="s">
        <v>16</v>
      </c>
      <c r="F142" s="3">
        <v>2</v>
      </c>
      <c r="G142" s="2">
        <v>17.47</v>
      </c>
      <c r="H142" s="2">
        <v>3.5</v>
      </c>
    </row>
    <row r="143" spans="1:14" x14ac:dyDescent="0.3">
      <c r="A143">
        <v>142</v>
      </c>
      <c r="B143" t="s">
        <v>11</v>
      </c>
      <c r="C143" t="s">
        <v>8</v>
      </c>
      <c r="D143" t="s">
        <v>15</v>
      </c>
      <c r="E143" t="s">
        <v>16</v>
      </c>
      <c r="F143" s="3">
        <v>6</v>
      </c>
      <c r="G143" s="2">
        <v>34.299999999999997</v>
      </c>
      <c r="H143" s="2">
        <v>6.7</v>
      </c>
    </row>
    <row r="144" spans="1:14" x14ac:dyDescent="0.3">
      <c r="A144">
        <v>143</v>
      </c>
      <c r="B144" t="s">
        <v>11</v>
      </c>
      <c r="C144" t="s">
        <v>8</v>
      </c>
      <c r="D144" t="s">
        <v>15</v>
      </c>
      <c r="E144" t="s">
        <v>16</v>
      </c>
      <c r="F144" s="3">
        <v>5</v>
      </c>
      <c r="G144" s="2">
        <v>41.19</v>
      </c>
      <c r="H144" s="2">
        <v>5</v>
      </c>
      <c r="I144" s="15"/>
      <c r="J144" s="15"/>
      <c r="K144" s="15"/>
      <c r="L144" s="15"/>
      <c r="M144" s="15"/>
      <c r="N144" s="15"/>
    </row>
    <row r="145" spans="1:17" x14ac:dyDescent="0.3">
      <c r="A145">
        <v>144</v>
      </c>
      <c r="B145" t="s">
        <v>7</v>
      </c>
      <c r="C145" t="s">
        <v>8</v>
      </c>
      <c r="D145" t="s">
        <v>15</v>
      </c>
      <c r="E145" t="s">
        <v>16</v>
      </c>
      <c r="F145" s="3">
        <v>6</v>
      </c>
      <c r="G145" s="2">
        <v>27.05</v>
      </c>
      <c r="H145" s="2">
        <v>5</v>
      </c>
    </row>
    <row r="146" spans="1:17" x14ac:dyDescent="0.3">
      <c r="A146">
        <v>145</v>
      </c>
      <c r="B146" t="s">
        <v>7</v>
      </c>
      <c r="C146" t="s">
        <v>8</v>
      </c>
      <c r="D146" t="s">
        <v>15</v>
      </c>
      <c r="E146" t="s">
        <v>16</v>
      </c>
      <c r="F146" s="3">
        <v>2</v>
      </c>
      <c r="G146" s="2">
        <v>16.43</v>
      </c>
      <c r="H146" s="2">
        <v>2.2999999999999998</v>
      </c>
    </row>
    <row r="147" spans="1:17" x14ac:dyDescent="0.3">
      <c r="A147">
        <v>146</v>
      </c>
      <c r="B147" t="s">
        <v>7</v>
      </c>
      <c r="C147" t="s">
        <v>8</v>
      </c>
      <c r="D147" t="s">
        <v>15</v>
      </c>
      <c r="E147" t="s">
        <v>16</v>
      </c>
      <c r="F147" s="3">
        <v>2</v>
      </c>
      <c r="G147" s="2">
        <v>8.35</v>
      </c>
      <c r="H147" s="2">
        <v>1.5</v>
      </c>
    </row>
    <row r="148" spans="1:17" x14ac:dyDescent="0.3">
      <c r="A148">
        <v>147</v>
      </c>
      <c r="B148" t="s">
        <v>7</v>
      </c>
      <c r="C148" t="s">
        <v>8</v>
      </c>
      <c r="D148" t="s">
        <v>15</v>
      </c>
      <c r="E148" t="s">
        <v>16</v>
      </c>
      <c r="F148" s="3">
        <v>3</v>
      </c>
      <c r="G148" s="2">
        <v>18.64</v>
      </c>
      <c r="H148" s="2">
        <v>1.36</v>
      </c>
    </row>
    <row r="149" spans="1:17" x14ac:dyDescent="0.3">
      <c r="A149">
        <v>148</v>
      </c>
      <c r="B149" t="s">
        <v>7</v>
      </c>
      <c r="C149" t="s">
        <v>8</v>
      </c>
      <c r="D149" t="s">
        <v>15</v>
      </c>
      <c r="E149" t="s">
        <v>16</v>
      </c>
      <c r="F149" s="3">
        <v>2</v>
      </c>
      <c r="G149" s="2">
        <v>11.87</v>
      </c>
      <c r="H149" s="2">
        <v>1.63</v>
      </c>
      <c r="I149" s="15"/>
      <c r="J149" s="15"/>
      <c r="K149" s="15"/>
      <c r="L149" s="15"/>
      <c r="M149" s="15"/>
      <c r="N149" s="15"/>
      <c r="O149" s="15"/>
      <c r="P149" s="15"/>
      <c r="Q149" s="15"/>
    </row>
    <row r="150" spans="1:17" x14ac:dyDescent="0.3">
      <c r="A150">
        <v>149</v>
      </c>
      <c r="B150" t="s">
        <v>11</v>
      </c>
      <c r="C150" t="s">
        <v>8</v>
      </c>
      <c r="D150" t="s">
        <v>15</v>
      </c>
      <c r="E150" t="s">
        <v>16</v>
      </c>
      <c r="F150" s="3">
        <v>2</v>
      </c>
      <c r="G150" s="2">
        <v>9.7799999999999994</v>
      </c>
      <c r="H150" s="2">
        <v>1.73</v>
      </c>
    </row>
    <row r="151" spans="1:17" x14ac:dyDescent="0.3">
      <c r="A151">
        <v>150</v>
      </c>
      <c r="B151" t="s">
        <v>11</v>
      </c>
      <c r="C151" t="s">
        <v>8</v>
      </c>
      <c r="D151" t="s">
        <v>15</v>
      </c>
      <c r="E151" t="s">
        <v>16</v>
      </c>
      <c r="F151" s="3">
        <v>2</v>
      </c>
      <c r="G151" s="2">
        <v>7.51</v>
      </c>
      <c r="H151" s="2">
        <v>2</v>
      </c>
    </row>
    <row r="152" spans="1:17" x14ac:dyDescent="0.3">
      <c r="A152">
        <v>151</v>
      </c>
      <c r="B152" t="s">
        <v>11</v>
      </c>
      <c r="C152" t="s">
        <v>8</v>
      </c>
      <c r="D152" t="s">
        <v>9</v>
      </c>
      <c r="E152" t="s">
        <v>10</v>
      </c>
      <c r="F152" s="3">
        <v>2</v>
      </c>
      <c r="G152" s="2">
        <v>14.07</v>
      </c>
      <c r="H152" s="2">
        <v>2.5</v>
      </c>
    </row>
    <row r="153" spans="1:17" x14ac:dyDescent="0.3">
      <c r="A153">
        <v>152</v>
      </c>
      <c r="B153" t="s">
        <v>11</v>
      </c>
      <c r="C153" t="s">
        <v>8</v>
      </c>
      <c r="D153" t="s">
        <v>9</v>
      </c>
      <c r="E153" t="s">
        <v>10</v>
      </c>
      <c r="F153" s="3">
        <v>2</v>
      </c>
      <c r="G153" s="2">
        <v>13.13</v>
      </c>
      <c r="H153" s="2">
        <v>2</v>
      </c>
    </row>
    <row r="154" spans="1:17" x14ac:dyDescent="0.3">
      <c r="A154">
        <v>153</v>
      </c>
      <c r="B154" t="s">
        <v>11</v>
      </c>
      <c r="C154" t="s">
        <v>8</v>
      </c>
      <c r="D154" t="s">
        <v>9</v>
      </c>
      <c r="E154" t="s">
        <v>10</v>
      </c>
      <c r="F154" s="3">
        <v>3</v>
      </c>
      <c r="G154" s="2">
        <v>17.260000000000002</v>
      </c>
      <c r="H154" s="2">
        <v>2.74</v>
      </c>
    </row>
    <row r="155" spans="1:17" x14ac:dyDescent="0.3">
      <c r="A155">
        <v>154</v>
      </c>
      <c r="B155" t="s">
        <v>11</v>
      </c>
      <c r="C155" t="s">
        <v>8</v>
      </c>
      <c r="D155" t="s">
        <v>9</v>
      </c>
      <c r="E155" t="s">
        <v>10</v>
      </c>
      <c r="F155" s="3">
        <v>4</v>
      </c>
      <c r="G155" s="2">
        <v>24.55</v>
      </c>
      <c r="H155" s="2">
        <v>2</v>
      </c>
    </row>
    <row r="156" spans="1:17" x14ac:dyDescent="0.3">
      <c r="A156">
        <v>155</v>
      </c>
      <c r="B156" t="s">
        <v>11</v>
      </c>
      <c r="C156" t="s">
        <v>8</v>
      </c>
      <c r="D156" t="s">
        <v>9</v>
      </c>
      <c r="E156" t="s">
        <v>10</v>
      </c>
      <c r="F156" s="3">
        <v>4</v>
      </c>
      <c r="G156" s="2">
        <v>19.77</v>
      </c>
      <c r="H156" s="2">
        <v>2</v>
      </c>
    </row>
    <row r="157" spans="1:17" x14ac:dyDescent="0.3">
      <c r="A157">
        <v>156</v>
      </c>
      <c r="B157" t="s">
        <v>7</v>
      </c>
      <c r="C157" t="s">
        <v>8</v>
      </c>
      <c r="D157" t="s">
        <v>9</v>
      </c>
      <c r="E157" t="s">
        <v>10</v>
      </c>
      <c r="F157" s="3">
        <v>5</v>
      </c>
      <c r="G157" s="2">
        <v>29.85</v>
      </c>
      <c r="H157" s="2">
        <v>5.14</v>
      </c>
    </row>
    <row r="158" spans="1:17" x14ac:dyDescent="0.3">
      <c r="A158">
        <v>157</v>
      </c>
      <c r="B158" t="s">
        <v>11</v>
      </c>
      <c r="C158" t="s">
        <v>8</v>
      </c>
      <c r="D158" t="s">
        <v>9</v>
      </c>
      <c r="E158" t="s">
        <v>10</v>
      </c>
      <c r="F158" s="3">
        <v>6</v>
      </c>
      <c r="G158" s="2">
        <v>48.17</v>
      </c>
      <c r="H158" s="2">
        <v>5</v>
      </c>
    </row>
    <row r="159" spans="1:17" x14ac:dyDescent="0.3">
      <c r="A159">
        <v>158</v>
      </c>
      <c r="B159" t="s">
        <v>7</v>
      </c>
      <c r="C159" t="s">
        <v>8</v>
      </c>
      <c r="D159" t="s">
        <v>9</v>
      </c>
      <c r="E159" t="s">
        <v>10</v>
      </c>
      <c r="F159" s="3">
        <v>4</v>
      </c>
      <c r="G159" s="2">
        <v>25</v>
      </c>
      <c r="H159" s="2">
        <v>3.75</v>
      </c>
    </row>
    <row r="160" spans="1:17" x14ac:dyDescent="0.3">
      <c r="A160">
        <v>159</v>
      </c>
      <c r="B160" t="s">
        <v>7</v>
      </c>
      <c r="C160" t="s">
        <v>8</v>
      </c>
      <c r="D160" t="s">
        <v>9</v>
      </c>
      <c r="E160" t="s">
        <v>10</v>
      </c>
      <c r="F160" s="3">
        <v>2</v>
      </c>
      <c r="G160" s="2">
        <v>13.39</v>
      </c>
      <c r="H160" s="2">
        <v>2.61</v>
      </c>
    </row>
    <row r="161" spans="1:10" x14ac:dyDescent="0.3">
      <c r="A161">
        <v>160</v>
      </c>
      <c r="B161" t="s">
        <v>11</v>
      </c>
      <c r="C161" t="s">
        <v>8</v>
      </c>
      <c r="D161" t="s">
        <v>9</v>
      </c>
      <c r="E161" t="s">
        <v>10</v>
      </c>
      <c r="F161" s="3">
        <v>4</v>
      </c>
      <c r="G161" s="2">
        <v>16.489999999999998</v>
      </c>
      <c r="H161" s="2">
        <v>2</v>
      </c>
    </row>
    <row r="162" spans="1:10" x14ac:dyDescent="0.3">
      <c r="A162">
        <v>161</v>
      </c>
      <c r="B162" t="s">
        <v>11</v>
      </c>
      <c r="C162" t="s">
        <v>8</v>
      </c>
      <c r="D162" t="s">
        <v>9</v>
      </c>
      <c r="E162" t="s">
        <v>10</v>
      </c>
      <c r="F162" s="3">
        <v>4</v>
      </c>
      <c r="G162" s="2">
        <v>21.5</v>
      </c>
      <c r="H162" s="2">
        <v>3.5</v>
      </c>
      <c r="I162" s="15"/>
      <c r="J162" s="15"/>
    </row>
    <row r="163" spans="1:10" x14ac:dyDescent="0.3">
      <c r="A163">
        <v>162</v>
      </c>
      <c r="B163" t="s">
        <v>11</v>
      </c>
      <c r="C163" t="s">
        <v>8</v>
      </c>
      <c r="D163" t="s">
        <v>9</v>
      </c>
      <c r="E163" t="s">
        <v>10</v>
      </c>
      <c r="F163" s="3">
        <v>2</v>
      </c>
      <c r="G163" s="2">
        <v>12.66</v>
      </c>
      <c r="H163" s="2">
        <v>2.5</v>
      </c>
    </row>
    <row r="164" spans="1:10" x14ac:dyDescent="0.3">
      <c r="A164">
        <v>163</v>
      </c>
      <c r="B164" t="s">
        <v>7</v>
      </c>
      <c r="C164" t="s">
        <v>8</v>
      </c>
      <c r="D164" t="s">
        <v>9</v>
      </c>
      <c r="E164" t="s">
        <v>10</v>
      </c>
      <c r="F164" s="3">
        <v>3</v>
      </c>
      <c r="G164" s="2">
        <v>16.21</v>
      </c>
      <c r="H164" s="2">
        <v>2</v>
      </c>
    </row>
    <row r="165" spans="1:10" x14ac:dyDescent="0.3">
      <c r="A165">
        <v>164</v>
      </c>
      <c r="B165" t="s">
        <v>11</v>
      </c>
      <c r="C165" t="s">
        <v>8</v>
      </c>
      <c r="D165" t="s">
        <v>9</v>
      </c>
      <c r="E165" t="s">
        <v>10</v>
      </c>
      <c r="F165" s="3">
        <v>2</v>
      </c>
      <c r="G165" s="2">
        <v>13.81</v>
      </c>
      <c r="H165" s="2">
        <v>2</v>
      </c>
    </row>
    <row r="166" spans="1:10" x14ac:dyDescent="0.3">
      <c r="A166">
        <v>165</v>
      </c>
      <c r="B166" t="s">
        <v>7</v>
      </c>
      <c r="C166" t="s">
        <v>14</v>
      </c>
      <c r="D166" t="s">
        <v>9</v>
      </c>
      <c r="E166" t="s">
        <v>10</v>
      </c>
      <c r="F166" s="3">
        <v>2</v>
      </c>
      <c r="G166" s="2">
        <v>17.510000000000002</v>
      </c>
      <c r="H166" s="2">
        <v>3</v>
      </c>
    </row>
    <row r="167" spans="1:10" x14ac:dyDescent="0.3">
      <c r="A167">
        <v>166</v>
      </c>
      <c r="B167" t="s">
        <v>11</v>
      </c>
      <c r="C167" t="s">
        <v>8</v>
      </c>
      <c r="D167" t="s">
        <v>9</v>
      </c>
      <c r="E167" t="s">
        <v>10</v>
      </c>
      <c r="F167" s="3">
        <v>3</v>
      </c>
      <c r="G167" s="2">
        <v>24.52</v>
      </c>
      <c r="H167" s="2">
        <v>3.48</v>
      </c>
    </row>
    <row r="168" spans="1:10" x14ac:dyDescent="0.3">
      <c r="A168">
        <v>167</v>
      </c>
      <c r="B168" t="s">
        <v>11</v>
      </c>
      <c r="C168" t="s">
        <v>8</v>
      </c>
      <c r="D168" t="s">
        <v>9</v>
      </c>
      <c r="E168" t="s">
        <v>10</v>
      </c>
      <c r="F168" s="3">
        <v>2</v>
      </c>
      <c r="G168" s="2">
        <v>20.76</v>
      </c>
      <c r="H168" s="2">
        <v>2.2400000000000002</v>
      </c>
    </row>
    <row r="169" spans="1:10" x14ac:dyDescent="0.3">
      <c r="A169">
        <v>168</v>
      </c>
      <c r="B169" t="s">
        <v>11</v>
      </c>
      <c r="C169" t="s">
        <v>8</v>
      </c>
      <c r="D169" t="s">
        <v>9</v>
      </c>
      <c r="E169" t="s">
        <v>10</v>
      </c>
      <c r="F169" s="3">
        <v>4</v>
      </c>
      <c r="G169" s="2">
        <v>31.71</v>
      </c>
      <c r="H169" s="2">
        <v>4.5</v>
      </c>
    </row>
    <row r="170" spans="1:10" x14ac:dyDescent="0.3">
      <c r="A170">
        <v>169</v>
      </c>
      <c r="B170" t="s">
        <v>7</v>
      </c>
      <c r="C170" t="s">
        <v>14</v>
      </c>
      <c r="D170" t="s">
        <v>13</v>
      </c>
      <c r="E170" t="s">
        <v>10</v>
      </c>
      <c r="F170" s="3">
        <v>2</v>
      </c>
      <c r="G170" s="2">
        <v>10.59</v>
      </c>
      <c r="H170" s="2">
        <v>1.61</v>
      </c>
    </row>
    <row r="171" spans="1:10" x14ac:dyDescent="0.3">
      <c r="A171">
        <v>170</v>
      </c>
      <c r="B171" t="s">
        <v>7</v>
      </c>
      <c r="C171" t="s">
        <v>14</v>
      </c>
      <c r="D171" t="s">
        <v>13</v>
      </c>
      <c r="E171" t="s">
        <v>10</v>
      </c>
      <c r="F171" s="3">
        <v>2</v>
      </c>
      <c r="G171" s="2">
        <v>10.63</v>
      </c>
      <c r="H171" s="2">
        <v>2</v>
      </c>
    </row>
    <row r="172" spans="1:10" x14ac:dyDescent="0.3">
      <c r="A172">
        <v>171</v>
      </c>
      <c r="B172" t="s">
        <v>11</v>
      </c>
      <c r="C172" t="s">
        <v>14</v>
      </c>
      <c r="D172" t="s">
        <v>13</v>
      </c>
      <c r="E172" t="s">
        <v>10</v>
      </c>
      <c r="F172" s="3">
        <v>3</v>
      </c>
      <c r="G172" s="2">
        <v>50.81</v>
      </c>
      <c r="H172" s="2">
        <v>10</v>
      </c>
    </row>
    <row r="173" spans="1:10" x14ac:dyDescent="0.3">
      <c r="A173">
        <v>172</v>
      </c>
      <c r="B173" t="s">
        <v>11</v>
      </c>
      <c r="C173" t="s">
        <v>14</v>
      </c>
      <c r="D173" t="s">
        <v>13</v>
      </c>
      <c r="E173" t="s">
        <v>10</v>
      </c>
      <c r="F173" s="3">
        <v>2</v>
      </c>
      <c r="G173" s="2">
        <v>15.81</v>
      </c>
      <c r="H173" s="2">
        <v>3.16</v>
      </c>
    </row>
    <row r="174" spans="1:10" x14ac:dyDescent="0.3">
      <c r="A174">
        <v>173</v>
      </c>
      <c r="B174" t="s">
        <v>11</v>
      </c>
      <c r="C174" t="s">
        <v>14</v>
      </c>
      <c r="D174" t="s">
        <v>9</v>
      </c>
      <c r="E174" t="s">
        <v>10</v>
      </c>
      <c r="F174" s="3">
        <v>2</v>
      </c>
      <c r="G174" s="2">
        <v>7.25</v>
      </c>
      <c r="H174" s="2">
        <v>5.15</v>
      </c>
    </row>
    <row r="175" spans="1:10" x14ac:dyDescent="0.3">
      <c r="A175">
        <v>174</v>
      </c>
      <c r="B175" t="s">
        <v>11</v>
      </c>
      <c r="C175" t="s">
        <v>14</v>
      </c>
      <c r="D175" t="s">
        <v>9</v>
      </c>
      <c r="E175" t="s">
        <v>10</v>
      </c>
      <c r="F175" s="3">
        <v>2</v>
      </c>
      <c r="G175" s="2">
        <v>31.85</v>
      </c>
      <c r="H175" s="2">
        <v>3.18</v>
      </c>
    </row>
    <row r="176" spans="1:10" x14ac:dyDescent="0.3">
      <c r="A176">
        <v>175</v>
      </c>
      <c r="B176" t="s">
        <v>11</v>
      </c>
      <c r="C176" t="s">
        <v>14</v>
      </c>
      <c r="D176" t="s">
        <v>9</v>
      </c>
      <c r="E176" t="s">
        <v>10</v>
      </c>
      <c r="F176" s="3">
        <v>2</v>
      </c>
      <c r="G176" s="2">
        <v>16.82</v>
      </c>
      <c r="H176" s="2">
        <v>4</v>
      </c>
    </row>
    <row r="177" spans="1:8" x14ac:dyDescent="0.3">
      <c r="A177">
        <v>176</v>
      </c>
      <c r="B177" t="s">
        <v>11</v>
      </c>
      <c r="C177" t="s">
        <v>14</v>
      </c>
      <c r="D177" t="s">
        <v>9</v>
      </c>
      <c r="E177" t="s">
        <v>10</v>
      </c>
      <c r="F177" s="3">
        <v>2</v>
      </c>
      <c r="G177" s="2">
        <v>32.9</v>
      </c>
      <c r="H177" s="2">
        <v>3.11</v>
      </c>
    </row>
    <row r="178" spans="1:8" x14ac:dyDescent="0.3">
      <c r="A178">
        <v>177</v>
      </c>
      <c r="B178" t="s">
        <v>11</v>
      </c>
      <c r="C178" t="s">
        <v>14</v>
      </c>
      <c r="D178" t="s">
        <v>9</v>
      </c>
      <c r="E178" t="s">
        <v>10</v>
      </c>
      <c r="F178" s="3">
        <v>2</v>
      </c>
      <c r="G178" s="2">
        <v>17.89</v>
      </c>
      <c r="H178" s="2">
        <v>2</v>
      </c>
    </row>
    <row r="179" spans="1:8" x14ac:dyDescent="0.3">
      <c r="A179">
        <v>178</v>
      </c>
      <c r="B179" t="s">
        <v>11</v>
      </c>
      <c r="C179" t="s">
        <v>14</v>
      </c>
      <c r="D179" t="s">
        <v>9</v>
      </c>
      <c r="E179" t="s">
        <v>10</v>
      </c>
      <c r="F179" s="3">
        <v>2</v>
      </c>
      <c r="G179" s="2">
        <v>14.48</v>
      </c>
      <c r="H179" s="2">
        <v>2</v>
      </c>
    </row>
    <row r="180" spans="1:8" x14ac:dyDescent="0.3">
      <c r="A180">
        <v>179</v>
      </c>
      <c r="B180" t="s">
        <v>7</v>
      </c>
      <c r="C180" t="s">
        <v>14</v>
      </c>
      <c r="D180" t="s">
        <v>9</v>
      </c>
      <c r="E180" t="s">
        <v>10</v>
      </c>
      <c r="F180" s="3">
        <v>2</v>
      </c>
      <c r="G180" s="2">
        <v>9.6</v>
      </c>
      <c r="H180" s="2">
        <v>4</v>
      </c>
    </row>
    <row r="181" spans="1:8" x14ac:dyDescent="0.3">
      <c r="A181">
        <v>180</v>
      </c>
      <c r="B181" t="s">
        <v>11</v>
      </c>
      <c r="C181" t="s">
        <v>14</v>
      </c>
      <c r="D181" t="s">
        <v>9</v>
      </c>
      <c r="E181" t="s">
        <v>10</v>
      </c>
      <c r="F181" s="3">
        <v>2</v>
      </c>
      <c r="G181" s="2">
        <v>34.630000000000003</v>
      </c>
      <c r="H181" s="2">
        <v>3.55</v>
      </c>
    </row>
    <row r="182" spans="1:8" x14ac:dyDescent="0.3">
      <c r="A182">
        <v>181</v>
      </c>
      <c r="B182" t="s">
        <v>11</v>
      </c>
      <c r="C182" t="s">
        <v>14</v>
      </c>
      <c r="D182" t="s">
        <v>9</v>
      </c>
      <c r="E182" t="s">
        <v>10</v>
      </c>
      <c r="F182" s="3">
        <v>4</v>
      </c>
      <c r="G182" s="2">
        <v>34.65</v>
      </c>
      <c r="H182" s="2">
        <v>3.68</v>
      </c>
    </row>
    <row r="183" spans="1:8" x14ac:dyDescent="0.3">
      <c r="A183">
        <v>182</v>
      </c>
      <c r="B183" t="s">
        <v>11</v>
      </c>
      <c r="C183" t="s">
        <v>14</v>
      </c>
      <c r="D183" t="s">
        <v>9</v>
      </c>
      <c r="E183" t="s">
        <v>10</v>
      </c>
      <c r="F183" s="3">
        <v>2</v>
      </c>
      <c r="G183" s="2">
        <v>23.33</v>
      </c>
      <c r="H183" s="2">
        <v>5.65</v>
      </c>
    </row>
    <row r="184" spans="1:8" x14ac:dyDescent="0.3">
      <c r="A184">
        <v>183</v>
      </c>
      <c r="B184" t="s">
        <v>11</v>
      </c>
      <c r="C184" t="s">
        <v>14</v>
      </c>
      <c r="D184" t="s">
        <v>9</v>
      </c>
      <c r="E184" t="s">
        <v>10</v>
      </c>
      <c r="F184" s="3">
        <v>3</v>
      </c>
      <c r="G184" s="2">
        <v>45.35</v>
      </c>
      <c r="H184" s="2">
        <v>3.5</v>
      </c>
    </row>
    <row r="185" spans="1:8" x14ac:dyDescent="0.3">
      <c r="A185">
        <v>184</v>
      </c>
      <c r="B185" t="s">
        <v>11</v>
      </c>
      <c r="C185" t="s">
        <v>14</v>
      </c>
      <c r="D185" t="s">
        <v>9</v>
      </c>
      <c r="E185" t="s">
        <v>10</v>
      </c>
      <c r="F185" s="3">
        <v>4</v>
      </c>
      <c r="G185" s="2">
        <v>23.17</v>
      </c>
      <c r="H185" s="2">
        <v>6.5</v>
      </c>
    </row>
    <row r="186" spans="1:8" x14ac:dyDescent="0.3">
      <c r="A186">
        <v>185</v>
      </c>
      <c r="B186" t="s">
        <v>11</v>
      </c>
      <c r="C186" t="s">
        <v>14</v>
      </c>
      <c r="D186" t="s">
        <v>9</v>
      </c>
      <c r="E186" t="s">
        <v>10</v>
      </c>
      <c r="F186" s="3">
        <v>2</v>
      </c>
      <c r="G186" s="2">
        <v>40.549999999999997</v>
      </c>
      <c r="H186" s="2">
        <v>3</v>
      </c>
    </row>
    <row r="187" spans="1:8" x14ac:dyDescent="0.3">
      <c r="A187">
        <v>186</v>
      </c>
      <c r="B187" t="s">
        <v>11</v>
      </c>
      <c r="C187" t="s">
        <v>8</v>
      </c>
      <c r="D187" t="s">
        <v>9</v>
      </c>
      <c r="E187" t="s">
        <v>10</v>
      </c>
      <c r="F187" s="3">
        <v>5</v>
      </c>
      <c r="G187" s="2">
        <v>20.69</v>
      </c>
      <c r="H187" s="2">
        <v>5</v>
      </c>
    </row>
    <row r="188" spans="1:8" x14ac:dyDescent="0.3">
      <c r="A188">
        <v>187</v>
      </c>
      <c r="B188" t="s">
        <v>7</v>
      </c>
      <c r="C188" t="s">
        <v>14</v>
      </c>
      <c r="D188" t="s">
        <v>9</v>
      </c>
      <c r="E188" t="s">
        <v>10</v>
      </c>
      <c r="F188" s="3">
        <v>3</v>
      </c>
      <c r="G188" s="2">
        <v>20.9</v>
      </c>
      <c r="H188" s="2">
        <v>3.5</v>
      </c>
    </row>
    <row r="189" spans="1:8" x14ac:dyDescent="0.3">
      <c r="A189">
        <v>188</v>
      </c>
      <c r="B189" t="s">
        <v>11</v>
      </c>
      <c r="C189" t="s">
        <v>14</v>
      </c>
      <c r="D189" t="s">
        <v>9</v>
      </c>
      <c r="E189" t="s">
        <v>10</v>
      </c>
      <c r="F189" s="3">
        <v>5</v>
      </c>
      <c r="G189" s="2">
        <v>30.46</v>
      </c>
      <c r="H189" s="2">
        <v>2</v>
      </c>
    </row>
    <row r="190" spans="1:8" x14ac:dyDescent="0.3">
      <c r="A190">
        <v>189</v>
      </c>
      <c r="B190" t="s">
        <v>7</v>
      </c>
      <c r="C190" t="s">
        <v>14</v>
      </c>
      <c r="D190" t="s">
        <v>9</v>
      </c>
      <c r="E190" t="s">
        <v>10</v>
      </c>
      <c r="F190" s="3">
        <v>3</v>
      </c>
      <c r="G190" s="2">
        <v>18.149999999999999</v>
      </c>
      <c r="H190" s="2">
        <v>3.5</v>
      </c>
    </row>
    <row r="191" spans="1:8" x14ac:dyDescent="0.3">
      <c r="A191">
        <v>190</v>
      </c>
      <c r="B191" t="s">
        <v>11</v>
      </c>
      <c r="C191" t="s">
        <v>14</v>
      </c>
      <c r="D191" t="s">
        <v>9</v>
      </c>
      <c r="E191" t="s">
        <v>10</v>
      </c>
      <c r="F191" s="3">
        <v>3</v>
      </c>
      <c r="G191" s="2">
        <v>23.1</v>
      </c>
      <c r="H191" s="2">
        <v>4</v>
      </c>
    </row>
    <row r="192" spans="1:8" x14ac:dyDescent="0.3">
      <c r="A192">
        <v>191</v>
      </c>
      <c r="B192" t="s">
        <v>11</v>
      </c>
      <c r="C192" t="s">
        <v>14</v>
      </c>
      <c r="D192" t="s">
        <v>9</v>
      </c>
      <c r="E192" t="s">
        <v>10</v>
      </c>
      <c r="F192" s="3">
        <v>2</v>
      </c>
      <c r="G192" s="2">
        <v>15.69</v>
      </c>
      <c r="H192" s="2">
        <v>1.5</v>
      </c>
    </row>
    <row r="193" spans="1:8" x14ac:dyDescent="0.3">
      <c r="A193">
        <v>192</v>
      </c>
      <c r="B193" t="s">
        <v>7</v>
      </c>
      <c r="C193" t="s">
        <v>14</v>
      </c>
      <c r="D193" t="s">
        <v>15</v>
      </c>
      <c r="E193" t="s">
        <v>16</v>
      </c>
      <c r="F193" s="3">
        <v>2</v>
      </c>
      <c r="G193" s="2">
        <v>19.809999999999999</v>
      </c>
      <c r="H193" s="2">
        <v>4.1900000000000004</v>
      </c>
    </row>
    <row r="194" spans="1:8" x14ac:dyDescent="0.3">
      <c r="A194">
        <v>193</v>
      </c>
      <c r="B194" t="s">
        <v>11</v>
      </c>
      <c r="C194" t="s">
        <v>14</v>
      </c>
      <c r="D194" t="s">
        <v>15</v>
      </c>
      <c r="E194" t="s">
        <v>16</v>
      </c>
      <c r="F194" s="3">
        <v>2</v>
      </c>
      <c r="G194" s="2">
        <v>28.44</v>
      </c>
      <c r="H194" s="2">
        <v>2.56</v>
      </c>
    </row>
    <row r="195" spans="1:8" x14ac:dyDescent="0.3">
      <c r="A195">
        <v>194</v>
      </c>
      <c r="B195" t="s">
        <v>11</v>
      </c>
      <c r="C195" t="s">
        <v>14</v>
      </c>
      <c r="D195" t="s">
        <v>15</v>
      </c>
      <c r="E195" t="s">
        <v>16</v>
      </c>
      <c r="F195" s="3">
        <v>2</v>
      </c>
      <c r="G195" s="2">
        <v>15.48</v>
      </c>
      <c r="H195" s="2">
        <v>2.02</v>
      </c>
    </row>
    <row r="196" spans="1:8" x14ac:dyDescent="0.3">
      <c r="A196">
        <v>195</v>
      </c>
      <c r="B196" t="s">
        <v>11</v>
      </c>
      <c r="C196" t="s">
        <v>14</v>
      </c>
      <c r="D196" t="s">
        <v>15</v>
      </c>
      <c r="E196" t="s">
        <v>16</v>
      </c>
      <c r="F196" s="3">
        <v>2</v>
      </c>
      <c r="G196" s="2">
        <v>16.579999999999998</v>
      </c>
      <c r="H196" s="2">
        <v>4</v>
      </c>
    </row>
    <row r="197" spans="1:8" x14ac:dyDescent="0.3">
      <c r="A197">
        <v>196</v>
      </c>
      <c r="B197" t="s">
        <v>11</v>
      </c>
      <c r="C197" t="s">
        <v>8</v>
      </c>
      <c r="D197" t="s">
        <v>15</v>
      </c>
      <c r="E197" t="s">
        <v>16</v>
      </c>
      <c r="F197" s="3">
        <v>2</v>
      </c>
      <c r="G197" s="2">
        <v>7.56</v>
      </c>
      <c r="H197" s="2">
        <v>1.44</v>
      </c>
    </row>
    <row r="198" spans="1:8" x14ac:dyDescent="0.3">
      <c r="A198">
        <v>197</v>
      </c>
      <c r="B198" t="s">
        <v>11</v>
      </c>
      <c r="C198" t="s">
        <v>14</v>
      </c>
      <c r="D198" t="s">
        <v>15</v>
      </c>
      <c r="E198" t="s">
        <v>16</v>
      </c>
      <c r="F198" s="3">
        <v>2</v>
      </c>
      <c r="G198" s="2">
        <v>10.34</v>
      </c>
      <c r="H198" s="2">
        <v>2</v>
      </c>
    </row>
    <row r="199" spans="1:8" x14ac:dyDescent="0.3">
      <c r="A199">
        <v>198</v>
      </c>
      <c r="B199" t="s">
        <v>7</v>
      </c>
      <c r="C199" t="s">
        <v>14</v>
      </c>
      <c r="D199" t="s">
        <v>15</v>
      </c>
      <c r="E199" t="s">
        <v>16</v>
      </c>
      <c r="F199" s="3">
        <v>4</v>
      </c>
      <c r="G199" s="2">
        <v>43.11</v>
      </c>
      <c r="H199" s="2">
        <v>5</v>
      </c>
    </row>
    <row r="200" spans="1:8" x14ac:dyDescent="0.3">
      <c r="A200">
        <v>199</v>
      </c>
      <c r="B200" t="s">
        <v>7</v>
      </c>
      <c r="C200" t="s">
        <v>14</v>
      </c>
      <c r="D200" t="s">
        <v>15</v>
      </c>
      <c r="E200" t="s">
        <v>16</v>
      </c>
      <c r="F200" s="3">
        <v>2</v>
      </c>
      <c r="G200" s="2">
        <v>13</v>
      </c>
      <c r="H200" s="2">
        <v>2</v>
      </c>
    </row>
    <row r="201" spans="1:8" x14ac:dyDescent="0.3">
      <c r="A201">
        <v>200</v>
      </c>
      <c r="B201" t="s">
        <v>11</v>
      </c>
      <c r="C201" t="s">
        <v>14</v>
      </c>
      <c r="D201" t="s">
        <v>15</v>
      </c>
      <c r="E201" t="s">
        <v>16</v>
      </c>
      <c r="F201" s="3">
        <v>2</v>
      </c>
      <c r="G201" s="2">
        <v>13.51</v>
      </c>
      <c r="H201" s="2">
        <v>2</v>
      </c>
    </row>
    <row r="202" spans="1:8" x14ac:dyDescent="0.3">
      <c r="A202">
        <v>201</v>
      </c>
      <c r="B202" t="s">
        <v>11</v>
      </c>
      <c r="C202" t="s">
        <v>14</v>
      </c>
      <c r="D202" t="s">
        <v>15</v>
      </c>
      <c r="E202" t="s">
        <v>16</v>
      </c>
      <c r="F202" s="3">
        <v>3</v>
      </c>
      <c r="G202" s="2">
        <v>18.71</v>
      </c>
      <c r="H202" s="2">
        <v>4</v>
      </c>
    </row>
    <row r="203" spans="1:8" x14ac:dyDescent="0.3">
      <c r="A203">
        <v>202</v>
      </c>
      <c r="B203" t="s">
        <v>7</v>
      </c>
      <c r="C203" t="s">
        <v>14</v>
      </c>
      <c r="D203" t="s">
        <v>15</v>
      </c>
      <c r="E203" t="s">
        <v>16</v>
      </c>
      <c r="F203" s="3">
        <v>2</v>
      </c>
      <c r="G203" s="2">
        <v>12.74</v>
      </c>
      <c r="H203" s="2">
        <v>2.0099999999999998</v>
      </c>
    </row>
    <row r="204" spans="1:8" x14ac:dyDescent="0.3">
      <c r="A204">
        <v>203</v>
      </c>
      <c r="B204" t="s">
        <v>7</v>
      </c>
      <c r="C204" t="s">
        <v>14</v>
      </c>
      <c r="D204" t="s">
        <v>15</v>
      </c>
      <c r="E204" t="s">
        <v>16</v>
      </c>
      <c r="F204" s="3">
        <v>2</v>
      </c>
      <c r="G204" s="2">
        <v>13</v>
      </c>
      <c r="H204" s="2">
        <v>2</v>
      </c>
    </row>
    <row r="205" spans="1:8" x14ac:dyDescent="0.3">
      <c r="A205">
        <v>204</v>
      </c>
      <c r="B205" t="s">
        <v>7</v>
      </c>
      <c r="C205" t="s">
        <v>14</v>
      </c>
      <c r="D205" t="s">
        <v>15</v>
      </c>
      <c r="E205" t="s">
        <v>16</v>
      </c>
      <c r="F205" s="3">
        <v>2</v>
      </c>
      <c r="G205" s="2">
        <v>16.399999999999999</v>
      </c>
      <c r="H205" s="2">
        <v>2.5</v>
      </c>
    </row>
    <row r="206" spans="1:8" x14ac:dyDescent="0.3">
      <c r="A206">
        <v>205</v>
      </c>
      <c r="B206" t="s">
        <v>11</v>
      </c>
      <c r="C206" t="s">
        <v>14</v>
      </c>
      <c r="D206" t="s">
        <v>15</v>
      </c>
      <c r="E206" t="s">
        <v>16</v>
      </c>
      <c r="F206" s="3">
        <v>4</v>
      </c>
      <c r="G206" s="2">
        <v>20.53</v>
      </c>
      <c r="H206" s="2">
        <v>4</v>
      </c>
    </row>
    <row r="207" spans="1:8" x14ac:dyDescent="0.3">
      <c r="A207">
        <v>206</v>
      </c>
      <c r="B207" t="s">
        <v>7</v>
      </c>
      <c r="C207" t="s">
        <v>14</v>
      </c>
      <c r="D207" t="s">
        <v>15</v>
      </c>
      <c r="E207" t="s">
        <v>16</v>
      </c>
      <c r="F207" s="3">
        <v>3</v>
      </c>
      <c r="G207" s="2">
        <v>16.47</v>
      </c>
      <c r="H207" s="2">
        <v>3.23</v>
      </c>
    </row>
    <row r="208" spans="1:8" x14ac:dyDescent="0.3">
      <c r="A208">
        <v>207</v>
      </c>
      <c r="B208" t="s">
        <v>11</v>
      </c>
      <c r="C208" t="s">
        <v>14</v>
      </c>
      <c r="D208" t="s">
        <v>13</v>
      </c>
      <c r="E208" t="s">
        <v>10</v>
      </c>
      <c r="F208" s="3">
        <v>3</v>
      </c>
      <c r="G208" s="2">
        <v>26.59</v>
      </c>
      <c r="H208" s="2">
        <v>3.41</v>
      </c>
    </row>
    <row r="209" spans="1:8" x14ac:dyDescent="0.3">
      <c r="A209">
        <v>208</v>
      </c>
      <c r="B209" t="s">
        <v>11</v>
      </c>
      <c r="C209" t="s">
        <v>14</v>
      </c>
      <c r="D209" t="s">
        <v>13</v>
      </c>
      <c r="E209" t="s">
        <v>10</v>
      </c>
      <c r="F209" s="3">
        <v>4</v>
      </c>
      <c r="G209" s="2">
        <v>38.729999999999997</v>
      </c>
      <c r="H209" s="2">
        <v>3</v>
      </c>
    </row>
    <row r="210" spans="1:8" x14ac:dyDescent="0.3">
      <c r="A210">
        <v>209</v>
      </c>
      <c r="B210" t="s">
        <v>11</v>
      </c>
      <c r="C210" t="s">
        <v>14</v>
      </c>
      <c r="D210" t="s">
        <v>13</v>
      </c>
      <c r="E210" t="s">
        <v>10</v>
      </c>
      <c r="F210" s="3">
        <v>2</v>
      </c>
      <c r="G210" s="2">
        <v>24.27</v>
      </c>
      <c r="H210" s="2">
        <v>2.0299999999999998</v>
      </c>
    </row>
    <row r="211" spans="1:8" x14ac:dyDescent="0.3">
      <c r="A211">
        <v>210</v>
      </c>
      <c r="B211" t="s">
        <v>7</v>
      </c>
      <c r="C211" t="s">
        <v>14</v>
      </c>
      <c r="D211" t="s">
        <v>13</v>
      </c>
      <c r="E211" t="s">
        <v>10</v>
      </c>
      <c r="F211" s="3">
        <v>2</v>
      </c>
      <c r="G211" s="2">
        <v>12.76</v>
      </c>
      <c r="H211" s="2">
        <v>2.23</v>
      </c>
    </row>
    <row r="212" spans="1:8" x14ac:dyDescent="0.3">
      <c r="A212">
        <v>211</v>
      </c>
      <c r="B212" t="s">
        <v>11</v>
      </c>
      <c r="C212" t="s">
        <v>14</v>
      </c>
      <c r="D212" t="s">
        <v>13</v>
      </c>
      <c r="E212" t="s">
        <v>10</v>
      </c>
      <c r="F212" s="3">
        <v>3</v>
      </c>
      <c r="G212" s="2">
        <v>30.06</v>
      </c>
      <c r="H212" s="2">
        <v>2</v>
      </c>
    </row>
    <row r="213" spans="1:8" x14ac:dyDescent="0.3">
      <c r="A213">
        <v>212</v>
      </c>
      <c r="B213" t="s">
        <v>11</v>
      </c>
      <c r="C213" t="s">
        <v>14</v>
      </c>
      <c r="D213" t="s">
        <v>13</v>
      </c>
      <c r="E213" t="s">
        <v>10</v>
      </c>
      <c r="F213" s="3">
        <v>4</v>
      </c>
      <c r="G213" s="2">
        <v>25.89</v>
      </c>
      <c r="H213" s="2">
        <v>5.16</v>
      </c>
    </row>
    <row r="214" spans="1:8" x14ac:dyDescent="0.3">
      <c r="A214">
        <v>213</v>
      </c>
      <c r="B214" t="s">
        <v>11</v>
      </c>
      <c r="C214" t="s">
        <v>8</v>
      </c>
      <c r="D214" t="s">
        <v>13</v>
      </c>
      <c r="E214" t="s">
        <v>10</v>
      </c>
      <c r="F214" s="3">
        <v>4</v>
      </c>
      <c r="G214" s="2">
        <v>48.33</v>
      </c>
      <c r="H214" s="2">
        <v>9</v>
      </c>
    </row>
    <row r="215" spans="1:8" x14ac:dyDescent="0.3">
      <c r="A215">
        <v>214</v>
      </c>
      <c r="B215" t="s">
        <v>7</v>
      </c>
      <c r="C215" t="s">
        <v>14</v>
      </c>
      <c r="D215" t="s">
        <v>13</v>
      </c>
      <c r="E215" t="s">
        <v>10</v>
      </c>
      <c r="F215" s="3">
        <v>2</v>
      </c>
      <c r="G215" s="2">
        <v>13.27</v>
      </c>
      <c r="H215" s="2">
        <v>2.5</v>
      </c>
    </row>
    <row r="216" spans="1:8" x14ac:dyDescent="0.3">
      <c r="A216">
        <v>215</v>
      </c>
      <c r="B216" t="s">
        <v>7</v>
      </c>
      <c r="C216" t="s">
        <v>14</v>
      </c>
      <c r="D216" t="s">
        <v>13</v>
      </c>
      <c r="E216" t="s">
        <v>10</v>
      </c>
      <c r="F216" s="3">
        <v>3</v>
      </c>
      <c r="G216" s="2">
        <v>28.17</v>
      </c>
      <c r="H216" s="2">
        <v>6.5</v>
      </c>
    </row>
    <row r="217" spans="1:8" x14ac:dyDescent="0.3">
      <c r="A217">
        <v>216</v>
      </c>
      <c r="B217" t="s">
        <v>7</v>
      </c>
      <c r="C217" t="s">
        <v>14</v>
      </c>
      <c r="D217" t="s">
        <v>13</v>
      </c>
      <c r="E217" t="s">
        <v>10</v>
      </c>
      <c r="F217" s="3">
        <v>2</v>
      </c>
      <c r="G217" s="2">
        <v>12.9</v>
      </c>
      <c r="H217" s="2">
        <v>1.1000000000000001</v>
      </c>
    </row>
    <row r="218" spans="1:8" x14ac:dyDescent="0.3">
      <c r="A218">
        <v>217</v>
      </c>
      <c r="B218" t="s">
        <v>11</v>
      </c>
      <c r="C218" t="s">
        <v>14</v>
      </c>
      <c r="D218" t="s">
        <v>13</v>
      </c>
      <c r="E218" t="s">
        <v>10</v>
      </c>
      <c r="F218" s="3">
        <v>5</v>
      </c>
      <c r="G218" s="2">
        <v>28.15</v>
      </c>
      <c r="H218" s="2">
        <v>3</v>
      </c>
    </row>
    <row r="219" spans="1:8" x14ac:dyDescent="0.3">
      <c r="A219">
        <v>218</v>
      </c>
      <c r="B219" t="s">
        <v>11</v>
      </c>
      <c r="C219" t="s">
        <v>14</v>
      </c>
      <c r="D219" t="s">
        <v>13</v>
      </c>
      <c r="E219" t="s">
        <v>10</v>
      </c>
      <c r="F219" s="3">
        <v>2</v>
      </c>
      <c r="G219" s="2">
        <v>11.59</v>
      </c>
      <c r="H219" s="2">
        <v>1.5</v>
      </c>
    </row>
    <row r="220" spans="1:8" x14ac:dyDescent="0.3">
      <c r="A220">
        <v>219</v>
      </c>
      <c r="B220" t="s">
        <v>11</v>
      </c>
      <c r="C220" t="s">
        <v>14</v>
      </c>
      <c r="D220" t="s">
        <v>13</v>
      </c>
      <c r="E220" t="s">
        <v>10</v>
      </c>
      <c r="F220" s="3">
        <v>2</v>
      </c>
      <c r="G220" s="2">
        <v>7.74</v>
      </c>
      <c r="H220" s="2">
        <v>1.44</v>
      </c>
    </row>
    <row r="221" spans="1:8" x14ac:dyDescent="0.3">
      <c r="A221">
        <v>220</v>
      </c>
      <c r="B221" t="s">
        <v>7</v>
      </c>
      <c r="C221" t="s">
        <v>14</v>
      </c>
      <c r="D221" t="s">
        <v>13</v>
      </c>
      <c r="E221" t="s">
        <v>10</v>
      </c>
      <c r="F221" s="3">
        <v>4</v>
      </c>
      <c r="G221" s="2">
        <v>30.14</v>
      </c>
      <c r="H221" s="2">
        <v>3.09</v>
      </c>
    </row>
    <row r="222" spans="1:8" x14ac:dyDescent="0.3">
      <c r="A222">
        <v>221</v>
      </c>
      <c r="B222" t="s">
        <v>11</v>
      </c>
      <c r="C222" t="s">
        <v>14</v>
      </c>
      <c r="D222" t="s">
        <v>17</v>
      </c>
      <c r="E222" t="s">
        <v>16</v>
      </c>
      <c r="F222" s="3">
        <v>2</v>
      </c>
      <c r="G222" s="2">
        <v>12.16</v>
      </c>
      <c r="H222" s="2">
        <v>2.2000000000000002</v>
      </c>
    </row>
    <row r="223" spans="1:8" x14ac:dyDescent="0.3">
      <c r="A223">
        <v>222</v>
      </c>
      <c r="B223" t="s">
        <v>7</v>
      </c>
      <c r="C223" t="s">
        <v>14</v>
      </c>
      <c r="D223" t="s">
        <v>17</v>
      </c>
      <c r="E223" t="s">
        <v>16</v>
      </c>
      <c r="F223" s="3">
        <v>2</v>
      </c>
      <c r="G223" s="2">
        <v>13.42</v>
      </c>
      <c r="H223" s="2">
        <v>3.48</v>
      </c>
    </row>
    <row r="224" spans="1:8" x14ac:dyDescent="0.3">
      <c r="A224">
        <v>223</v>
      </c>
      <c r="B224" t="s">
        <v>11</v>
      </c>
      <c r="C224" t="s">
        <v>14</v>
      </c>
      <c r="D224" t="s">
        <v>17</v>
      </c>
      <c r="E224" t="s">
        <v>16</v>
      </c>
      <c r="F224" s="3">
        <v>1</v>
      </c>
      <c r="G224" s="2">
        <v>8.58</v>
      </c>
      <c r="H224" s="2">
        <v>1.92</v>
      </c>
    </row>
    <row r="225" spans="1:8" x14ac:dyDescent="0.3">
      <c r="A225">
        <v>224</v>
      </c>
      <c r="B225" t="s">
        <v>7</v>
      </c>
      <c r="C225" t="s">
        <v>8</v>
      </c>
      <c r="D225" t="s">
        <v>17</v>
      </c>
      <c r="E225" t="s">
        <v>16</v>
      </c>
      <c r="F225" s="3">
        <v>3</v>
      </c>
      <c r="G225" s="2">
        <v>15.98</v>
      </c>
      <c r="H225" s="2">
        <v>3</v>
      </c>
    </row>
    <row r="226" spans="1:8" x14ac:dyDescent="0.3">
      <c r="A226">
        <v>225</v>
      </c>
      <c r="B226" t="s">
        <v>11</v>
      </c>
      <c r="C226" t="s">
        <v>14</v>
      </c>
      <c r="D226" t="s">
        <v>17</v>
      </c>
      <c r="E226" t="s">
        <v>16</v>
      </c>
      <c r="F226" s="3">
        <v>2</v>
      </c>
      <c r="G226" s="2">
        <v>13.42</v>
      </c>
      <c r="H226" s="2">
        <v>1.58</v>
      </c>
    </row>
    <row r="227" spans="1:8" x14ac:dyDescent="0.3">
      <c r="A227">
        <v>226</v>
      </c>
      <c r="B227" t="s">
        <v>7</v>
      </c>
      <c r="C227" t="s">
        <v>14</v>
      </c>
      <c r="D227" t="s">
        <v>17</v>
      </c>
      <c r="E227" t="s">
        <v>16</v>
      </c>
      <c r="F227" s="3">
        <v>2</v>
      </c>
      <c r="G227" s="2">
        <v>16.27</v>
      </c>
      <c r="H227" s="2">
        <v>2.5</v>
      </c>
    </row>
    <row r="228" spans="1:8" x14ac:dyDescent="0.3">
      <c r="A228">
        <v>227</v>
      </c>
      <c r="B228" t="s">
        <v>7</v>
      </c>
      <c r="C228" t="s">
        <v>14</v>
      </c>
      <c r="D228" t="s">
        <v>17</v>
      </c>
      <c r="E228" t="s">
        <v>16</v>
      </c>
      <c r="F228" s="3">
        <v>2</v>
      </c>
      <c r="G228" s="2">
        <v>10.09</v>
      </c>
      <c r="H228" s="2">
        <v>2</v>
      </c>
    </row>
    <row r="229" spans="1:8" x14ac:dyDescent="0.3">
      <c r="A229">
        <v>228</v>
      </c>
      <c r="B229" t="s">
        <v>11</v>
      </c>
      <c r="C229" t="s">
        <v>8</v>
      </c>
      <c r="D229" t="s">
        <v>13</v>
      </c>
      <c r="E229" t="s">
        <v>10</v>
      </c>
      <c r="F229" s="3">
        <v>4</v>
      </c>
      <c r="G229" s="2">
        <v>20.45</v>
      </c>
      <c r="H229" s="2">
        <v>3</v>
      </c>
    </row>
    <row r="230" spans="1:8" x14ac:dyDescent="0.3">
      <c r="A230">
        <v>229</v>
      </c>
      <c r="B230" t="s">
        <v>11</v>
      </c>
      <c r="C230" t="s">
        <v>8</v>
      </c>
      <c r="D230" t="s">
        <v>13</v>
      </c>
      <c r="E230" t="s">
        <v>10</v>
      </c>
      <c r="F230" s="3">
        <v>2</v>
      </c>
      <c r="G230" s="2">
        <v>13.28</v>
      </c>
      <c r="H230" s="2">
        <v>2.72</v>
      </c>
    </row>
    <row r="231" spans="1:8" x14ac:dyDescent="0.3">
      <c r="A231">
        <v>230</v>
      </c>
      <c r="B231" t="s">
        <v>7</v>
      </c>
      <c r="C231" t="s">
        <v>14</v>
      </c>
      <c r="D231" t="s">
        <v>13</v>
      </c>
      <c r="E231" t="s">
        <v>10</v>
      </c>
      <c r="F231" s="3">
        <v>2</v>
      </c>
      <c r="G231" s="2">
        <v>22.12</v>
      </c>
      <c r="H231" s="2">
        <v>2.88</v>
      </c>
    </row>
    <row r="232" spans="1:8" x14ac:dyDescent="0.3">
      <c r="A232">
        <v>231</v>
      </c>
      <c r="B232" t="s">
        <v>11</v>
      </c>
      <c r="C232" t="s">
        <v>14</v>
      </c>
      <c r="D232" t="s">
        <v>13</v>
      </c>
      <c r="E232" t="s">
        <v>10</v>
      </c>
      <c r="F232" s="3">
        <v>4</v>
      </c>
      <c r="G232" s="2">
        <v>24.01</v>
      </c>
      <c r="H232" s="2">
        <v>2</v>
      </c>
    </row>
    <row r="233" spans="1:8" x14ac:dyDescent="0.3">
      <c r="A233">
        <v>232</v>
      </c>
      <c r="B233" t="s">
        <v>11</v>
      </c>
      <c r="C233" t="s">
        <v>14</v>
      </c>
      <c r="D233" t="s">
        <v>13</v>
      </c>
      <c r="E233" t="s">
        <v>10</v>
      </c>
      <c r="F233" s="3">
        <v>3</v>
      </c>
      <c r="G233" s="2">
        <v>15.69</v>
      </c>
      <c r="H233" s="2">
        <v>3</v>
      </c>
    </row>
    <row r="234" spans="1:8" x14ac:dyDescent="0.3">
      <c r="A234">
        <v>233</v>
      </c>
      <c r="B234" t="s">
        <v>11</v>
      </c>
      <c r="C234" t="s">
        <v>8</v>
      </c>
      <c r="D234" t="s">
        <v>13</v>
      </c>
      <c r="E234" t="s">
        <v>10</v>
      </c>
      <c r="F234" s="3">
        <v>2</v>
      </c>
      <c r="G234" s="2">
        <v>11.61</v>
      </c>
      <c r="H234" s="2">
        <v>3.39</v>
      </c>
    </row>
    <row r="235" spans="1:8" x14ac:dyDescent="0.3">
      <c r="A235">
        <v>234</v>
      </c>
      <c r="B235" t="s">
        <v>11</v>
      </c>
      <c r="C235" t="s">
        <v>8</v>
      </c>
      <c r="D235" t="s">
        <v>13</v>
      </c>
      <c r="E235" t="s">
        <v>10</v>
      </c>
      <c r="F235" s="3">
        <v>2</v>
      </c>
      <c r="G235" s="2">
        <v>10.77</v>
      </c>
      <c r="H235" s="2">
        <v>1.47</v>
      </c>
    </row>
    <row r="236" spans="1:8" x14ac:dyDescent="0.3">
      <c r="A236">
        <v>235</v>
      </c>
      <c r="B236" t="s">
        <v>11</v>
      </c>
      <c r="C236" t="s">
        <v>14</v>
      </c>
      <c r="D236" t="s">
        <v>13</v>
      </c>
      <c r="E236" t="s">
        <v>10</v>
      </c>
      <c r="F236" s="3">
        <v>2</v>
      </c>
      <c r="G236" s="2">
        <v>15.53</v>
      </c>
      <c r="H236" s="2">
        <v>3</v>
      </c>
    </row>
    <row r="237" spans="1:8" x14ac:dyDescent="0.3">
      <c r="A237">
        <v>236</v>
      </c>
      <c r="B237" t="s">
        <v>11</v>
      </c>
      <c r="C237" t="s">
        <v>8</v>
      </c>
      <c r="D237" t="s">
        <v>13</v>
      </c>
      <c r="E237" t="s">
        <v>10</v>
      </c>
      <c r="F237" s="3">
        <v>2</v>
      </c>
      <c r="G237" s="2">
        <v>10.07</v>
      </c>
      <c r="H237" s="2">
        <v>1.25</v>
      </c>
    </row>
    <row r="238" spans="1:8" x14ac:dyDescent="0.3">
      <c r="A238">
        <v>237</v>
      </c>
      <c r="B238" t="s">
        <v>11</v>
      </c>
      <c r="C238" t="s">
        <v>14</v>
      </c>
      <c r="D238" t="s">
        <v>13</v>
      </c>
      <c r="E238" t="s">
        <v>10</v>
      </c>
      <c r="F238" s="3">
        <v>2</v>
      </c>
      <c r="G238" s="2">
        <v>12.6</v>
      </c>
      <c r="H238" s="2">
        <v>1</v>
      </c>
    </row>
    <row r="239" spans="1:8" x14ac:dyDescent="0.3">
      <c r="A239">
        <v>238</v>
      </c>
      <c r="B239" t="s">
        <v>11</v>
      </c>
      <c r="C239" t="s">
        <v>14</v>
      </c>
      <c r="D239" t="s">
        <v>13</v>
      </c>
      <c r="E239" t="s">
        <v>10</v>
      </c>
      <c r="F239" s="3">
        <v>2</v>
      </c>
      <c r="G239" s="2">
        <v>32.83</v>
      </c>
      <c r="H239" s="2">
        <v>1.17</v>
      </c>
    </row>
    <row r="240" spans="1:8" x14ac:dyDescent="0.3">
      <c r="A240">
        <v>239</v>
      </c>
      <c r="B240" t="s">
        <v>7</v>
      </c>
      <c r="C240" t="s">
        <v>8</v>
      </c>
      <c r="D240" t="s">
        <v>13</v>
      </c>
      <c r="E240" t="s">
        <v>10</v>
      </c>
      <c r="F240" s="3">
        <v>3</v>
      </c>
      <c r="G240" s="2">
        <v>35.83</v>
      </c>
      <c r="H240" s="2">
        <v>4.67</v>
      </c>
    </row>
    <row r="241" spans="1:8" x14ac:dyDescent="0.3">
      <c r="A241">
        <v>240</v>
      </c>
      <c r="B241" t="s">
        <v>11</v>
      </c>
      <c r="C241" t="s">
        <v>8</v>
      </c>
      <c r="D241" t="s">
        <v>13</v>
      </c>
      <c r="E241" t="s">
        <v>10</v>
      </c>
      <c r="F241" s="3">
        <v>3</v>
      </c>
      <c r="G241" s="2">
        <v>29.03</v>
      </c>
      <c r="H241" s="2">
        <v>5.92</v>
      </c>
    </row>
    <row r="242" spans="1:8" x14ac:dyDescent="0.3">
      <c r="A242">
        <v>241</v>
      </c>
      <c r="B242" t="s">
        <v>7</v>
      </c>
      <c r="C242" t="s">
        <v>14</v>
      </c>
      <c r="D242" t="s">
        <v>13</v>
      </c>
      <c r="E242" t="s">
        <v>10</v>
      </c>
      <c r="F242" s="3">
        <v>2</v>
      </c>
      <c r="G242" s="2">
        <v>27.18</v>
      </c>
      <c r="H242" s="2">
        <v>2</v>
      </c>
    </row>
    <row r="243" spans="1:8" x14ac:dyDescent="0.3">
      <c r="A243">
        <v>242</v>
      </c>
      <c r="B243" t="s">
        <v>11</v>
      </c>
      <c r="C243" t="s">
        <v>14</v>
      </c>
      <c r="D243" t="s">
        <v>13</v>
      </c>
      <c r="E243" t="s">
        <v>10</v>
      </c>
      <c r="F243" s="3">
        <v>2</v>
      </c>
      <c r="G243" s="2">
        <v>22.67</v>
      </c>
      <c r="H243" s="2">
        <v>2</v>
      </c>
    </row>
    <row r="244" spans="1:8" x14ac:dyDescent="0.3">
      <c r="A244">
        <v>243</v>
      </c>
      <c r="B244" t="s">
        <v>11</v>
      </c>
      <c r="C244" t="s">
        <v>8</v>
      </c>
      <c r="D244" t="s">
        <v>13</v>
      </c>
      <c r="E244" t="s">
        <v>10</v>
      </c>
      <c r="F244" s="3">
        <v>2</v>
      </c>
      <c r="G244" s="2">
        <v>17.82</v>
      </c>
      <c r="H244" s="2">
        <v>1.75</v>
      </c>
    </row>
    <row r="245" spans="1:8" x14ac:dyDescent="0.3">
      <c r="A245">
        <v>244</v>
      </c>
      <c r="B245" t="s">
        <v>7</v>
      </c>
      <c r="C245" t="s">
        <v>8</v>
      </c>
      <c r="D245" t="s">
        <v>15</v>
      </c>
      <c r="E245" t="s">
        <v>10</v>
      </c>
      <c r="F245" s="3">
        <v>2</v>
      </c>
      <c r="G245" s="2">
        <v>18.78</v>
      </c>
      <c r="H245" s="2">
        <v>3</v>
      </c>
    </row>
  </sheetData>
  <sortState xmlns:xlrd2="http://schemas.microsoft.com/office/spreadsheetml/2017/richdata2" ref="J163:J406">
    <sortCondition ref="J163"/>
  </sortState>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tips</vt:lpstr>
      <vt:lpstr>Dashboard</vt:lpstr>
      <vt:lpstr>Regression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Balaji Venkateswaran</dc:creator>
  <cp:keywords/>
  <dc:description/>
  <cp:lastModifiedBy>anjali shukla</cp:lastModifiedBy>
  <cp:revision/>
  <dcterms:created xsi:type="dcterms:W3CDTF">2021-10-26T16:10:41Z</dcterms:created>
  <dcterms:modified xsi:type="dcterms:W3CDTF">2025-08-14T10:14:16Z</dcterms:modified>
  <cp:category/>
  <cp:contentStatus/>
</cp:coreProperties>
</file>