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T\"/>
    </mc:Choice>
  </mc:AlternateContent>
  <bookViews>
    <workbookView xWindow="0" yWindow="0" windowWidth="19200" windowHeight="6930"/>
  </bookViews>
  <sheets>
    <sheet name="Dataset" sheetId="1" r:id="rId1"/>
    <sheet name="Using QUARTILE Function" sheetId="3" r:id="rId2"/>
    <sheet name="Sort and Find" sheetId="2" r:id="rId3"/>
    <sheet name="Sheet2" sheetId="8" r:id="rId4"/>
    <sheet name="Mean And Standard Deviation" sheetId="4" r:id="rId5"/>
    <sheet name="Using Z-Score" sheetId="5" r:id="rId6"/>
    <sheet name="Using Large &amp; Small Function" sheetId="6" r:id="rId7"/>
  </sheets>
  <calcPr calcId="162913"/>
</workbook>
</file>

<file path=xl/calcChain.xml><?xml version="1.0" encoding="utf-8"?>
<calcChain xmlns="http://schemas.openxmlformats.org/spreadsheetml/2006/main">
  <c r="E13" i="6" l="1"/>
  <c r="E12" i="6"/>
  <c r="I7" i="8"/>
  <c r="I8" i="8"/>
  <c r="I9" i="8"/>
  <c r="I10" i="8"/>
  <c r="I11" i="8"/>
  <c r="I12" i="8"/>
  <c r="I13" i="8"/>
  <c r="I14" i="8"/>
  <c r="I15" i="8"/>
  <c r="I16" i="8"/>
  <c r="I17" i="8"/>
  <c r="I6" i="8"/>
  <c r="G7" i="8" l="1"/>
  <c r="G8" i="8"/>
  <c r="G9" i="8"/>
  <c r="G10" i="8"/>
  <c r="G11" i="8"/>
  <c r="G12" i="8"/>
  <c r="G13" i="8"/>
  <c r="G14" i="8"/>
  <c r="G15" i="8"/>
  <c r="G16" i="8"/>
  <c r="G17" i="8"/>
  <c r="G6" i="8"/>
  <c r="H17" i="8"/>
  <c r="K7" i="2"/>
  <c r="L6" i="4" l="1"/>
  <c r="L7" i="4"/>
  <c r="L8" i="4"/>
  <c r="L9" i="4"/>
  <c r="L10" i="4"/>
  <c r="L11" i="4"/>
  <c r="L12" i="4"/>
  <c r="L13" i="4"/>
  <c r="L14" i="4"/>
  <c r="L15" i="4"/>
  <c r="L16" i="4"/>
  <c r="L5" i="4"/>
  <c r="K14" i="2"/>
  <c r="K13" i="2"/>
  <c r="K9" i="2"/>
  <c r="K11" i="2" s="1"/>
  <c r="K6" i="2"/>
  <c r="K10" i="2" s="1"/>
  <c r="K5" i="2"/>
  <c r="K15" i="2" l="1"/>
  <c r="K17" i="2" s="1"/>
  <c r="R6" i="5"/>
  <c r="R5" i="5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D13" i="5" s="1"/>
  <c r="F13" i="5" s="1"/>
  <c r="I5" i="5"/>
  <c r="E15" i="5" s="1"/>
  <c r="H6" i="4"/>
  <c r="H8" i="4" s="1"/>
  <c r="G4" i="4"/>
  <c r="G7" i="4" s="1"/>
  <c r="H5" i="4"/>
  <c r="G5" i="4"/>
  <c r="G8" i="4" s="1"/>
  <c r="G16" i="3"/>
  <c r="G15" i="3"/>
  <c r="G6" i="3"/>
  <c r="G7" i="3" s="1"/>
  <c r="H5" i="3"/>
  <c r="G5" i="3"/>
  <c r="H4" i="3"/>
  <c r="G4" i="3"/>
  <c r="G8" i="3" s="1"/>
  <c r="K16" i="2" l="1"/>
  <c r="D10" i="4"/>
  <c r="D9" i="4"/>
  <c r="D15" i="4"/>
  <c r="D14" i="4"/>
  <c r="D8" i="4"/>
  <c r="D11" i="4"/>
  <c r="D16" i="4"/>
  <c r="D6" i="4"/>
  <c r="D13" i="4"/>
  <c r="D5" i="4"/>
  <c r="D12" i="4"/>
  <c r="D7" i="4"/>
  <c r="D6" i="3"/>
  <c r="D15" i="3"/>
  <c r="D12" i="3"/>
  <c r="D10" i="3"/>
  <c r="D9" i="3"/>
  <c r="D14" i="3"/>
  <c r="D8" i="3"/>
  <c r="D13" i="3"/>
  <c r="D5" i="3"/>
  <c r="D7" i="3"/>
  <c r="D11" i="3"/>
  <c r="D16" i="3"/>
  <c r="G17" i="3"/>
  <c r="G19" i="3" s="1"/>
  <c r="D16" i="5"/>
  <c r="F16" i="5" s="1"/>
  <c r="E10" i="5"/>
  <c r="D8" i="5"/>
  <c r="F8" i="5" s="1"/>
  <c r="E13" i="5"/>
  <c r="H7" i="4"/>
  <c r="D6" i="5"/>
  <c r="F6" i="5" s="1"/>
  <c r="E8" i="5"/>
  <c r="D11" i="5"/>
  <c r="F11" i="5" s="1"/>
  <c r="E16" i="5"/>
  <c r="H6" i="3"/>
  <c r="H7" i="3" s="1"/>
  <c r="E6" i="5"/>
  <c r="E11" i="5"/>
  <c r="D14" i="5"/>
  <c r="F14" i="5" s="1"/>
  <c r="D9" i="5"/>
  <c r="F9" i="5" s="1"/>
  <c r="E14" i="5"/>
  <c r="E9" i="5"/>
  <c r="D12" i="5"/>
  <c r="F12" i="5" s="1"/>
  <c r="D5" i="5"/>
  <c r="F5" i="5" s="1"/>
  <c r="D7" i="5"/>
  <c r="F7" i="5" s="1"/>
  <c r="E12" i="5"/>
  <c r="D15" i="5"/>
  <c r="F15" i="5" s="1"/>
  <c r="E5" i="5"/>
  <c r="E7" i="5"/>
  <c r="D10" i="5"/>
  <c r="F10" i="5" s="1"/>
  <c r="G18" i="3" l="1"/>
  <c r="H8" i="3"/>
</calcChain>
</file>

<file path=xl/sharedStrings.xml><?xml version="1.0" encoding="utf-8"?>
<sst xmlns="http://schemas.openxmlformats.org/spreadsheetml/2006/main" count="244" uniqueCount="45">
  <si>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</si>
  <si>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</si>
  <si>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</si>
  <si>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</si>
  <si>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</si>
  <si>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</si>
  <si>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</si>
  <si>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</si>
  <si>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</si>
  <si>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</si>
  <si>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</si>
  <si>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</si>
  <si>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</si>
  <si>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</si>
  <si>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</si>
  <si>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</si>
  <si>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</si>
  <si>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</si>
  <si>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</si>
  <si>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</si>
  <si>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</si>
  <si>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</si>
  <si>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</si>
  <si>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</si>
  <si>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</si>
  <si>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</si>
  <si>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</si>
  <si>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</si>
  <si>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</si>
  <si>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</si>
  <si>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</si>
  <si>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</si>
  <si>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</si>
  <si>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</si>
  <si>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</si>
  <si>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</si>
  <si>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</si>
  <si>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</si>
  <si>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</si>
  <si>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</si>
  <si>
    <t>MEAN</t>
  </si>
  <si>
    <t>MODE</t>
  </si>
  <si>
    <t>Median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</si>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</sst>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00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FFFF0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7" fillId="0" borderId="0" xfId="0" applyFont="1"/>
    <xf numFmtId="0" fontId="2" fillId="0" borderId="3" xfId="0" applyFont="1" applyBorder="1"/>
    <xf numFmtId="164" fontId="2" fillId="0" borderId="3" xfId="0" applyNumberFormat="1" applyFont="1" applyBorder="1"/>
    <xf numFmtId="0" fontId="2" fillId="0" borderId="0" xfId="0" applyFont="1"/>
    <xf numFmtId="0" fontId="8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164" fontId="2" fillId="0" borderId="0" xfId="0" applyNumberFormat="1" applyFont="1"/>
    <xf numFmtId="165" fontId="2" fillId="0" borderId="3" xfId="0" applyNumberFormat="1" applyFont="1" applyBorder="1" applyAlignment="1">
      <alignment vertical="center"/>
    </xf>
    <xf numFmtId="164" fontId="2" fillId="5" borderId="3" xfId="0" applyNumberFormat="1" applyFont="1" applyFill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164" fontId="0" fillId="0" borderId="0" xfId="0" applyNumberFormat="1" applyFont="1" applyAlignment="1"/>
    <xf numFmtId="0" fontId="2" fillId="6" borderId="3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8" fillId="4" borderId="8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vertical="center"/>
    </xf>
    <xf numFmtId="4" fontId="2" fillId="0" borderId="3" xfId="0" applyNumberFormat="1" applyFont="1" applyBorder="1"/>
    <xf numFmtId="0" fontId="1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6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53125" defaultRowHeight="15" customHeight="1"/>
  <cols>
    <col min="1" max="1" width="4.7265625" customWidth="1"/>
    <col min="2" max="2" width="14.26953125" customWidth="1"/>
    <col min="3" max="3" width="15.54296875" customWidth="1"/>
    <col min="4" max="4" width="5" customWidth="1"/>
    <col min="5" max="6" width="9.08984375" customWidth="1"/>
    <col min="7" max="23" width="8.7265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30" t="s">
        <v>0</v>
      </c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1" workbookViewId="0">
      <selection activeCell="G23" sqref="G23"/>
    </sheetView>
  </sheetViews>
  <sheetFormatPr defaultColWidth="14.453125" defaultRowHeight="15" customHeight="1"/>
  <cols>
    <col min="1" max="1" width="5.08984375" customWidth="1"/>
    <col min="2" max="2" width="9.08984375" customWidth="1"/>
    <col min="3" max="3" width="15.54296875" customWidth="1"/>
    <col min="4" max="5" width="9.08984375" customWidth="1"/>
    <col min="6" max="6" width="14.453125" customWidth="1"/>
    <col min="7" max="7" width="23.7265625" customWidth="1"/>
    <col min="8" max="8" width="11.26953125" customWidth="1"/>
    <col min="9" max="10" width="9.08984375" customWidth="1"/>
    <col min="11" max="11" width="15.54296875" customWidth="1"/>
    <col min="12" max="13" width="9.08984375" customWidth="1"/>
    <col min="14" max="14" width="14.453125" customWidth="1"/>
    <col min="15" max="16" width="9.08984375" customWidth="1"/>
    <col min="17" max="17" width="9.1796875" bestFit="1" customWidth="1"/>
    <col min="18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2" t="s">
        <v>17</v>
      </c>
      <c r="C2" s="33"/>
      <c r="D2" s="33"/>
      <c r="E2" s="33"/>
      <c r="F2" s="33"/>
      <c r="G2" s="34"/>
      <c r="H2" s="11"/>
      <c r="I2" s="11"/>
      <c r="J2" s="32" t="s">
        <v>16</v>
      </c>
      <c r="K2" s="33"/>
      <c r="L2" s="33"/>
      <c r="M2" s="33"/>
      <c r="N2" s="33"/>
      <c r="O2" s="3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>
        <f>_xlfn.QUARTILE.INC(C5:C16,1)</f>
        <v>347.25</v>
      </c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QUARTILE($K$5:$K$16,1)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>
        <f>_xlfn.QUARTILE.INC(C5:C16,3)</f>
        <v>361.25</v>
      </c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QUARTILE($K$5:$K$16,3)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>
        <f>G5-G4</f>
        <v>14</v>
      </c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(O5-O4)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 t="shared" ref="G7:H7" si="2">G5+(1.5*G6)</f>
        <v>382.25</v>
      </c>
      <c r="H7" s="11">
        <f t="shared" si="2"/>
        <v>382.25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 t="shared" ref="G8:H8" si="3">G4-(1.5*G6)</f>
        <v>326.25</v>
      </c>
      <c r="H8" s="11">
        <f t="shared" si="3"/>
        <v>326.25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opLeftCell="E4" workbookViewId="0">
      <selection activeCell="L10" sqref="L10"/>
    </sheetView>
  </sheetViews>
  <sheetFormatPr defaultColWidth="14.453125" defaultRowHeight="15" customHeight="1"/>
  <cols>
    <col min="1" max="1" width="5.08984375" customWidth="1"/>
    <col min="2" max="2" width="24.08984375" customWidth="1"/>
    <col min="3" max="3" width="21.26953125" customWidth="1"/>
    <col min="4" max="4" width="7.26953125" customWidth="1"/>
    <col min="5" max="6" width="8.7265625" customWidth="1"/>
    <col min="7" max="7" width="16.26953125" customWidth="1"/>
    <col min="8" max="8" width="15.54296875" customWidth="1"/>
    <col min="10" max="10" width="21.54296875" bestFit="1" customWidth="1"/>
  </cols>
  <sheetData>
    <row r="1" spans="2:12" ht="19.5" customHeight="1"/>
    <row r="2" spans="2:12" ht="19.5" customHeight="1">
      <c r="B2" s="35" t="s">
        <v>15</v>
      </c>
      <c r="C2" s="31"/>
      <c r="G2" s="30" t="s">
        <v>16</v>
      </c>
      <c r="H2" s="31"/>
    </row>
    <row r="3" spans="2:12" ht="19.5" customHeight="1">
      <c r="G3" s="8"/>
      <c r="H3" s="8"/>
    </row>
    <row r="4" spans="2:12" ht="19.5" customHeight="1">
      <c r="B4" s="3" t="s">
        <v>1</v>
      </c>
      <c r="C4" s="3" t="s">
        <v>2</v>
      </c>
      <c r="G4" s="3" t="s">
        <v>1</v>
      </c>
      <c r="H4" s="3" t="s">
        <v>2</v>
      </c>
      <c r="K4" s="25"/>
    </row>
    <row r="5" spans="2:12" ht="19.5" customHeight="1">
      <c r="B5" s="5" t="s">
        <v>4</v>
      </c>
      <c r="C5" s="7">
        <v>780</v>
      </c>
      <c r="G5" s="5" t="s">
        <v>4</v>
      </c>
      <c r="H5" s="27">
        <v>780</v>
      </c>
      <c r="J5" s="24" t="s">
        <v>42</v>
      </c>
      <c r="K5" s="23">
        <f>MEDIAN(H5:H16)</f>
        <v>355</v>
      </c>
    </row>
    <row r="6" spans="2:12" ht="19.5" customHeight="1">
      <c r="B6" s="5" t="s">
        <v>7</v>
      </c>
      <c r="C6" s="7">
        <v>725</v>
      </c>
      <c r="G6" s="5" t="s">
        <v>7</v>
      </c>
      <c r="H6" s="27">
        <v>725</v>
      </c>
      <c r="J6" t="s">
        <v>40</v>
      </c>
      <c r="K6" s="23">
        <f>AVERAGE(H5:H16)</f>
        <v>381.33333333333331</v>
      </c>
    </row>
    <row r="7" spans="2:12" ht="19.5" customHeight="1">
      <c r="B7" s="9" t="s">
        <v>14</v>
      </c>
      <c r="C7" s="10">
        <v>365</v>
      </c>
      <c r="G7" s="9" t="s">
        <v>14</v>
      </c>
      <c r="H7" s="28">
        <v>365</v>
      </c>
      <c r="J7" t="s">
        <v>41</v>
      </c>
      <c r="K7" s="25">
        <f>MODE(H5:H16)</f>
        <v>355</v>
      </c>
      <c r="L7" s="29"/>
    </row>
    <row r="8" spans="2:12" ht="19.5" customHeight="1">
      <c r="B8" s="5" t="s">
        <v>11</v>
      </c>
      <c r="C8" s="7">
        <v>360</v>
      </c>
      <c r="G8" s="5" t="s">
        <v>11</v>
      </c>
      <c r="H8" s="27">
        <v>360</v>
      </c>
    </row>
    <row r="9" spans="2:12" ht="19.5" customHeight="1">
      <c r="B9" s="5" t="s">
        <v>5</v>
      </c>
      <c r="C9" s="7">
        <v>358</v>
      </c>
      <c r="G9" s="5" t="s">
        <v>5</v>
      </c>
      <c r="H9" s="27">
        <v>358</v>
      </c>
      <c r="J9" s="18" t="s">
        <v>30</v>
      </c>
      <c r="K9">
        <f>_xlfn.STDEV.P(H5:H16)</f>
        <v>187.62477329914501</v>
      </c>
    </row>
    <row r="10" spans="2:12" ht="19.5" customHeight="1">
      <c r="B10" s="5" t="s">
        <v>9</v>
      </c>
      <c r="C10" s="7">
        <v>355</v>
      </c>
      <c r="G10" s="5" t="s">
        <v>9</v>
      </c>
      <c r="H10" s="27">
        <v>355</v>
      </c>
      <c r="J10" s="18" t="s">
        <v>24</v>
      </c>
      <c r="K10">
        <f>K6-(1.25*K9)</f>
        <v>146.80236670940207</v>
      </c>
      <c r="L10">
        <v>1.25</v>
      </c>
    </row>
    <row r="11" spans="2:12" ht="19.5" customHeight="1">
      <c r="B11" s="5" t="s">
        <v>13</v>
      </c>
      <c r="C11" s="7">
        <v>352</v>
      </c>
      <c r="G11" s="5" t="s">
        <v>13</v>
      </c>
      <c r="H11" s="27">
        <v>355</v>
      </c>
      <c r="J11" s="18" t="s">
        <v>23</v>
      </c>
      <c r="K11">
        <f>K6+(1.25*K9)</f>
        <v>615.86429995726462</v>
      </c>
      <c r="L11">
        <v>1.25</v>
      </c>
    </row>
    <row r="12" spans="2:12" ht="19.5" customHeight="1">
      <c r="B12" s="5" t="s">
        <v>3</v>
      </c>
      <c r="C12" s="7">
        <v>350</v>
      </c>
      <c r="G12" s="5" t="s">
        <v>3</v>
      </c>
      <c r="H12" s="27">
        <v>350</v>
      </c>
    </row>
    <row r="13" spans="2:12" ht="19.5" customHeight="1">
      <c r="B13" s="5" t="s">
        <v>8</v>
      </c>
      <c r="C13" s="7">
        <v>348</v>
      </c>
      <c r="G13" s="5" t="s">
        <v>8</v>
      </c>
      <c r="H13" s="27">
        <v>348</v>
      </c>
      <c r="J13" s="26" t="s">
        <v>19</v>
      </c>
      <c r="K13">
        <f>QUARTILE(H5:H16,1)</f>
        <v>347.25</v>
      </c>
    </row>
    <row r="14" spans="2:12" ht="19.5" customHeight="1">
      <c r="B14" s="5" t="s">
        <v>6</v>
      </c>
      <c r="C14" s="7">
        <v>345</v>
      </c>
      <c r="G14" s="5" t="s">
        <v>6</v>
      </c>
      <c r="H14" s="27">
        <v>345</v>
      </c>
      <c r="J14" s="26" t="s">
        <v>20</v>
      </c>
      <c r="K14">
        <f>QUARTILE(H5:H16,3)</f>
        <v>361.25</v>
      </c>
    </row>
    <row r="15" spans="2:12" ht="19.5" customHeight="1">
      <c r="B15" s="5" t="s">
        <v>12</v>
      </c>
      <c r="C15" s="7">
        <v>125</v>
      </c>
      <c r="G15" s="5" t="s">
        <v>12</v>
      </c>
      <c r="H15" s="27">
        <v>125</v>
      </c>
      <c r="J15" s="26" t="s">
        <v>21</v>
      </c>
      <c r="K15">
        <f>(K14-K13)</f>
        <v>14</v>
      </c>
    </row>
    <row r="16" spans="2:12" ht="19.5" customHeight="1">
      <c r="B16" s="5" t="s">
        <v>10</v>
      </c>
      <c r="C16" s="7">
        <v>110</v>
      </c>
      <c r="G16" s="5" t="s">
        <v>10</v>
      </c>
      <c r="H16" s="27">
        <v>110</v>
      </c>
      <c r="J16" s="26" t="s">
        <v>43</v>
      </c>
      <c r="K16">
        <f>K14-(1.5*K15)</f>
        <v>340.25</v>
      </c>
      <c r="L16">
        <v>1.5</v>
      </c>
    </row>
    <row r="17" spans="10:12" ht="19.5" customHeight="1">
      <c r="J17" s="26" t="s">
        <v>44</v>
      </c>
      <c r="K17">
        <f>K14+(1.5*K15)</f>
        <v>382.25</v>
      </c>
      <c r="L17">
        <v>1.5</v>
      </c>
    </row>
    <row r="18" spans="10:12" ht="19.5" customHeight="1"/>
    <row r="19" spans="10:12" ht="19.5" customHeight="1"/>
    <row r="20" spans="10:12" ht="19.5" customHeight="1"/>
    <row r="21" spans="10:12" ht="19.5" customHeight="1"/>
    <row r="22" spans="10:12" ht="19.5" customHeight="1"/>
    <row r="23" spans="10:12" ht="19.5" customHeight="1"/>
    <row r="24" spans="10:12" ht="19.5" customHeight="1"/>
    <row r="25" spans="10:12" ht="19.5" customHeight="1"/>
    <row r="26" spans="10:12" ht="19.5" customHeight="1"/>
    <row r="27" spans="10:12" ht="19.5" customHeight="1"/>
    <row r="28" spans="10:12" ht="19.5" customHeight="1"/>
    <row r="29" spans="10:12" ht="19.5" customHeight="1"/>
    <row r="30" spans="10:12" ht="19.5" customHeight="1"/>
    <row r="31" spans="10:12" ht="19.5" customHeight="1"/>
    <row r="32" spans="10:1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G2:H2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7"/>
  <sheetViews>
    <sheetView topLeftCell="A3" workbookViewId="0">
      <selection activeCell="K11" sqref="K11"/>
    </sheetView>
  </sheetViews>
  <sheetFormatPr defaultRowHeight="14.5"/>
  <cols>
    <col min="6" max="6" width="12.08984375" customWidth="1"/>
  </cols>
  <sheetData>
    <row r="5" spans="5:9">
      <c r="E5" t="s">
        <v>1</v>
      </c>
      <c r="F5" t="s">
        <v>2</v>
      </c>
    </row>
    <row r="6" spans="5:9">
      <c r="E6" t="s">
        <v>4</v>
      </c>
      <c r="F6">
        <v>780</v>
      </c>
      <c r="G6">
        <f>COUNTIF($F$6:$F$17,F6)</f>
        <v>1</v>
      </c>
      <c r="I6">
        <f>COUNTIFS($F$6:$F$17,F6)</f>
        <v>1</v>
      </c>
    </row>
    <row r="7" spans="5:9">
      <c r="E7" t="s">
        <v>7</v>
      </c>
      <c r="F7">
        <v>725</v>
      </c>
      <c r="G7">
        <f t="shared" ref="G7:G17" si="0">COUNTIF($F$6:$F$17,F7)</f>
        <v>1</v>
      </c>
      <c r="I7">
        <f t="shared" ref="I7:I17" si="1">COUNTIFS($F$6:$F$17,F7)</f>
        <v>1</v>
      </c>
    </row>
    <row r="8" spans="5:9">
      <c r="E8" t="s">
        <v>14</v>
      </c>
      <c r="F8">
        <v>365</v>
      </c>
      <c r="G8">
        <f t="shared" si="0"/>
        <v>1</v>
      </c>
      <c r="I8">
        <f t="shared" si="1"/>
        <v>1</v>
      </c>
    </row>
    <row r="9" spans="5:9">
      <c r="E9" t="s">
        <v>11</v>
      </c>
      <c r="F9">
        <v>360</v>
      </c>
      <c r="G9">
        <f t="shared" si="0"/>
        <v>1</v>
      </c>
      <c r="I9">
        <f t="shared" si="1"/>
        <v>1</v>
      </c>
    </row>
    <row r="10" spans="5:9">
      <c r="E10" t="s">
        <v>5</v>
      </c>
      <c r="F10">
        <v>358</v>
      </c>
      <c r="G10">
        <f t="shared" si="0"/>
        <v>1</v>
      </c>
      <c r="I10">
        <f t="shared" si="1"/>
        <v>1</v>
      </c>
    </row>
    <row r="11" spans="5:9">
      <c r="E11" t="s">
        <v>9</v>
      </c>
      <c r="F11">
        <v>355</v>
      </c>
      <c r="G11">
        <f t="shared" si="0"/>
        <v>1</v>
      </c>
      <c r="I11">
        <f t="shared" si="1"/>
        <v>1</v>
      </c>
    </row>
    <row r="12" spans="5:9">
      <c r="E12" t="s">
        <v>13</v>
      </c>
      <c r="F12">
        <v>352</v>
      </c>
      <c r="G12">
        <f t="shared" si="0"/>
        <v>1</v>
      </c>
      <c r="I12">
        <f t="shared" si="1"/>
        <v>1</v>
      </c>
    </row>
    <row r="13" spans="5:9">
      <c r="E13" t="s">
        <v>3</v>
      </c>
      <c r="F13">
        <v>350</v>
      </c>
      <c r="G13">
        <f t="shared" si="0"/>
        <v>1</v>
      </c>
      <c r="I13">
        <f t="shared" si="1"/>
        <v>1</v>
      </c>
    </row>
    <row r="14" spans="5:9">
      <c r="E14" t="s">
        <v>8</v>
      </c>
      <c r="F14">
        <v>348</v>
      </c>
      <c r="G14">
        <f t="shared" si="0"/>
        <v>1</v>
      </c>
      <c r="I14">
        <f t="shared" si="1"/>
        <v>1</v>
      </c>
    </row>
    <row r="15" spans="5:9">
      <c r="E15" t="s">
        <v>6</v>
      </c>
      <c r="F15">
        <v>345</v>
      </c>
      <c r="G15">
        <f t="shared" si="0"/>
        <v>1</v>
      </c>
      <c r="I15">
        <f t="shared" si="1"/>
        <v>1</v>
      </c>
    </row>
    <row r="16" spans="5:9">
      <c r="E16" t="s">
        <v>12</v>
      </c>
      <c r="F16">
        <v>125</v>
      </c>
      <c r="G16">
        <f t="shared" si="0"/>
        <v>1</v>
      </c>
      <c r="I16">
        <f t="shared" si="1"/>
        <v>1</v>
      </c>
    </row>
    <row r="17" spans="5:9">
      <c r="E17" t="s">
        <v>10</v>
      </c>
      <c r="F17">
        <v>110</v>
      </c>
      <c r="G17">
        <f t="shared" si="0"/>
        <v>1</v>
      </c>
      <c r="H17" t="e">
        <f>MODE(F6:F17)</f>
        <v>#N/A</v>
      </c>
      <c r="I17">
        <f t="shared" si="1"/>
        <v>1</v>
      </c>
    </row>
  </sheetData>
  <conditionalFormatting sqref="I6:I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{051E2A0C-D0B5-4322-A1BF-942029D8CAE0}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1E2A0C-D0B5-4322-A1BF-942029D8C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1" workbookViewId="0">
      <selection activeCell="O8" sqref="O8"/>
    </sheetView>
  </sheetViews>
  <sheetFormatPr defaultColWidth="14.453125" defaultRowHeight="15" customHeight="1"/>
  <cols>
    <col min="1" max="1" width="8.08984375" customWidth="1"/>
    <col min="2" max="2" width="12.08984375" customWidth="1"/>
    <col min="3" max="3" width="15.54296875" customWidth="1"/>
    <col min="4" max="4" width="13.7265625" customWidth="1"/>
    <col min="5" max="5" width="7.08984375" customWidth="1"/>
    <col min="6" max="6" width="22" customWidth="1"/>
    <col min="7" max="7" width="11.54296875" customWidth="1"/>
    <col min="8" max="8" width="10.54296875" customWidth="1"/>
    <col min="9" max="10" width="9.08984375" customWidth="1"/>
    <col min="11" max="11" width="15.54296875" customWidth="1"/>
    <col min="12" max="13" width="9.08984375" customWidth="1"/>
    <col min="14" max="14" width="22.81640625" customWidth="1"/>
    <col min="15" max="15" width="17.0898437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2" t="s">
        <v>28</v>
      </c>
      <c r="C2" s="33"/>
      <c r="D2" s="33"/>
      <c r="E2" s="33"/>
      <c r="F2" s="33"/>
      <c r="G2" s="34"/>
      <c r="H2" s="11"/>
      <c r="I2" s="11"/>
      <c r="J2" s="32" t="s">
        <v>16</v>
      </c>
      <c r="K2" s="33"/>
      <c r="L2" s="33"/>
      <c r="M2" s="33"/>
      <c r="N2" s="33"/>
      <c r="O2" s="3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5">
        <f>_xlfn.STDEV.P(C5:C16)</f>
        <v>187.66168954323686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29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OR(K5&gt;$O$8,K5&lt;$O$7)</f>
        <v>1</v>
      </c>
      <c r="M5" s="11"/>
      <c r="N5" s="18" t="s">
        <v>29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30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OR(K6&gt;$O$8,K6&lt;$O$7)</f>
        <v>1</v>
      </c>
      <c r="M6" s="11"/>
      <c r="N6" s="18" t="s">
        <v>30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G5-(1.25*G4)</f>
        <v>146.50622140428723</v>
      </c>
      <c r="H7" s="19">
        <f>G5-(1.25*G4)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>G5+(1.25*G4)</f>
        <v>615.66044526237943</v>
      </c>
      <c r="H8" s="19">
        <f t="shared" ref="H8" si="2">H5+(1.25*H6)</f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31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32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J1" workbookViewId="0">
      <selection activeCell="I6" sqref="I6"/>
    </sheetView>
  </sheetViews>
  <sheetFormatPr defaultColWidth="14.453125" defaultRowHeight="15" customHeight="1"/>
  <cols>
    <col min="1" max="1" width="5.08984375" customWidth="1"/>
    <col min="2" max="2" width="10" customWidth="1"/>
    <col min="3" max="3" width="18.08984375" customWidth="1"/>
    <col min="4" max="5" width="10.54296875" customWidth="1"/>
    <col min="6" max="6" width="9.08984375" customWidth="1"/>
    <col min="7" max="7" width="8.08984375" customWidth="1"/>
    <col min="8" max="8" width="22" customWidth="1"/>
    <col min="9" max="9" width="10.453125" customWidth="1"/>
    <col min="10" max="10" width="10.7265625" customWidth="1"/>
    <col min="11" max="12" width="9.08984375" customWidth="1"/>
    <col min="13" max="13" width="15.54296875" customWidth="1"/>
    <col min="14" max="14" width="10.54296875" customWidth="1"/>
    <col min="15" max="16" width="9.08984375" customWidth="1"/>
    <col min="17" max="17" width="22.81640625" customWidth="1"/>
    <col min="18" max="18" width="17.08984375" customWidth="1"/>
    <col min="19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2" t="s">
        <v>33</v>
      </c>
      <c r="C2" s="33"/>
      <c r="D2" s="33"/>
      <c r="E2" s="33"/>
      <c r="F2" s="33"/>
      <c r="G2" s="33"/>
      <c r="H2" s="33"/>
      <c r="I2" s="34"/>
      <c r="J2" s="11"/>
      <c r="K2" s="11"/>
      <c r="L2" s="32" t="s">
        <v>16</v>
      </c>
      <c r="M2" s="33"/>
      <c r="N2" s="33"/>
      <c r="O2" s="33"/>
      <c r="P2" s="33"/>
      <c r="Q2" s="33"/>
      <c r="R2" s="34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34</v>
      </c>
      <c r="E4" s="3" t="s">
        <v>34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34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29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/>
      <c r="O5" s="5"/>
      <c r="P5" s="11"/>
      <c r="Q5" s="18" t="s">
        <v>29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30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/>
      <c r="O6" s="5"/>
      <c r="P6" s="11"/>
      <c r="Q6" s="18" t="s">
        <v>30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/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/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35</v>
      </c>
      <c r="I9" s="11" t="s">
        <v>36</v>
      </c>
      <c r="J9" s="11"/>
      <c r="K9" s="11"/>
      <c r="L9" s="5" t="s">
        <v>7</v>
      </c>
      <c r="M9" s="7">
        <v>725</v>
      </c>
      <c r="N9" s="7"/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/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/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/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/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E14" sqref="E14"/>
    </sheetView>
  </sheetViews>
  <sheetFormatPr defaultColWidth="14.453125" defaultRowHeight="15" customHeight="1"/>
  <cols>
    <col min="1" max="1" width="5.453125" customWidth="1"/>
    <col min="2" max="2" width="23.08984375" customWidth="1"/>
    <col min="3" max="3" width="19.26953125" customWidth="1"/>
    <col min="4" max="4" width="9.26953125" customWidth="1"/>
    <col min="5" max="5" width="11.08984375" customWidth="1"/>
    <col min="6" max="6" width="9.08984375" customWidth="1"/>
    <col min="7" max="7" width="9.54296875" customWidth="1"/>
    <col min="8" max="8" width="136.453125" customWidth="1"/>
    <col min="9" max="9" width="143.26953125" customWidth="1"/>
    <col min="10" max="10" width="14.81640625" customWidth="1"/>
    <col min="11" max="11" width="15.54296875" customWidth="1"/>
    <col min="12" max="12" width="9.08984375" customWidth="1"/>
    <col min="13" max="13" width="10.453125" customWidth="1"/>
    <col min="14" max="14" width="9.08984375" customWidth="1"/>
    <col min="15" max="15" width="11.45312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6" t="s">
        <v>37</v>
      </c>
      <c r="C2" s="33"/>
      <c r="D2" s="33"/>
      <c r="E2" s="33"/>
      <c r="F2" s="33"/>
      <c r="G2" s="34"/>
      <c r="H2" s="11"/>
      <c r="I2" s="11"/>
      <c r="J2" s="36" t="s">
        <v>16</v>
      </c>
      <c r="K2" s="33"/>
      <c r="L2" s="33"/>
      <c r="M2" s="33"/>
      <c r="N2" s="33"/>
      <c r="O2" s="3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38</v>
      </c>
      <c r="F4" s="11"/>
      <c r="G4" s="18" t="s">
        <v>39</v>
      </c>
      <c r="H4" s="11"/>
      <c r="I4" s="11"/>
      <c r="J4" s="3" t="s">
        <v>1</v>
      </c>
      <c r="K4" s="3" t="s">
        <v>2</v>
      </c>
      <c r="L4" s="11"/>
      <c r="M4" s="18" t="s">
        <v>38</v>
      </c>
      <c r="N4" s="11"/>
      <c r="O4" s="18" t="s">
        <v>39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>
        <f>SMALL(C5:C16,1)</f>
        <v>110</v>
      </c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>
        <f>SMALL(C5:C16,2)</f>
        <v>125</v>
      </c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Using QUARTILE Function</vt:lpstr>
      <vt:lpstr>Sort and Find</vt:lpstr>
      <vt:lpstr>Sheet2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2024-05-16T08:43:33Z</dcterms:modified>
</cp:coreProperties>
</file>