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New folder\"/>
    </mc:Choice>
  </mc:AlternateContent>
  <xr:revisionPtr revIDLastSave="0" documentId="8_{42386217-1CE5-4995-95C3-7274354B84EF}" xr6:coauthVersionLast="47" xr6:coauthVersionMax="47" xr10:uidLastSave="{00000000-0000-0000-0000-000000000000}"/>
  <bookViews>
    <workbookView xWindow="-110" yWindow="-110" windowWidth="19420" windowHeight="10420" activeTab="2" xr2:uid="{88A1E2A0-1D15-4CF0-A3CB-BE86D27D0CE4}"/>
  </bookViews>
  <sheets>
    <sheet name="Data Sheet" sheetId="1" r:id="rId1"/>
    <sheet name="CFS" sheetId="2" r:id="rId2"/>
    <sheet name="Raw Comps Data" sheetId="3" r:id="rId3"/>
    <sheet name="Raw FS" sheetId="4" r:id="rId4"/>
  </sheets>
  <definedNames>
    <definedName name="UPDATE">'Data Sheet'!$E$1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4" l="1"/>
  <c r="M31" i="4"/>
  <c r="L31" i="4"/>
  <c r="K31" i="4"/>
  <c r="J31" i="4"/>
  <c r="I31" i="4"/>
  <c r="H31" i="4"/>
  <c r="G31" i="4"/>
  <c r="F31" i="4"/>
  <c r="E31" i="4"/>
  <c r="D31" i="4"/>
  <c r="C31" i="4"/>
  <c r="H5" i="3"/>
  <c r="H6" i="3"/>
  <c r="H7" i="3"/>
  <c r="H8" i="3"/>
  <c r="H9" i="3"/>
  <c r="B6" i="1"/>
  <c r="E1" i="1"/>
</calcChain>
</file>

<file path=xl/sharedStrings.xml><?xml version="1.0" encoding="utf-8"?>
<sst xmlns="http://schemas.openxmlformats.org/spreadsheetml/2006/main" count="193" uniqueCount="137">
  <si>
    <t>COMPANY NAME</t>
  </si>
  <si>
    <t>TATA POWER COMPANY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</si>
  <si>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</si>
  <si>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</si>
  <si>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</si>
  <si>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</si>
  <si>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</si>
  <si>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</si>
  <si>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</si>
  <si>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</si>
  <si>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</si>
  <si>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</si>
  <si>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</si>
  <si>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</si>
  <si>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</si>
  <si>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</si>
  <si>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</si>
  <si>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</si>
  <si>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</si>
  <si>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</si>
  <si>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</si>
  <si>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</si>
  <si>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</si>
  <si>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</si>
  <si>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</si>
  <si>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</si>
  <si>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</si>
  <si>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</si>
  <si>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</si>
  <si>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</si>
  <si>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</si>
  <si>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</si>
  <si>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</si>
  <si>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</si>
  <si>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</si>
  <si>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</si>
  <si>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</si>
  <si>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</si>
  <si>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</si>
  <si>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</si>
  <si>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</si>
  <si>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</si>
  <si>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</si>
  <si>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</si>
  <si>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</si>
  <si>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</si>
  <si>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</si>
  <si>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</si>
  <si>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</si>
  <si>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</si>
  <si>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</si>
  <si>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</si>
  <si>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</si>
  <si>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</si>
  <si>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Cash from Operating Activity -</t>
  </si>
  <si>
    <t>Profit from operations</t>
  </si>
  <si>
    <t>Payables</t>
  </si>
  <si>
    <t>Loans Advances</t>
  </si>
  <si>
    <t>Operating investments</t>
  </si>
  <si>
    <t>Deposits</t>
  </si>
  <si>
    <t>Other WC items</t>
  </si>
  <si>
    <t>Working capital changes</t>
  </si>
  <si>
    <t>Direct taxes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</si>
  <si>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</si>
  <si>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</si>
  <si>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</si>
  <si>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</si>
  <si>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</si>
  <si>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</si>
  <si>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</si>
  <si>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</si>
  <si>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</si>
  <si>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Acquisition of companies</t>
  </si>
  <si>
    <t>Inter corporate deposits</t>
  </si>
  <si>
    <t>Other investing items</t>
  </si>
  <si>
    <t>Cash from Financing Activity -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</si>
  <si>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</si>
  <si>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</si>
  <si>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</si>
  <si>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</si>
  <si>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</si>
  <si>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</si>
  <si>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</si>
  <si>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Adj Close </t>
  </si>
  <si>
    <t>Date</t>
  </si>
  <si>
    <t>Adani Green</t>
  </si>
  <si>
    <t>Adani Power</t>
  </si>
  <si>
    <t>Power Grid Corpn</t>
  </si>
  <si>
    <t>NTPC</t>
  </si>
  <si>
    <t>Tata Power Co.</t>
  </si>
  <si>
    <t>Cr.</t>
  </si>
  <si>
    <t xml:space="preserve">Mar Cap </t>
  </si>
  <si>
    <t xml:space="preserve">Debt </t>
  </si>
  <si>
    <t>No. Eq. Shares</t>
  </si>
  <si>
    <t>CMP</t>
  </si>
  <si>
    <t>Name</t>
  </si>
  <si>
    <t>S.No.</t>
  </si>
  <si>
    <t>(in INR)</t>
  </si>
  <si>
    <t>Equity Capital</t>
  </si>
  <si>
    <t xml:space="preserve">Borrowings </t>
  </si>
  <si>
    <t>Long term Borrowings</t>
  </si>
  <si>
    <t>Short term Borrowings</t>
  </si>
  <si>
    <t>Lease Liabilities</t>
  </si>
  <si>
    <t>Preference Capital</t>
  </si>
  <si>
    <t>Other Borrowings</t>
  </si>
  <si>
    <t xml:space="preserve">Other Liabilities </t>
  </si>
  <si>
    <t>Non controlling int</t>
  </si>
  <si>
    <t>Trade Payables</t>
  </si>
  <si>
    <t>Advance from Customers</t>
  </si>
  <si>
    <t>Other liability items</t>
  </si>
  <si>
    <t>Total Liabilities</t>
  </si>
  <si>
    <t>Fixed Assets </t>
  </si>
  <si>
    <t>Land</t>
  </si>
  <si>
    <t>Building</t>
  </si>
  <si>
    <t>Plant Machinery</t>
  </si>
  <si>
    <t>Equipments</t>
  </si>
  <si>
    <t>Furniture n fittings</t>
  </si>
  <si>
    <t>Railway Sidings</t>
  </si>
  <si>
    <t>Vehicles</t>
  </si>
  <si>
    <t>Intangible Assets</t>
  </si>
  <si>
    <t>Other fixed assets</t>
  </si>
  <si>
    <t>Gross Block</t>
  </si>
  <si>
    <t>Accumulated Depreciation</t>
  </si>
  <si>
    <t>Net Fixed Asset</t>
  </si>
  <si>
    <t>CWIP</t>
  </si>
  <si>
    <t>Inventories</t>
  </si>
  <si>
    <t>Trade receivables</t>
  </si>
  <si>
    <t>Receivables over 6m</t>
  </si>
  <si>
    <t>Receivables under 6m</t>
  </si>
  <si>
    <t>Prov for Doubtful</t>
  </si>
  <si>
    <t>Cash Equivalents</t>
  </si>
  <si>
    <t>Loans n Advances</t>
  </si>
  <si>
    <t>Other asset items</t>
  </si>
  <si>
    <t>Total Assets</t>
  </si>
  <si>
    <t xml:space="preserve">Cash from Operating Activity </t>
  </si>
  <si>
    <t xml:space="preserve">Cash from Investing Activity </t>
  </si>
  <si>
    <t xml:space="preserve">Cash from Financing Activity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</si>
</sst>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#,##0.0;\(#,##0.0\);\-"/>
  </numFmts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Calibri"/>
      <family val="2"/>
    </font>
    <font>
      <i/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215398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/>
    <xf numFmtId="0" fontId="4" fillId="0" borderId="0"/>
  </cellStyleXfs>
  <cellXfs count="42">
    <xf numFmtId="0" fontId="0" fillId="0" borderId="0" xfId="0"/>
    <xf numFmtId="164" fontId="5" fillId="0" borderId="0" xfId="1" applyFont="1" applyBorder="1"/>
    <xf numFmtId="164" fontId="3" fillId="0" borderId="0" xfId="2" applyNumberFormat="1" applyBorder="1" applyAlignment="1" applyProtection="1">
      <alignment horizontal="center"/>
    </xf>
    <xf numFmtId="164" fontId="0" fillId="0" borderId="0" xfId="1" applyFont="1" applyBorder="1"/>
    <xf numFmtId="164" fontId="7" fillId="2" borderId="0" xfId="3" applyNumberFormat="1" applyFont="1" applyBorder="1" applyAlignment="1">
      <alignment horizontal="center"/>
    </xf>
    <xf numFmtId="0" fontId="4" fillId="0" borderId="0" xfId="4"/>
    <xf numFmtId="165" fontId="7" fillId="3" borderId="0" xfId="1" applyNumberFormat="1" applyFont="1" applyFill="1" applyBorder="1"/>
    <xf numFmtId="165" fontId="7" fillId="3" borderId="0" xfId="4" applyNumberFormat="1" applyFont="1" applyFill="1" applyAlignment="1">
      <alignment horizontal="center"/>
    </xf>
    <xf numFmtId="165" fontId="8" fillId="0" borderId="0" xfId="1" applyNumberFormat="1" applyFont="1" applyFill="1" applyBorder="1"/>
    <xf numFmtId="164" fontId="4" fillId="0" borderId="0" xfId="1" applyFont="1" applyBorder="1"/>
    <xf numFmtId="43" fontId="0" fillId="0" borderId="0" xfId="1" applyNumberFormat="1" applyFont="1" applyBorder="1"/>
    <xf numFmtId="17" fontId="0" fillId="0" borderId="0" xfId="0" applyNumberFormat="1"/>
    <xf numFmtId="3" fontId="0" fillId="0" borderId="0" xfId="0" applyNumberFormat="1"/>
    <xf numFmtId="0" fontId="9" fillId="0" borderId="0" xfId="0" applyFont="1" applyAlignment="1">
      <alignment horizontal="right" vertical="center"/>
    </xf>
    <xf numFmtId="15" fontId="9" fillId="0" borderId="0" xfId="0" applyNumberFormat="1" applyFont="1" applyAlignment="1">
      <alignment horizontal="left" vertical="center"/>
    </xf>
    <xf numFmtId="4" fontId="9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 vertical="top"/>
    </xf>
    <xf numFmtId="0" fontId="2" fillId="4" borderId="0" xfId="0" applyFont="1" applyFill="1"/>
    <xf numFmtId="17" fontId="2" fillId="4" borderId="0" xfId="0" applyNumberFormat="1" applyFont="1" applyFill="1"/>
    <xf numFmtId="0" fontId="1" fillId="0" borderId="1" xfId="0" applyFont="1" applyBorder="1"/>
    <xf numFmtId="166" fontId="0" fillId="0" borderId="1" xfId="0" applyNumberFormat="1" applyBorder="1"/>
    <xf numFmtId="0" fontId="1" fillId="0" borderId="2" xfId="0" applyFont="1" applyBorder="1"/>
    <xf numFmtId="166" fontId="0" fillId="0" borderId="2" xfId="0" applyNumberFormat="1" applyBorder="1"/>
    <xf numFmtId="0" fontId="0" fillId="0" borderId="2" xfId="0" applyBorder="1"/>
    <xf numFmtId="0" fontId="0" fillId="0" borderId="3" xfId="0" applyBorder="1"/>
    <xf numFmtId="166" fontId="0" fillId="0" borderId="3" xfId="0" applyNumberFormat="1" applyBorder="1"/>
    <xf numFmtId="0" fontId="1" fillId="0" borderId="4" xfId="0" applyFont="1" applyBorder="1"/>
    <xf numFmtId="166" fontId="0" fillId="0" borderId="4" xfId="0" applyNumberFormat="1" applyBorder="1"/>
    <xf numFmtId="0" fontId="1" fillId="0" borderId="0" xfId="0" applyFont="1"/>
    <xf numFmtId="166" fontId="0" fillId="0" borderId="0" xfId="0" applyNumberFormat="1"/>
    <xf numFmtId="0" fontId="0" fillId="0" borderId="1" xfId="0" applyBorder="1"/>
    <xf numFmtId="0" fontId="1" fillId="0" borderId="5" xfId="0" applyFont="1" applyBorder="1"/>
    <xf numFmtId="166" fontId="1" fillId="0" borderId="5" xfId="0" applyNumberFormat="1" applyFont="1" applyBorder="1"/>
  </cellXfs>
  <cellStyles count="5">
    <cellStyle name="Accent6 2" xfId="3" xr:uid="{14A0A2CE-4E83-4368-8B8C-A3165E54DF20}"/>
    <cellStyle name="Comma 2" xfId="1" xr:uid="{9A83902B-1C61-4F34-9635-4F98AAC2FD24}"/>
    <cellStyle name="Hyperlink 2" xfId="2" xr:uid="{CF200B30-E486-4DDC-A8B1-C7175D06F4C3}"/>
    <cellStyle name="Normal" xfId="0" builtinId="0"/>
    <cellStyle name="Normal 2" xfId="4" xr:uid="{C00DA6E6-8B3C-469C-8298-EA27B71D4BE5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35E1-E5D8-4846-B3D4-AA6124803B0B}">
  <sheetPr>
    <tabColor rgb="FFC00000"/>
  </sheetPr>
  <dimension ref="A1:K93"/>
  <sheetViews>
    <sheetView zoomScale="120" zoomScaleNormal="120" zoomScalePageLayoutView="120" workbookViewId="0">
      <pane xSplit="1" ySplit="1" topLeftCell="B11" activePane="bottomRight" state="frozen"/>
      <selection activeCell="N12" sqref="N12"/>
      <selection pane="topRight" activeCell="N12" sqref="N12"/>
      <selection pane="bottomLeft" activeCell="N12" sqref="N12"/>
      <selection pane="bottomRight" activeCell="A26" sqref="A26"/>
    </sheetView>
  </sheetViews>
  <sheetFormatPr defaultColWidth="8.81640625" defaultRowHeight="14.5" x14ac:dyDescent="0.35"/>
  <cols>
    <col min="1" max="1" width="27.6328125" style="3" bestFit="1" customWidth="1"/>
    <col min="2" max="11" width="13.453125" style="3" bestFit="1" customWidth="1"/>
    <col min="12" max="16384" width="8.81640625" style="3"/>
  </cols>
  <sheetData>
    <row r="1" spans="1:11" s="1" customFormat="1" x14ac:dyDescent="0.35">
      <c r="A1" s="1" t="s">
        <v>0</v>
      </c>
      <c r="B1" s="1" t="s">
        <v>1</v>
      </c>
      <c r="E1" s="2" t="str">
        <f>IF(B2&lt;&gt;B3, "A NEW VERSION OF THE WORKSHEET IS AVAILABLE", "")</f>
        <v/>
      </c>
      <c r="F1" s="2"/>
      <c r="G1" s="2"/>
      <c r="H1" s="2"/>
      <c r="I1" s="2"/>
      <c r="J1" s="2"/>
      <c r="K1" s="2"/>
    </row>
    <row r="2" spans="1:11" x14ac:dyDescent="0.35">
      <c r="A2" s="1" t="s">
        <v>2</v>
      </c>
      <c r="B2" s="3">
        <v>2.1</v>
      </c>
      <c r="E2" s="4" t="s">
        <v>3</v>
      </c>
      <c r="F2" s="4"/>
      <c r="G2" s="4"/>
      <c r="H2" s="4"/>
      <c r="I2" s="4"/>
      <c r="J2" s="4"/>
      <c r="K2" s="4"/>
    </row>
    <row r="3" spans="1:11" x14ac:dyDescent="0.35">
      <c r="A3" s="1" t="s">
        <v>4</v>
      </c>
      <c r="B3" s="3">
        <v>2.1</v>
      </c>
    </row>
    <row r="4" spans="1:11" x14ac:dyDescent="0.35">
      <c r="A4" s="1"/>
    </row>
    <row r="5" spans="1:11" x14ac:dyDescent="0.35">
      <c r="A5" s="1" t="s">
        <v>5</v>
      </c>
    </row>
    <row r="6" spans="1:11" x14ac:dyDescent="0.35">
      <c r="A6" s="3" t="s">
        <v>6</v>
      </c>
      <c r="B6" s="3">
        <f>IF(B9&gt;0, B9/B8, 0)</f>
        <v>319.57991339572567</v>
      </c>
    </row>
    <row r="7" spans="1:11" x14ac:dyDescent="0.35">
      <c r="A7" s="3" t="s">
        <v>7</v>
      </c>
      <c r="B7" s="5">
        <v>1</v>
      </c>
    </row>
    <row r="8" spans="1:11" x14ac:dyDescent="0.35">
      <c r="A8" s="3" t="s">
        <v>8</v>
      </c>
      <c r="B8" s="5">
        <v>357.95</v>
      </c>
    </row>
    <row r="9" spans="1:11" x14ac:dyDescent="0.35">
      <c r="A9" s="3" t="s">
        <v>9</v>
      </c>
      <c r="B9" s="5">
        <v>114393.63</v>
      </c>
    </row>
    <row r="15" spans="1:11" x14ac:dyDescent="0.35">
      <c r="A15" s="1" t="s">
        <v>10</v>
      </c>
    </row>
    <row r="16" spans="1:11" s="8" customFormat="1" x14ac:dyDescent="0.35">
      <c r="A16" s="6" t="s">
        <v>11</v>
      </c>
      <c r="B16" s="7">
        <v>42094</v>
      </c>
      <c r="C16" s="7">
        <v>42460</v>
      </c>
      <c r="D16" s="7">
        <v>42825</v>
      </c>
      <c r="E16" s="7">
        <v>43190</v>
      </c>
      <c r="F16" s="7">
        <v>43555</v>
      </c>
      <c r="G16" s="7">
        <v>43921</v>
      </c>
      <c r="H16" s="7">
        <v>44286</v>
      </c>
      <c r="I16" s="7">
        <v>44651</v>
      </c>
      <c r="J16" s="7">
        <v>45016</v>
      </c>
      <c r="K16" s="7">
        <v>45382</v>
      </c>
    </row>
    <row r="17" spans="1:11" s="9" customFormat="1" x14ac:dyDescent="0.35">
      <c r="A17" s="9" t="s">
        <v>12</v>
      </c>
      <c r="B17">
        <v>33592.79</v>
      </c>
      <c r="C17">
        <v>29494.3</v>
      </c>
      <c r="D17">
        <v>27587.59</v>
      </c>
      <c r="E17" s="5">
        <v>26840.27</v>
      </c>
      <c r="F17" s="5">
        <v>29881.06</v>
      </c>
      <c r="G17" s="5">
        <v>29136.37</v>
      </c>
      <c r="H17" s="5">
        <v>32703.31</v>
      </c>
      <c r="I17" s="5">
        <v>42815.67</v>
      </c>
      <c r="J17" s="5">
        <v>55109.08</v>
      </c>
      <c r="K17" s="5">
        <v>61448.9</v>
      </c>
    </row>
    <row r="18" spans="1:11" s="9" customFormat="1" x14ac:dyDescent="0.35">
      <c r="A18" s="3" t="s">
        <v>13</v>
      </c>
      <c r="F18" s="5"/>
      <c r="G18" s="5"/>
      <c r="H18" s="5"/>
      <c r="I18" s="5"/>
      <c r="J18" s="5"/>
      <c r="K18" s="5"/>
    </row>
    <row r="19" spans="1:11" s="9" customFormat="1" x14ac:dyDescent="0.35">
      <c r="A19" s="3" t="s">
        <v>14</v>
      </c>
      <c r="B19">
        <v>-120.72</v>
      </c>
      <c r="C19">
        <v>-34.159999999999997</v>
      </c>
      <c r="D19">
        <v>-28.34</v>
      </c>
      <c r="E19">
        <v>8.51</v>
      </c>
      <c r="F19" s="5">
        <v>-24.37</v>
      </c>
      <c r="G19" s="5">
        <v>15.64</v>
      </c>
      <c r="H19" s="5">
        <v>-0.41</v>
      </c>
      <c r="I19" s="5">
        <v>199.22</v>
      </c>
      <c r="J19" s="5">
        <v>-43.53</v>
      </c>
      <c r="K19" s="5">
        <v>51.78</v>
      </c>
    </row>
    <row r="20" spans="1:11" s="9" customFormat="1" x14ac:dyDescent="0.35">
      <c r="A20" s="3" t="s">
        <v>15</v>
      </c>
      <c r="B20">
        <v>16644.14</v>
      </c>
      <c r="C20">
        <v>17088.59</v>
      </c>
      <c r="D20">
        <v>17921.05</v>
      </c>
      <c r="E20" s="5">
        <v>16356.15</v>
      </c>
      <c r="F20" s="5">
        <v>18918.900000000001</v>
      </c>
      <c r="G20" s="5">
        <v>17100.03</v>
      </c>
      <c r="H20" s="5">
        <v>20037.560000000001</v>
      </c>
      <c r="I20" s="5">
        <v>26764.37</v>
      </c>
      <c r="J20" s="5">
        <v>36708.559999999998</v>
      </c>
      <c r="K20" s="5">
        <v>39584.79</v>
      </c>
    </row>
    <row r="21" spans="1:11" s="9" customFormat="1" x14ac:dyDescent="0.35">
      <c r="A21" s="3" t="s">
        <v>16</v>
      </c>
      <c r="B21">
        <v>5904.72</v>
      </c>
      <c r="C21">
        <v>3146.34</v>
      </c>
      <c r="D21">
        <v>1720.75</v>
      </c>
      <c r="E21" s="5">
        <v>2041.68</v>
      </c>
      <c r="F21" s="5">
        <v>2056.1</v>
      </c>
      <c r="G21" s="5">
        <v>2013.68</v>
      </c>
      <c r="H21" s="5">
        <v>2533.4299999999998</v>
      </c>
      <c r="I21" s="5">
        <v>3942.93</v>
      </c>
      <c r="J21" s="5">
        <v>5007.21</v>
      </c>
      <c r="K21" s="5">
        <v>5272.77</v>
      </c>
    </row>
    <row r="22" spans="1:11" s="9" customFormat="1" x14ac:dyDescent="0.35">
      <c r="A22" s="3" t="s">
        <v>17</v>
      </c>
      <c r="B22">
        <v>1686.88</v>
      </c>
      <c r="C22">
        <v>1375.45</v>
      </c>
      <c r="D22">
        <v>1342.92</v>
      </c>
      <c r="E22" s="5">
        <v>1475</v>
      </c>
      <c r="F22" s="5">
        <v>1497.6</v>
      </c>
      <c r="G22" s="5">
        <v>1541.05</v>
      </c>
      <c r="H22" s="5">
        <v>2414.2399999999998</v>
      </c>
      <c r="I22" s="5">
        <v>3731.29</v>
      </c>
      <c r="J22" s="5">
        <v>3801.4</v>
      </c>
      <c r="K22" s="5">
        <v>4254.82</v>
      </c>
    </row>
    <row r="23" spans="1:11" s="9" customFormat="1" x14ac:dyDescent="0.35">
      <c r="A23" s="3" t="s">
        <v>18</v>
      </c>
      <c r="B23">
        <v>2820.36</v>
      </c>
      <c r="C23">
        <v>570.39</v>
      </c>
      <c r="D23">
        <v>481.89</v>
      </c>
      <c r="E23" s="5">
        <v>511.78</v>
      </c>
      <c r="F23" s="5">
        <v>466.39</v>
      </c>
      <c r="G23" s="5">
        <v>401.51</v>
      </c>
      <c r="H23" s="5">
        <v>523.94000000000005</v>
      </c>
      <c r="I23" s="5">
        <v>730.58</v>
      </c>
      <c r="J23" s="5">
        <v>1016.41</v>
      </c>
      <c r="K23" s="5">
        <v>1017.98</v>
      </c>
    </row>
    <row r="24" spans="1:11" s="9" customFormat="1" x14ac:dyDescent="0.35">
      <c r="A24" s="3" t="s">
        <v>19</v>
      </c>
      <c r="B24">
        <v>114.77</v>
      </c>
      <c r="C24">
        <v>5174.1400000000003</v>
      </c>
      <c r="D24">
        <v>619.37</v>
      </c>
      <c r="E24" s="5">
        <v>4169.34</v>
      </c>
      <c r="F24" s="5">
        <v>3847.79</v>
      </c>
      <c r="G24" s="5">
        <v>1290.67</v>
      </c>
      <c r="H24" s="5">
        <v>272.83</v>
      </c>
      <c r="I24" s="5">
        <v>814.83</v>
      </c>
      <c r="J24" s="5">
        <v>804.21</v>
      </c>
      <c r="K24" s="5">
        <v>635.04</v>
      </c>
    </row>
    <row r="25" spans="1:11" s="9" customFormat="1" x14ac:dyDescent="0.35">
      <c r="A25" s="9" t="s">
        <v>20</v>
      </c>
      <c r="B25">
        <v>1056.02</v>
      </c>
      <c r="C25">
        <v>4060.02</v>
      </c>
      <c r="D25">
        <v>1297.3699999999999</v>
      </c>
      <c r="E25" s="5">
        <v>6585.64</v>
      </c>
      <c r="F25" s="5">
        <v>7186.47</v>
      </c>
      <c r="G25" s="5">
        <v>2280.15</v>
      </c>
      <c r="H25" s="5">
        <v>1774.96</v>
      </c>
      <c r="I25" s="5">
        <v>2485.5</v>
      </c>
      <c r="J25" s="5">
        <v>5540.09</v>
      </c>
      <c r="K25" s="5">
        <v>3416.33</v>
      </c>
    </row>
    <row r="26" spans="1:11" s="9" customFormat="1" x14ac:dyDescent="0.35">
      <c r="A26" s="9" t="s">
        <v>21</v>
      </c>
      <c r="B26">
        <v>2174.15</v>
      </c>
      <c r="C26">
        <v>1648.73</v>
      </c>
      <c r="D26">
        <v>1955.59</v>
      </c>
      <c r="E26" s="5">
        <v>2346.17</v>
      </c>
      <c r="F26" s="5">
        <v>2393.13</v>
      </c>
      <c r="G26" s="5">
        <v>2633.56</v>
      </c>
      <c r="H26" s="5">
        <v>2744.94</v>
      </c>
      <c r="I26" s="5">
        <v>3122.2</v>
      </c>
      <c r="J26" s="5">
        <v>3439.2</v>
      </c>
      <c r="K26" s="5">
        <v>3786.37</v>
      </c>
    </row>
    <row r="27" spans="1:11" s="9" customFormat="1" x14ac:dyDescent="0.35">
      <c r="A27" s="9" t="s">
        <v>22</v>
      </c>
      <c r="B27">
        <v>3698.72</v>
      </c>
      <c r="C27">
        <v>3235.81</v>
      </c>
      <c r="D27">
        <v>3364.96</v>
      </c>
      <c r="E27" s="5">
        <v>3761.48</v>
      </c>
      <c r="F27" s="5">
        <v>4170</v>
      </c>
      <c r="G27" s="5">
        <v>4493.7299999999996</v>
      </c>
      <c r="H27" s="5">
        <v>4010.39</v>
      </c>
      <c r="I27" s="5">
        <v>3859.02</v>
      </c>
      <c r="J27" s="5">
        <v>4371.6499999999996</v>
      </c>
      <c r="K27" s="5">
        <v>4633.22</v>
      </c>
    </row>
    <row r="28" spans="1:11" s="9" customFormat="1" x14ac:dyDescent="0.35">
      <c r="A28" s="9" t="s">
        <v>23</v>
      </c>
      <c r="B28">
        <v>1484.35</v>
      </c>
      <c r="C28">
        <v>1280.71</v>
      </c>
      <c r="D28">
        <v>1450.09</v>
      </c>
      <c r="E28" s="5">
        <v>2772.82</v>
      </c>
      <c r="F28" s="5">
        <v>3693.25</v>
      </c>
      <c r="G28" s="5">
        <v>1957.93</v>
      </c>
      <c r="H28" s="5">
        <v>1940.53</v>
      </c>
      <c r="I28" s="5">
        <v>2535.17</v>
      </c>
      <c r="J28" s="5">
        <v>5457</v>
      </c>
      <c r="K28" s="5">
        <v>5732.02</v>
      </c>
    </row>
    <row r="29" spans="1:11" s="9" customFormat="1" x14ac:dyDescent="0.35">
      <c r="A29" s="9" t="s">
        <v>24</v>
      </c>
      <c r="B29">
        <v>1074.92</v>
      </c>
      <c r="C29">
        <v>680.31</v>
      </c>
      <c r="D29">
        <v>350.46</v>
      </c>
      <c r="E29">
        <v>161.97</v>
      </c>
      <c r="F29">
        <v>1087.5899999999999</v>
      </c>
      <c r="G29">
        <v>641.49</v>
      </c>
      <c r="H29" s="5">
        <v>501.88</v>
      </c>
      <c r="I29" s="5">
        <v>379.56</v>
      </c>
      <c r="J29" s="5">
        <v>1647.33</v>
      </c>
      <c r="K29" s="5">
        <v>1451.92</v>
      </c>
    </row>
    <row r="30" spans="1:11" s="9" customFormat="1" x14ac:dyDescent="0.35">
      <c r="A30" s="9" t="s">
        <v>25</v>
      </c>
      <c r="B30">
        <v>167.83</v>
      </c>
      <c r="C30">
        <v>662.2</v>
      </c>
      <c r="D30">
        <v>896.55</v>
      </c>
      <c r="E30" s="5">
        <v>2408.3000000000002</v>
      </c>
      <c r="F30" s="5">
        <v>2356.19</v>
      </c>
      <c r="G30" s="5">
        <v>1017.38</v>
      </c>
      <c r="H30" s="5">
        <v>1127.3800000000001</v>
      </c>
      <c r="I30" s="5">
        <v>1741.46</v>
      </c>
      <c r="J30" s="5">
        <v>3336.44</v>
      </c>
      <c r="K30" s="5">
        <v>3696.25</v>
      </c>
    </row>
    <row r="31" spans="1:11" s="9" customFormat="1" x14ac:dyDescent="0.35">
      <c r="A31" s="9" t="s">
        <v>26</v>
      </c>
      <c r="B31">
        <v>351.62</v>
      </c>
      <c r="C31">
        <v>351.62</v>
      </c>
      <c r="D31">
        <v>351.65</v>
      </c>
      <c r="E31">
        <v>351.65</v>
      </c>
      <c r="F31">
        <v>351.65</v>
      </c>
      <c r="G31">
        <v>419.28</v>
      </c>
      <c r="H31">
        <v>495.32</v>
      </c>
      <c r="I31">
        <v>559.23</v>
      </c>
      <c r="J31">
        <v>639.12</v>
      </c>
      <c r="K31">
        <v>639.12</v>
      </c>
    </row>
    <row r="32" spans="1:11" s="9" customFormat="1" x14ac:dyDescent="0.35"/>
    <row r="33" spans="1:11" x14ac:dyDescent="0.35">
      <c r="A33" s="9"/>
    </row>
    <row r="34" spans="1:11" x14ac:dyDescent="0.35">
      <c r="A34" s="9"/>
    </row>
    <row r="35" spans="1:11" x14ac:dyDescent="0.35">
      <c r="A35" s="9"/>
    </row>
    <row r="36" spans="1:11" x14ac:dyDescent="0.35">
      <c r="A36" s="9"/>
    </row>
    <row r="37" spans="1:11" x14ac:dyDescent="0.35">
      <c r="A37" s="9"/>
    </row>
    <row r="38" spans="1:11" x14ac:dyDescent="0.35">
      <c r="A38" s="9"/>
    </row>
    <row r="39" spans="1:11" x14ac:dyDescent="0.35">
      <c r="A39" s="9"/>
    </row>
    <row r="40" spans="1:11" x14ac:dyDescent="0.35">
      <c r="A40" s="1" t="s">
        <v>27</v>
      </c>
    </row>
    <row r="41" spans="1:11" s="8" customFormat="1" x14ac:dyDescent="0.35">
      <c r="A41" s="6" t="s">
        <v>11</v>
      </c>
      <c r="B41" s="7">
        <v>44834</v>
      </c>
      <c r="C41" s="7">
        <v>44926</v>
      </c>
      <c r="D41" s="7">
        <v>45016</v>
      </c>
      <c r="E41" s="7">
        <v>45107</v>
      </c>
      <c r="F41" s="7">
        <v>45199</v>
      </c>
      <c r="G41" s="7">
        <v>45291</v>
      </c>
      <c r="H41" s="7">
        <v>45382</v>
      </c>
      <c r="I41" s="7">
        <v>45473</v>
      </c>
      <c r="J41" s="7">
        <v>45565</v>
      </c>
      <c r="K41" s="7">
        <v>45657</v>
      </c>
    </row>
    <row r="42" spans="1:11" s="9" customFormat="1" x14ac:dyDescent="0.35">
      <c r="A42" s="9" t="s">
        <v>12</v>
      </c>
      <c r="B42" s="5">
        <v>14030.72</v>
      </c>
      <c r="C42" s="5">
        <v>14129.12</v>
      </c>
      <c r="D42" s="5">
        <v>12453.76</v>
      </c>
      <c r="E42" s="5">
        <v>15213.29</v>
      </c>
      <c r="F42" s="5">
        <v>15738.03</v>
      </c>
      <c r="G42" s="5">
        <v>14651</v>
      </c>
      <c r="H42" s="5">
        <v>15846.58</v>
      </c>
      <c r="I42" s="5">
        <v>17293.62</v>
      </c>
      <c r="J42" s="5">
        <v>15697.67</v>
      </c>
      <c r="K42" s="5">
        <v>15391.06</v>
      </c>
    </row>
    <row r="43" spans="1:11" s="9" customFormat="1" x14ac:dyDescent="0.35">
      <c r="A43" s="9" t="s">
        <v>28</v>
      </c>
      <c r="B43" s="5">
        <v>12270.28</v>
      </c>
      <c r="C43" s="5">
        <v>11810.48</v>
      </c>
      <c r="D43" s="5">
        <v>10526.05</v>
      </c>
      <c r="E43" s="5">
        <v>12499.94</v>
      </c>
      <c r="F43" s="5">
        <v>12966.92</v>
      </c>
      <c r="G43" s="5">
        <v>12233.58</v>
      </c>
      <c r="H43" s="5">
        <v>13539.68</v>
      </c>
      <c r="I43" s="5">
        <v>14231.87</v>
      </c>
      <c r="J43" s="5">
        <v>12426.76</v>
      </c>
      <c r="K43" s="5">
        <v>12312.03</v>
      </c>
    </row>
    <row r="44" spans="1:11" s="9" customFormat="1" x14ac:dyDescent="0.35">
      <c r="A44" s="9" t="s">
        <v>20</v>
      </c>
      <c r="B44" s="5">
        <v>1501.8</v>
      </c>
      <c r="C44" s="5">
        <v>1496.93</v>
      </c>
      <c r="D44" s="5">
        <v>1352.22</v>
      </c>
      <c r="E44" s="5">
        <v>877.05</v>
      </c>
      <c r="F44" s="5">
        <v>567.29</v>
      </c>
      <c r="G44" s="5">
        <v>1091.8699999999999</v>
      </c>
      <c r="H44" s="5">
        <v>1406.62</v>
      </c>
      <c r="I44" s="5">
        <v>577.72</v>
      </c>
      <c r="J44" s="5">
        <v>631.75</v>
      </c>
      <c r="K44" s="5">
        <v>588.54999999999995</v>
      </c>
    </row>
    <row r="45" spans="1:11" s="9" customFormat="1" x14ac:dyDescent="0.35">
      <c r="A45" s="9" t="s">
        <v>21</v>
      </c>
      <c r="B45" s="5">
        <v>837.63</v>
      </c>
      <c r="C45" s="5">
        <v>853.26</v>
      </c>
      <c r="D45" s="5">
        <v>926.3</v>
      </c>
      <c r="E45" s="5">
        <v>893.44</v>
      </c>
      <c r="F45" s="5">
        <v>925.89</v>
      </c>
      <c r="G45" s="5">
        <v>926.27</v>
      </c>
      <c r="H45" s="5">
        <v>1040.77</v>
      </c>
      <c r="I45" s="5">
        <v>972.89</v>
      </c>
      <c r="J45" s="5">
        <v>986.69</v>
      </c>
      <c r="K45" s="5">
        <v>1040.99</v>
      </c>
    </row>
    <row r="46" spans="1:11" s="9" customFormat="1" x14ac:dyDescent="0.35">
      <c r="A46" s="9" t="s">
        <v>22</v>
      </c>
      <c r="B46" s="5">
        <v>1051.76</v>
      </c>
      <c r="C46" s="5">
        <v>1098.29</v>
      </c>
      <c r="D46" s="5">
        <v>1195.56</v>
      </c>
      <c r="E46" s="5">
        <v>1221.4100000000001</v>
      </c>
      <c r="F46" s="5">
        <v>1181.83</v>
      </c>
      <c r="G46" s="5">
        <v>1094.26</v>
      </c>
      <c r="H46" s="5">
        <v>1135.72</v>
      </c>
      <c r="I46" s="5">
        <v>1176.24</v>
      </c>
      <c r="J46" s="5">
        <v>1143.0999999999999</v>
      </c>
      <c r="K46" s="5">
        <v>1169.9000000000001</v>
      </c>
    </row>
    <row r="47" spans="1:11" s="9" customFormat="1" x14ac:dyDescent="0.35">
      <c r="A47" s="9" t="s">
        <v>23</v>
      </c>
      <c r="B47" s="5">
        <v>1372.85</v>
      </c>
      <c r="C47" s="5">
        <v>1864.02</v>
      </c>
      <c r="D47" s="5">
        <v>1158.07</v>
      </c>
      <c r="E47" s="5">
        <v>1475.55</v>
      </c>
      <c r="F47" s="5">
        <v>1230.68</v>
      </c>
      <c r="G47" s="5">
        <v>1488.76</v>
      </c>
      <c r="H47" s="5">
        <v>1537.03</v>
      </c>
      <c r="I47" s="5">
        <v>1490.34</v>
      </c>
      <c r="J47" s="5">
        <v>1772.87</v>
      </c>
      <c r="K47" s="5">
        <v>1456.69</v>
      </c>
    </row>
    <row r="48" spans="1:11" s="9" customFormat="1" x14ac:dyDescent="0.35">
      <c r="A48" s="9" t="s">
        <v>24</v>
      </c>
      <c r="B48">
        <v>437.67</v>
      </c>
      <c r="C48" s="5">
        <v>811.88</v>
      </c>
      <c r="D48" s="5">
        <v>219.26</v>
      </c>
      <c r="E48" s="5">
        <v>334.58</v>
      </c>
      <c r="F48" s="5">
        <v>213.27</v>
      </c>
      <c r="G48" s="5">
        <v>412.64</v>
      </c>
      <c r="H48" s="5">
        <v>491.44</v>
      </c>
      <c r="I48" s="5">
        <v>301.70999999999998</v>
      </c>
      <c r="J48" s="5">
        <v>679.79</v>
      </c>
      <c r="K48" s="5">
        <v>269.14999999999998</v>
      </c>
    </row>
    <row r="49" spans="1:11" s="9" customFormat="1" x14ac:dyDescent="0.35">
      <c r="A49" s="9" t="s">
        <v>25</v>
      </c>
      <c r="B49" s="5">
        <v>819.09</v>
      </c>
      <c r="C49" s="5">
        <v>945.02</v>
      </c>
      <c r="D49" s="5">
        <v>777.73</v>
      </c>
      <c r="E49" s="5">
        <v>972.49</v>
      </c>
      <c r="F49" s="5">
        <v>875.53</v>
      </c>
      <c r="G49" s="5">
        <v>953.01</v>
      </c>
      <c r="H49" s="5">
        <v>895.21</v>
      </c>
      <c r="I49" s="5">
        <v>970.91</v>
      </c>
      <c r="J49" s="5">
        <v>926.53</v>
      </c>
      <c r="K49" s="5">
        <v>1030.7</v>
      </c>
    </row>
    <row r="50" spans="1:11" x14ac:dyDescent="0.35">
      <c r="A50" s="9" t="s">
        <v>29</v>
      </c>
      <c r="B50" s="5">
        <v>1760.44</v>
      </c>
      <c r="C50" s="5">
        <v>2318.64</v>
      </c>
      <c r="D50" s="5">
        <v>1927.71</v>
      </c>
      <c r="E50" s="5">
        <v>2713.35</v>
      </c>
      <c r="F50" s="5">
        <v>2771.11</v>
      </c>
      <c r="G50" s="5">
        <v>2417.42</v>
      </c>
      <c r="H50" s="5">
        <v>2306.9</v>
      </c>
      <c r="I50" s="5">
        <v>3061.75</v>
      </c>
      <c r="J50" s="5">
        <v>3270.91</v>
      </c>
      <c r="K50" s="5">
        <v>3079.03</v>
      </c>
    </row>
    <row r="51" spans="1:11" x14ac:dyDescent="0.35">
      <c r="A51" s="9"/>
    </row>
    <row r="52" spans="1:11" x14ac:dyDescent="0.35">
      <c r="A52" s="9"/>
    </row>
    <row r="53" spans="1:11" x14ac:dyDescent="0.35">
      <c r="A53" s="9"/>
    </row>
    <row r="54" spans="1:11" x14ac:dyDescent="0.35">
      <c r="A54" s="9"/>
    </row>
    <row r="55" spans="1:11" x14ac:dyDescent="0.35">
      <c r="A55" s="1" t="s">
        <v>30</v>
      </c>
    </row>
    <row r="56" spans="1:11" s="8" customFormat="1" x14ac:dyDescent="0.35">
      <c r="A56" s="6" t="s">
        <v>11</v>
      </c>
      <c r="B56" s="7">
        <v>42094</v>
      </c>
      <c r="C56" s="7">
        <v>42460</v>
      </c>
      <c r="D56" s="7">
        <v>42825</v>
      </c>
      <c r="E56" s="7">
        <v>43190</v>
      </c>
      <c r="F56" s="7">
        <v>43555</v>
      </c>
      <c r="G56" s="7">
        <v>43921</v>
      </c>
      <c r="H56" s="7">
        <v>44286</v>
      </c>
      <c r="I56" s="7">
        <v>44651</v>
      </c>
      <c r="J56" s="7">
        <v>45016</v>
      </c>
      <c r="K56" s="7">
        <v>45382</v>
      </c>
    </row>
    <row r="57" spans="1:11" x14ac:dyDescent="0.35">
      <c r="A57" s="9" t="s">
        <v>31</v>
      </c>
      <c r="B57">
        <v>270.48</v>
      </c>
      <c r="C57">
        <v>270.48</v>
      </c>
      <c r="D57">
        <v>270.5</v>
      </c>
      <c r="E57" s="5">
        <v>270.5</v>
      </c>
      <c r="F57" s="5">
        <v>270.5</v>
      </c>
      <c r="G57" s="5">
        <v>270.5</v>
      </c>
      <c r="H57">
        <v>319.56</v>
      </c>
      <c r="I57" s="5">
        <v>319.56</v>
      </c>
      <c r="J57" s="5">
        <v>319.56</v>
      </c>
      <c r="K57" s="5">
        <v>319.56</v>
      </c>
    </row>
    <row r="58" spans="1:11" x14ac:dyDescent="0.35">
      <c r="A58" s="9" t="s">
        <v>32</v>
      </c>
      <c r="B58">
        <v>14048.41</v>
      </c>
      <c r="C58">
        <v>11362.9</v>
      </c>
      <c r="D58">
        <v>12944.05</v>
      </c>
      <c r="E58" s="5">
        <v>16129.38</v>
      </c>
      <c r="F58" s="5">
        <v>18035.009999999998</v>
      </c>
      <c r="G58" s="5">
        <v>19295.52</v>
      </c>
      <c r="H58" s="5">
        <v>22002.7</v>
      </c>
      <c r="I58" s="5">
        <v>22122</v>
      </c>
      <c r="J58" s="5">
        <v>28467.87</v>
      </c>
      <c r="K58" s="5">
        <v>32035.73</v>
      </c>
    </row>
    <row r="59" spans="1:11" x14ac:dyDescent="0.35">
      <c r="A59" s="9" t="s">
        <v>33</v>
      </c>
      <c r="B59">
        <v>40606.699999999997</v>
      </c>
      <c r="C59">
        <v>38848.589999999997</v>
      </c>
      <c r="D59">
        <v>48815.41</v>
      </c>
      <c r="E59" s="5">
        <v>48589.24</v>
      </c>
      <c r="F59" s="5">
        <v>48506.04</v>
      </c>
      <c r="G59" s="5">
        <v>51936.15</v>
      </c>
      <c r="H59" s="5">
        <v>46707.95</v>
      </c>
      <c r="I59" s="5">
        <v>51195.12</v>
      </c>
      <c r="J59" s="5">
        <v>52923</v>
      </c>
      <c r="K59" s="5">
        <v>53689.45</v>
      </c>
    </row>
    <row r="60" spans="1:11" x14ac:dyDescent="0.35">
      <c r="A60" s="9" t="s">
        <v>34</v>
      </c>
      <c r="B60">
        <v>20259.75</v>
      </c>
      <c r="C60">
        <v>19574.54</v>
      </c>
      <c r="D60">
        <v>20799.3</v>
      </c>
      <c r="E60" s="5">
        <v>16902.68</v>
      </c>
      <c r="F60" s="5">
        <v>17261.89</v>
      </c>
      <c r="G60" s="5">
        <v>18171.740000000002</v>
      </c>
      <c r="H60" s="5">
        <v>29624.63</v>
      </c>
      <c r="I60" s="5">
        <v>38913.31</v>
      </c>
      <c r="J60" s="5">
        <v>46385.71</v>
      </c>
      <c r="K60" s="5">
        <v>53009.66</v>
      </c>
    </row>
    <row r="61" spans="1:11" s="1" customFormat="1" x14ac:dyDescent="0.35">
      <c r="A61" s="1" t="s">
        <v>35</v>
      </c>
      <c r="B61">
        <v>75185.34</v>
      </c>
      <c r="C61">
        <v>70056.509999999995</v>
      </c>
      <c r="D61">
        <v>82829.259999999995</v>
      </c>
      <c r="E61" s="5">
        <v>81891.8</v>
      </c>
      <c r="F61" s="5">
        <v>84073.44</v>
      </c>
      <c r="G61" s="5">
        <v>89673.91</v>
      </c>
      <c r="H61" s="5">
        <v>98654.84</v>
      </c>
      <c r="I61" s="5">
        <v>112549.99</v>
      </c>
      <c r="J61" s="5">
        <v>128096.14</v>
      </c>
      <c r="K61" s="5">
        <v>139054.39999999999</v>
      </c>
    </row>
    <row r="62" spans="1:11" x14ac:dyDescent="0.35">
      <c r="A62" s="9" t="s">
        <v>36</v>
      </c>
      <c r="B62">
        <v>44725.7</v>
      </c>
      <c r="C62">
        <v>36413.72</v>
      </c>
      <c r="D62">
        <v>46594.79</v>
      </c>
      <c r="E62" s="5">
        <v>44656.26</v>
      </c>
      <c r="F62" s="5">
        <v>44304.89</v>
      </c>
      <c r="G62" s="5">
        <v>47666.36</v>
      </c>
      <c r="H62" s="5">
        <v>52179.15</v>
      </c>
      <c r="I62" s="5">
        <v>57389.440000000002</v>
      </c>
      <c r="J62" s="5">
        <v>61746.66</v>
      </c>
      <c r="K62" s="5">
        <v>67209.56</v>
      </c>
    </row>
    <row r="63" spans="1:11" x14ac:dyDescent="0.35">
      <c r="A63" s="9" t="s">
        <v>37</v>
      </c>
      <c r="B63">
        <v>3323.19</v>
      </c>
      <c r="C63">
        <v>1344.91</v>
      </c>
      <c r="D63">
        <v>2177.92</v>
      </c>
      <c r="E63" s="5">
        <v>1652.6</v>
      </c>
      <c r="F63" s="5">
        <v>2575.6999999999998</v>
      </c>
      <c r="G63" s="5">
        <v>1611.52</v>
      </c>
      <c r="H63" s="5">
        <v>3270.26</v>
      </c>
      <c r="I63" s="5">
        <v>4635.1000000000004</v>
      </c>
      <c r="J63" s="5">
        <v>5376.36</v>
      </c>
      <c r="K63" s="5">
        <v>11561.31</v>
      </c>
    </row>
    <row r="64" spans="1:11" x14ac:dyDescent="0.35">
      <c r="A64" s="9" t="s">
        <v>38</v>
      </c>
      <c r="B64">
        <v>3444.57</v>
      </c>
      <c r="C64">
        <v>11785.35</v>
      </c>
      <c r="D64">
        <v>11873.01</v>
      </c>
      <c r="E64" s="5">
        <v>12428.93</v>
      </c>
      <c r="F64" s="5">
        <v>13541.87</v>
      </c>
      <c r="G64" s="5">
        <v>14534.84</v>
      </c>
      <c r="H64" s="5">
        <v>13149.05</v>
      </c>
      <c r="I64" s="5">
        <v>14160.33</v>
      </c>
      <c r="J64" s="5">
        <v>16669.689999999999</v>
      </c>
      <c r="K64" s="5">
        <v>16315.99</v>
      </c>
    </row>
    <row r="65" spans="1:11" x14ac:dyDescent="0.35">
      <c r="A65" s="9" t="s">
        <v>39</v>
      </c>
      <c r="B65">
        <v>23691.88</v>
      </c>
      <c r="C65">
        <v>20512.53</v>
      </c>
      <c r="D65">
        <v>22183.54</v>
      </c>
      <c r="E65" s="5">
        <v>23154.01</v>
      </c>
      <c r="F65" s="5">
        <v>23650.98</v>
      </c>
      <c r="G65" s="5">
        <v>25861.19</v>
      </c>
      <c r="H65" s="5">
        <v>30056.38</v>
      </c>
      <c r="I65" s="5">
        <v>36365.120000000003</v>
      </c>
      <c r="J65" s="5">
        <v>44303.43</v>
      </c>
      <c r="K65" s="5">
        <v>43967.54</v>
      </c>
    </row>
    <row r="66" spans="1:11" s="1" customFormat="1" x14ac:dyDescent="0.35">
      <c r="A66" s="1" t="s">
        <v>35</v>
      </c>
      <c r="B66">
        <v>75185.34</v>
      </c>
      <c r="C66">
        <v>70056.509999999995</v>
      </c>
      <c r="D66">
        <v>82829.259999999995</v>
      </c>
      <c r="E66" s="5">
        <v>81891.8</v>
      </c>
      <c r="F66" s="5">
        <v>84073.44</v>
      </c>
      <c r="G66" s="5">
        <v>89673.91</v>
      </c>
      <c r="H66" s="5">
        <v>98654.84</v>
      </c>
      <c r="I66" s="5">
        <v>112549.99</v>
      </c>
      <c r="J66" s="5">
        <v>128096.14</v>
      </c>
      <c r="K66" s="5">
        <v>139054.39999999999</v>
      </c>
    </row>
    <row r="67" spans="1:11" s="9" customFormat="1" x14ac:dyDescent="0.35">
      <c r="A67" s="9" t="s">
        <v>40</v>
      </c>
      <c r="B67">
        <v>5563.95</v>
      </c>
      <c r="C67">
        <v>3540.24</v>
      </c>
      <c r="D67">
        <v>3832.12</v>
      </c>
      <c r="E67" s="5">
        <v>2788.93</v>
      </c>
      <c r="F67" s="5">
        <v>4445.26</v>
      </c>
      <c r="G67" s="5">
        <v>4425.8999999999996</v>
      </c>
      <c r="H67" s="5">
        <v>5200.08</v>
      </c>
      <c r="I67" s="5">
        <v>5979.74</v>
      </c>
      <c r="J67" s="5">
        <v>6952.15</v>
      </c>
      <c r="K67" s="5">
        <v>7401.69</v>
      </c>
    </row>
    <row r="68" spans="1:11" x14ac:dyDescent="0.35">
      <c r="A68" s="9" t="s">
        <v>41</v>
      </c>
      <c r="B68">
        <v>1844.17</v>
      </c>
      <c r="C68">
        <v>1373.4</v>
      </c>
      <c r="D68">
        <v>1599.56</v>
      </c>
      <c r="E68">
        <v>1623.08</v>
      </c>
      <c r="F68" s="5">
        <v>1706.42</v>
      </c>
      <c r="G68" s="5">
        <v>1752.35</v>
      </c>
      <c r="H68" s="5">
        <v>1885.62</v>
      </c>
      <c r="I68" s="5">
        <v>4231.5200000000004</v>
      </c>
      <c r="J68" s="5">
        <v>3942.88</v>
      </c>
      <c r="K68" s="5">
        <v>4419.63</v>
      </c>
    </row>
    <row r="69" spans="1:11" x14ac:dyDescent="0.35">
      <c r="A69" s="3" t="s">
        <v>42</v>
      </c>
      <c r="B69">
        <v>1483.45</v>
      </c>
      <c r="C69">
        <v>663.16</v>
      </c>
      <c r="D69">
        <v>954.3</v>
      </c>
      <c r="E69" s="5">
        <v>1185.78</v>
      </c>
      <c r="F69" s="5">
        <v>787.45</v>
      </c>
      <c r="G69" s="5">
        <v>2094.1799999999998</v>
      </c>
      <c r="H69" s="5">
        <v>5870.67</v>
      </c>
      <c r="I69" s="5">
        <v>6640.7</v>
      </c>
      <c r="J69" s="5">
        <v>11206.53</v>
      </c>
      <c r="K69" s="5">
        <v>9151.91</v>
      </c>
    </row>
    <row r="70" spans="1:11" x14ac:dyDescent="0.35">
      <c r="A70" s="3" t="s">
        <v>43</v>
      </c>
      <c r="B70">
        <v>2706277554</v>
      </c>
      <c r="C70">
        <v>2704629398</v>
      </c>
      <c r="D70">
        <v>2706281698</v>
      </c>
      <c r="E70" s="5">
        <v>2706425810</v>
      </c>
      <c r="F70" s="5">
        <v>2706425810</v>
      </c>
      <c r="G70" s="5">
        <v>2706425810</v>
      </c>
      <c r="H70" s="5">
        <v>3196991847</v>
      </c>
      <c r="I70" s="5">
        <v>3196991847</v>
      </c>
      <c r="J70" s="5">
        <v>3196991847</v>
      </c>
      <c r="K70" s="5">
        <v>3196991847</v>
      </c>
    </row>
    <row r="71" spans="1:11" x14ac:dyDescent="0.35">
      <c r="A71" s="3" t="s">
        <v>44</v>
      </c>
      <c r="K71" s="5"/>
    </row>
    <row r="72" spans="1:11" x14ac:dyDescent="0.35">
      <c r="A72" s="3" t="s">
        <v>45</v>
      </c>
      <c r="B72">
        <v>1</v>
      </c>
      <c r="C72">
        <v>1</v>
      </c>
      <c r="D72">
        <v>1</v>
      </c>
      <c r="E72" s="5">
        <v>1</v>
      </c>
      <c r="F72" s="5">
        <v>1</v>
      </c>
      <c r="G72" s="5">
        <v>1</v>
      </c>
      <c r="H72">
        <v>1</v>
      </c>
      <c r="I72" s="5">
        <v>1</v>
      </c>
      <c r="J72" s="5">
        <v>1</v>
      </c>
      <c r="K72" s="5">
        <v>1</v>
      </c>
    </row>
    <row r="74" spans="1:11" x14ac:dyDescent="0.35">
      <c r="A74" s="9"/>
    </row>
    <row r="75" spans="1:11" x14ac:dyDescent="0.35">
      <c r="A75" s="9"/>
    </row>
    <row r="76" spans="1:11" x14ac:dyDescent="0.35">
      <c r="A76" s="9"/>
    </row>
    <row r="77" spans="1:11" x14ac:dyDescent="0.35">
      <c r="A77" s="9"/>
    </row>
    <row r="78" spans="1:11" x14ac:dyDescent="0.35">
      <c r="A78" s="9"/>
    </row>
    <row r="79" spans="1:11" x14ac:dyDescent="0.35">
      <c r="A79" s="9"/>
    </row>
    <row r="80" spans="1:11" x14ac:dyDescent="0.35">
      <c r="A80" s="1" t="s">
        <v>46</v>
      </c>
    </row>
    <row r="81" spans="1:11" s="8" customFormat="1" x14ac:dyDescent="0.35">
      <c r="A81" s="6" t="s">
        <v>11</v>
      </c>
      <c r="B81" s="7">
        <v>42094</v>
      </c>
      <c r="C81" s="7">
        <v>42460</v>
      </c>
      <c r="D81" s="7">
        <v>42825</v>
      </c>
      <c r="E81" s="7">
        <v>43190</v>
      </c>
      <c r="F81" s="7">
        <v>43555</v>
      </c>
      <c r="G81" s="7">
        <v>43921</v>
      </c>
      <c r="H81" s="7">
        <v>44286</v>
      </c>
      <c r="I81" s="7">
        <v>44651</v>
      </c>
      <c r="J81" s="7">
        <v>45016</v>
      </c>
      <c r="K81" s="7">
        <v>45382</v>
      </c>
    </row>
    <row r="82" spans="1:11" s="1" customFormat="1" x14ac:dyDescent="0.35">
      <c r="A82" s="9" t="s">
        <v>47</v>
      </c>
      <c r="B82">
        <v>5980.91</v>
      </c>
      <c r="C82">
        <v>7415.12</v>
      </c>
      <c r="D82">
        <v>7014.18</v>
      </c>
      <c r="E82">
        <v>6363.85</v>
      </c>
      <c r="F82">
        <v>4573.79</v>
      </c>
      <c r="G82" s="5">
        <v>7375.32</v>
      </c>
      <c r="H82" s="5">
        <v>8345.1200000000008</v>
      </c>
      <c r="I82" s="5">
        <v>6692.73</v>
      </c>
      <c r="J82" s="5">
        <v>7165.59</v>
      </c>
      <c r="K82" s="5">
        <v>12596.11</v>
      </c>
    </row>
    <row r="83" spans="1:11" s="9" customFormat="1" x14ac:dyDescent="0.35">
      <c r="A83" s="9" t="s">
        <v>48</v>
      </c>
      <c r="B83">
        <v>-3865.18</v>
      </c>
      <c r="C83">
        <v>-1805.22</v>
      </c>
      <c r="D83">
        <v>-7372.73</v>
      </c>
      <c r="E83">
        <v>-1511.65</v>
      </c>
      <c r="F83">
        <v>-272.33999999999997</v>
      </c>
      <c r="G83" s="5">
        <v>-492.88</v>
      </c>
      <c r="H83" s="5">
        <v>993.33</v>
      </c>
      <c r="I83" s="5">
        <v>-6250.47</v>
      </c>
      <c r="J83" s="5">
        <v>-7263.1</v>
      </c>
      <c r="K83" s="5">
        <v>-9027.11</v>
      </c>
    </row>
    <row r="84" spans="1:11" s="9" customFormat="1" x14ac:dyDescent="0.35">
      <c r="A84" s="9" t="s">
        <v>49</v>
      </c>
      <c r="B84">
        <v>-2238.59</v>
      </c>
      <c r="C84">
        <v>-6183.45</v>
      </c>
      <c r="D84">
        <v>937.34</v>
      </c>
      <c r="E84">
        <v>-4726.26</v>
      </c>
      <c r="F84">
        <v>-5184.45</v>
      </c>
      <c r="G84" s="5">
        <v>-5109.57</v>
      </c>
      <c r="H84" s="5">
        <v>-7602.88</v>
      </c>
      <c r="I84" s="5">
        <v>-1183.2</v>
      </c>
      <c r="J84" s="5">
        <v>1340.77</v>
      </c>
      <c r="K84" s="5">
        <v>-4497.43</v>
      </c>
    </row>
    <row r="85" spans="1:11" s="1" customFormat="1" x14ac:dyDescent="0.35">
      <c r="A85" s="9" t="s">
        <v>50</v>
      </c>
      <c r="B85">
        <v>-122.86</v>
      </c>
      <c r="C85">
        <v>-573.54999999999995</v>
      </c>
      <c r="D85">
        <v>578.79</v>
      </c>
      <c r="E85">
        <v>125.94</v>
      </c>
      <c r="F85">
        <v>-883</v>
      </c>
      <c r="G85" s="5">
        <v>1772.87</v>
      </c>
      <c r="H85" s="5">
        <v>1735.57</v>
      </c>
      <c r="I85" s="5">
        <v>-740.94</v>
      </c>
      <c r="J85" s="5">
        <v>1243.26</v>
      </c>
      <c r="K85" s="5">
        <v>-928.43</v>
      </c>
    </row>
    <row r="86" spans="1:11" x14ac:dyDescent="0.35">
      <c r="A86" s="9"/>
    </row>
    <row r="87" spans="1:11" x14ac:dyDescent="0.35">
      <c r="A87" s="9"/>
    </row>
    <row r="88" spans="1:11" x14ac:dyDescent="0.35">
      <c r="A88" s="9"/>
    </row>
    <row r="89" spans="1:11" x14ac:dyDescent="0.35">
      <c r="A89" s="9"/>
    </row>
    <row r="90" spans="1:11" s="1" customFormat="1" x14ac:dyDescent="0.35">
      <c r="A90" s="1" t="s">
        <v>51</v>
      </c>
      <c r="B90">
        <v>77.099999999999994</v>
      </c>
      <c r="C90">
        <v>64.650000000000006</v>
      </c>
      <c r="D90">
        <v>90.35</v>
      </c>
      <c r="E90">
        <v>79</v>
      </c>
      <c r="F90">
        <v>73.8</v>
      </c>
      <c r="G90">
        <v>32.85</v>
      </c>
      <c r="H90">
        <v>103.25</v>
      </c>
      <c r="I90" s="5">
        <v>238.65</v>
      </c>
      <c r="J90" s="5">
        <v>190.25</v>
      </c>
      <c r="K90" s="5">
        <v>394.2</v>
      </c>
    </row>
    <row r="92" spans="1:11" s="1" customFormat="1" x14ac:dyDescent="0.35">
      <c r="A92" s="1" t="s">
        <v>52</v>
      </c>
    </row>
    <row r="93" spans="1:11" x14ac:dyDescent="0.35">
      <c r="A93" s="3" t="s">
        <v>53</v>
      </c>
      <c r="B93" s="10">
        <v>270.45999999999998</v>
      </c>
      <c r="C93" s="10">
        <v>270.45999999999998</v>
      </c>
      <c r="D93" s="10">
        <v>270.48</v>
      </c>
      <c r="E93" s="10">
        <v>270.48</v>
      </c>
      <c r="F93" s="10">
        <v>270.48</v>
      </c>
      <c r="G93" s="10">
        <v>270.48</v>
      </c>
      <c r="H93" s="10">
        <v>319.52999999999997</v>
      </c>
      <c r="I93" s="10">
        <v>319.52999999999997</v>
      </c>
      <c r="J93" s="10">
        <v>319.52999999999997</v>
      </c>
      <c r="K93" s="10">
        <v>319.52999999999997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D3BFE42D-830C-4B90-B356-5F7915B0E041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23EAD-AB9C-4DA5-9719-314549776DA4}">
  <sheetPr>
    <tabColor rgb="FF002060"/>
  </sheetPr>
  <dimension ref="B2:I34"/>
  <sheetViews>
    <sheetView workbookViewId="0">
      <selection activeCell="H26" sqref="H26"/>
    </sheetView>
  </sheetViews>
  <sheetFormatPr defaultRowHeight="14.5" x14ac:dyDescent="0.35"/>
  <cols>
    <col min="1" max="1" width="7.26953125" customWidth="1"/>
    <col min="2" max="2" width="26.08984375" customWidth="1"/>
    <col min="6" max="6" width="10.453125" customWidth="1"/>
  </cols>
  <sheetData>
    <row r="2" spans="2:9" x14ac:dyDescent="0.35">
      <c r="C2" s="11">
        <v>43160</v>
      </c>
      <c r="D2" s="11">
        <v>43525</v>
      </c>
      <c r="E2" s="11">
        <v>43891</v>
      </c>
      <c r="F2" s="11">
        <v>44256</v>
      </c>
      <c r="G2" s="11">
        <v>44621</v>
      </c>
      <c r="H2" s="11">
        <v>44986</v>
      </c>
      <c r="I2" s="11">
        <v>45352</v>
      </c>
    </row>
    <row r="3" spans="2:9" x14ac:dyDescent="0.35">
      <c r="B3" t="s">
        <v>54</v>
      </c>
      <c r="C3" s="12">
        <v>6364</v>
      </c>
      <c r="D3" s="12">
        <v>4574</v>
      </c>
      <c r="E3" s="12">
        <v>7375</v>
      </c>
      <c r="F3" s="12">
        <v>8345</v>
      </c>
      <c r="G3" s="12">
        <v>6693</v>
      </c>
      <c r="H3" s="12">
        <v>7166</v>
      </c>
      <c r="I3" s="12">
        <v>12596</v>
      </c>
    </row>
    <row r="4" spans="2:9" x14ac:dyDescent="0.35">
      <c r="B4" t="s">
        <v>55</v>
      </c>
      <c r="C4" s="12">
        <v>6007</v>
      </c>
      <c r="D4" s="12">
        <v>6895</v>
      </c>
      <c r="E4" s="12">
        <v>7310</v>
      </c>
      <c r="F4" s="12">
        <v>7651</v>
      </c>
      <c r="G4" s="12">
        <v>7576</v>
      </c>
      <c r="H4" s="12">
        <v>9016</v>
      </c>
      <c r="I4" s="12">
        <v>11258</v>
      </c>
    </row>
    <row r="5" spans="2:9" x14ac:dyDescent="0.35">
      <c r="B5" t="s">
        <v>40</v>
      </c>
      <c r="C5">
        <v>715</v>
      </c>
      <c r="D5" s="12">
        <v>-1649</v>
      </c>
      <c r="E5">
        <v>-97</v>
      </c>
      <c r="F5" s="12">
        <v>-1104</v>
      </c>
      <c r="G5">
        <v>-888</v>
      </c>
      <c r="H5" s="12">
        <v>-1070</v>
      </c>
      <c r="I5">
        <v>-859</v>
      </c>
    </row>
    <row r="6" spans="2:9" x14ac:dyDescent="0.35">
      <c r="B6" t="s">
        <v>41</v>
      </c>
      <c r="C6">
        <v>-147</v>
      </c>
      <c r="D6">
        <v>-85</v>
      </c>
      <c r="E6">
        <v>-21</v>
      </c>
      <c r="F6">
        <v>-93</v>
      </c>
      <c r="G6" s="12">
        <v>-2308</v>
      </c>
      <c r="H6">
        <v>310</v>
      </c>
      <c r="I6">
        <v>-445</v>
      </c>
    </row>
    <row r="7" spans="2:9" x14ac:dyDescent="0.35">
      <c r="B7" t="s">
        <v>56</v>
      </c>
      <c r="C7">
        <v>86</v>
      </c>
      <c r="D7">
        <v>-43</v>
      </c>
      <c r="E7">
        <v>-797</v>
      </c>
      <c r="F7" s="12">
        <v>1710</v>
      </c>
      <c r="G7" s="12">
        <v>3222</v>
      </c>
      <c r="H7" s="12">
        <v>-3018</v>
      </c>
      <c r="I7" s="12">
        <v>1896</v>
      </c>
    </row>
    <row r="8" spans="2:9" x14ac:dyDescent="0.35">
      <c r="B8" t="s">
        <v>57</v>
      </c>
      <c r="C8">
        <v>-32</v>
      </c>
      <c r="D8">
        <v>22</v>
      </c>
      <c r="E8">
        <v>-5</v>
      </c>
      <c r="F8">
        <v>-1</v>
      </c>
      <c r="G8">
        <v>-1</v>
      </c>
      <c r="H8">
        <v>0</v>
      </c>
      <c r="I8">
        <v>1</v>
      </c>
    </row>
    <row r="9" spans="2:9" x14ac:dyDescent="0.35">
      <c r="B9" t="s">
        <v>58</v>
      </c>
      <c r="C9">
        <v>37</v>
      </c>
      <c r="D9">
        <v>117</v>
      </c>
      <c r="E9">
        <v>-136</v>
      </c>
      <c r="F9">
        <v>158</v>
      </c>
      <c r="G9">
        <v>0</v>
      </c>
      <c r="H9">
        <v>0</v>
      </c>
      <c r="I9">
        <v>0</v>
      </c>
    </row>
    <row r="10" spans="2:9" x14ac:dyDescent="0.35">
      <c r="B10" t="s">
        <v>59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2:9" x14ac:dyDescent="0.35">
      <c r="B11" t="s">
        <v>60</v>
      </c>
      <c r="C11">
        <v>299</v>
      </c>
      <c r="D11">
        <v>-177</v>
      </c>
      <c r="E11" s="12">
        <v>1729</v>
      </c>
      <c r="F11">
        <v>472</v>
      </c>
      <c r="G11">
        <v>-214</v>
      </c>
      <c r="H11" s="12">
        <v>2799</v>
      </c>
      <c r="I11" s="12">
        <v>1334</v>
      </c>
    </row>
    <row r="12" spans="2:9" x14ac:dyDescent="0.35">
      <c r="B12" t="s">
        <v>61</v>
      </c>
      <c r="C12">
        <v>958</v>
      </c>
      <c r="D12" s="12">
        <v>-1815</v>
      </c>
      <c r="E12">
        <v>674</v>
      </c>
      <c r="F12" s="12">
        <v>1141</v>
      </c>
      <c r="G12">
        <v>-189</v>
      </c>
      <c r="H12">
        <v>-979</v>
      </c>
      <c r="I12" s="12">
        <v>1927</v>
      </c>
    </row>
    <row r="13" spans="2:9" x14ac:dyDescent="0.35">
      <c r="B13" t="s">
        <v>62</v>
      </c>
      <c r="C13">
        <v>-602</v>
      </c>
      <c r="D13">
        <v>-506</v>
      </c>
      <c r="E13">
        <v>-609</v>
      </c>
      <c r="F13">
        <v>-447</v>
      </c>
      <c r="G13">
        <v>-695</v>
      </c>
      <c r="H13">
        <v>-871</v>
      </c>
      <c r="I13">
        <v>-589</v>
      </c>
    </row>
    <row r="14" spans="2:9" x14ac:dyDescent="0.35">
      <c r="B14" t="s">
        <v>63</v>
      </c>
      <c r="C14" s="12">
        <v>-1512</v>
      </c>
      <c r="D14" s="12">
        <v>-272</v>
      </c>
      <c r="E14">
        <v>-493</v>
      </c>
      <c r="F14">
        <v>993</v>
      </c>
      <c r="G14" s="12">
        <v>-6250</v>
      </c>
      <c r="H14" s="12">
        <v>-7263</v>
      </c>
      <c r="I14" s="12">
        <v>-9027</v>
      </c>
    </row>
    <row r="15" spans="2:9" x14ac:dyDescent="0.35">
      <c r="B15" t="s">
        <v>64</v>
      </c>
      <c r="C15" s="12">
        <v>-3560</v>
      </c>
      <c r="D15" s="12">
        <v>-3576</v>
      </c>
      <c r="E15" s="12">
        <v>-2226</v>
      </c>
      <c r="F15" s="12">
        <v>-3336</v>
      </c>
      <c r="G15" s="12">
        <v>-7268</v>
      </c>
      <c r="H15" s="12">
        <v>-7656</v>
      </c>
      <c r="I15" s="12">
        <v>-13333</v>
      </c>
    </row>
    <row r="16" spans="2:9" x14ac:dyDescent="0.35">
      <c r="B16" t="s">
        <v>65</v>
      </c>
      <c r="C16">
        <v>56</v>
      </c>
      <c r="D16">
        <v>43</v>
      </c>
      <c r="E16">
        <v>36</v>
      </c>
      <c r="F16" s="12">
        <v>1549</v>
      </c>
      <c r="G16">
        <v>35</v>
      </c>
      <c r="H16">
        <v>50</v>
      </c>
      <c r="I16">
        <v>146</v>
      </c>
    </row>
    <row r="17" spans="2:9" x14ac:dyDescent="0.35">
      <c r="B17" t="s">
        <v>66</v>
      </c>
      <c r="C17" s="12">
        <v>-20055</v>
      </c>
      <c r="D17" s="12">
        <v>-20777</v>
      </c>
      <c r="E17" s="12">
        <v>-15594</v>
      </c>
      <c r="F17">
        <v>-80</v>
      </c>
      <c r="G17">
        <v>-585</v>
      </c>
      <c r="H17">
        <v>-973</v>
      </c>
      <c r="I17">
        <v>-300</v>
      </c>
    </row>
    <row r="18" spans="2:9" x14ac:dyDescent="0.35">
      <c r="B18" t="s">
        <v>67</v>
      </c>
      <c r="C18" s="12">
        <v>20948</v>
      </c>
      <c r="D18" s="12">
        <v>23444</v>
      </c>
      <c r="E18" s="12">
        <v>15251</v>
      </c>
      <c r="F18">
        <v>928</v>
      </c>
      <c r="G18">
        <v>360</v>
      </c>
      <c r="H18">
        <v>879</v>
      </c>
      <c r="I18">
        <v>342</v>
      </c>
    </row>
    <row r="19" spans="2:9" x14ac:dyDescent="0.35">
      <c r="B19" t="s">
        <v>68</v>
      </c>
      <c r="C19" s="12">
        <v>124</v>
      </c>
      <c r="D19" s="12">
        <v>139</v>
      </c>
      <c r="E19">
        <v>165</v>
      </c>
      <c r="F19">
        <v>161</v>
      </c>
      <c r="G19">
        <v>151</v>
      </c>
      <c r="H19">
        <v>315</v>
      </c>
      <c r="I19">
        <v>661</v>
      </c>
    </row>
    <row r="20" spans="2:9" x14ac:dyDescent="0.35">
      <c r="B20" t="s">
        <v>69</v>
      </c>
      <c r="C20" s="12">
        <v>1002</v>
      </c>
      <c r="D20">
        <v>309</v>
      </c>
      <c r="E20" s="12">
        <v>1895</v>
      </c>
      <c r="F20" s="12">
        <v>1846</v>
      </c>
      <c r="G20" s="12">
        <v>1856</v>
      </c>
      <c r="H20" s="12">
        <v>3310</v>
      </c>
      <c r="I20" s="12">
        <v>2317</v>
      </c>
    </row>
    <row r="21" spans="2:9" x14ac:dyDescent="0.35">
      <c r="B21" t="s">
        <v>70</v>
      </c>
      <c r="C21">
        <v>-106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2:9" x14ac:dyDescent="0.35">
      <c r="B22" t="s">
        <v>71</v>
      </c>
      <c r="C22">
        <v>57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2:9" x14ac:dyDescent="0.35">
      <c r="B23" t="s">
        <v>72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2:9" x14ac:dyDescent="0.35">
      <c r="B24" t="s">
        <v>73</v>
      </c>
      <c r="C24">
        <v>-50</v>
      </c>
      <c r="D24">
        <v>84</v>
      </c>
      <c r="E24">
        <v>0</v>
      </c>
      <c r="F24">
        <v>5</v>
      </c>
      <c r="G24">
        <v>0</v>
      </c>
      <c r="H24">
        <v>-2</v>
      </c>
      <c r="I24">
        <v>16</v>
      </c>
    </row>
    <row r="25" spans="2:9" x14ac:dyDescent="0.35">
      <c r="B25" t="s">
        <v>74</v>
      </c>
      <c r="C25">
        <v>73</v>
      </c>
      <c r="D25">
        <v>62</v>
      </c>
      <c r="E25">
        <v>-20</v>
      </c>
      <c r="F25">
        <v>-80</v>
      </c>
      <c r="G25">
        <v>-799</v>
      </c>
      <c r="H25" s="12">
        <v>-3187</v>
      </c>
      <c r="I25" s="12">
        <v>1125</v>
      </c>
    </row>
    <row r="26" spans="2:9" x14ac:dyDescent="0.35">
      <c r="B26" t="s">
        <v>75</v>
      </c>
      <c r="C26" s="12">
        <v>-4726</v>
      </c>
      <c r="D26" s="12">
        <v>-5184</v>
      </c>
      <c r="E26" s="12">
        <v>-5110</v>
      </c>
      <c r="F26" s="12">
        <v>-7603</v>
      </c>
      <c r="G26" s="12">
        <v>-1183</v>
      </c>
      <c r="H26" s="12">
        <v>1341</v>
      </c>
      <c r="I26" s="12">
        <v>-4497</v>
      </c>
    </row>
    <row r="27" spans="2:9" x14ac:dyDescent="0.35">
      <c r="B27" t="s">
        <v>76</v>
      </c>
      <c r="C27">
        <v>85</v>
      </c>
      <c r="D27">
        <v>97</v>
      </c>
      <c r="E27">
        <v>100</v>
      </c>
      <c r="F27" s="12">
        <v>2996</v>
      </c>
      <c r="G27">
        <v>11</v>
      </c>
      <c r="H27" s="12">
        <v>4008</v>
      </c>
      <c r="I27">
        <v>114</v>
      </c>
    </row>
    <row r="28" spans="2:9" x14ac:dyDescent="0.35">
      <c r="B28" t="s">
        <v>77</v>
      </c>
      <c r="C28" s="12">
        <v>34330</v>
      </c>
      <c r="D28" s="12">
        <v>45714</v>
      </c>
      <c r="E28" s="12">
        <v>49600</v>
      </c>
      <c r="F28" s="12">
        <v>5602</v>
      </c>
      <c r="G28" s="12">
        <v>11474</v>
      </c>
      <c r="H28" s="12">
        <v>75571</v>
      </c>
      <c r="I28" s="12">
        <v>68889</v>
      </c>
    </row>
    <row r="29" spans="2:9" x14ac:dyDescent="0.35">
      <c r="B29" t="s">
        <v>78</v>
      </c>
      <c r="C29" s="12">
        <v>-33893</v>
      </c>
      <c r="D29" s="12">
        <v>-46355</v>
      </c>
      <c r="E29" s="12">
        <v>-49707</v>
      </c>
      <c r="F29" s="12">
        <v>-11576</v>
      </c>
      <c r="G29" s="12">
        <v>-8817</v>
      </c>
      <c r="H29" s="12">
        <v>-74402</v>
      </c>
      <c r="I29" s="12">
        <v>-68376</v>
      </c>
    </row>
    <row r="30" spans="2:9" x14ac:dyDescent="0.35">
      <c r="B30" t="s">
        <v>79</v>
      </c>
      <c r="C30" s="12">
        <v>-4570</v>
      </c>
      <c r="D30" s="12">
        <v>-3976</v>
      </c>
      <c r="E30" s="12">
        <v>-4002</v>
      </c>
      <c r="F30" s="12">
        <v>-3731</v>
      </c>
      <c r="G30" s="12">
        <v>-3555</v>
      </c>
      <c r="H30" s="12">
        <v>-4108</v>
      </c>
      <c r="I30" s="12">
        <v>-4777</v>
      </c>
    </row>
    <row r="31" spans="2:9" x14ac:dyDescent="0.35">
      <c r="B31" t="s">
        <v>80</v>
      </c>
      <c r="C31">
        <v>-417</v>
      </c>
      <c r="D31">
        <v>-410</v>
      </c>
      <c r="E31">
        <v>-501</v>
      </c>
      <c r="F31">
        <v>-526</v>
      </c>
      <c r="G31">
        <v>-559</v>
      </c>
      <c r="H31">
        <v>-787</v>
      </c>
      <c r="I31">
        <v>-887</v>
      </c>
    </row>
    <row r="32" spans="2:9" x14ac:dyDescent="0.35">
      <c r="B32" t="s">
        <v>81</v>
      </c>
      <c r="C32">
        <v>0</v>
      </c>
      <c r="D32">
        <v>0</v>
      </c>
      <c r="E32">
        <v>-330</v>
      </c>
      <c r="F32">
        <v>-352</v>
      </c>
      <c r="G32">
        <v>-384</v>
      </c>
      <c r="H32">
        <v>-394</v>
      </c>
      <c r="I32">
        <v>-465</v>
      </c>
    </row>
    <row r="33" spans="2:9" x14ac:dyDescent="0.35">
      <c r="B33" t="s">
        <v>82</v>
      </c>
      <c r="C33">
        <v>-261</v>
      </c>
      <c r="D33">
        <v>-253</v>
      </c>
      <c r="E33">
        <v>-270</v>
      </c>
      <c r="F33">
        <v>-16</v>
      </c>
      <c r="G33">
        <v>646</v>
      </c>
      <c r="H33" s="12">
        <v>1452</v>
      </c>
      <c r="I33" s="12">
        <v>1004</v>
      </c>
    </row>
    <row r="34" spans="2:9" x14ac:dyDescent="0.35">
      <c r="B34" t="s">
        <v>50</v>
      </c>
      <c r="C34">
        <v>126</v>
      </c>
      <c r="D34">
        <v>-883</v>
      </c>
      <c r="E34" s="12">
        <v>1773</v>
      </c>
      <c r="F34" s="12">
        <v>1736</v>
      </c>
      <c r="G34">
        <v>-741</v>
      </c>
      <c r="H34" s="12">
        <v>1243</v>
      </c>
      <c r="I34">
        <v>-928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1E51-E328-433B-A8AB-524E6539C513}">
  <sheetPr>
    <tabColor rgb="FF002060"/>
  </sheetPr>
  <dimension ref="C2:P73"/>
  <sheetViews>
    <sheetView tabSelected="1" workbookViewId="0">
      <selection activeCell="F24" sqref="F24"/>
    </sheetView>
  </sheetViews>
  <sheetFormatPr defaultRowHeight="14.5" x14ac:dyDescent="0.35"/>
  <cols>
    <col min="3" max="3" width="12.08984375" customWidth="1"/>
    <col min="4" max="4" width="15.7265625" bestFit="1" customWidth="1"/>
    <col min="5" max="5" width="6.36328125" bestFit="1" customWidth="1"/>
    <col min="6" max="6" width="12.90625" bestFit="1" customWidth="1"/>
    <col min="7" max="7" width="14.6328125" customWidth="1"/>
    <col min="8" max="8" width="9.36328125" bestFit="1" customWidth="1"/>
    <col min="9" max="9" width="10.90625" customWidth="1"/>
    <col min="10" max="10" width="10" customWidth="1"/>
    <col min="12" max="12" width="9.7265625" customWidth="1"/>
    <col min="13" max="13" width="10.26953125" customWidth="1"/>
    <col min="15" max="15" width="11.26953125" customWidth="1"/>
    <col min="16" max="16" width="9.90625" customWidth="1"/>
  </cols>
  <sheetData>
    <row r="2" spans="3:16" x14ac:dyDescent="0.35">
      <c r="C2" s="25" t="s">
        <v>97</v>
      </c>
      <c r="D2" s="25"/>
      <c r="E2" s="25"/>
      <c r="F2" s="25"/>
      <c r="G2" s="25"/>
      <c r="H2" s="25"/>
    </row>
    <row r="3" spans="3:16" x14ac:dyDescent="0.35">
      <c r="C3" s="24" t="s">
        <v>96</v>
      </c>
      <c r="D3" s="23" t="s">
        <v>95</v>
      </c>
      <c r="E3" s="23" t="s">
        <v>94</v>
      </c>
      <c r="F3" s="23" t="s">
        <v>93</v>
      </c>
      <c r="G3" s="23" t="s">
        <v>92</v>
      </c>
      <c r="H3" s="23" t="s">
        <v>91</v>
      </c>
    </row>
    <row r="4" spans="3:16" x14ac:dyDescent="0.35">
      <c r="C4" s="21"/>
      <c r="D4" s="20"/>
      <c r="E4" s="20"/>
      <c r="F4" s="22" t="s">
        <v>90</v>
      </c>
      <c r="G4" s="22" t="s">
        <v>90</v>
      </c>
      <c r="H4" s="22" t="s">
        <v>90</v>
      </c>
    </row>
    <row r="5" spans="3:16" x14ac:dyDescent="0.35">
      <c r="C5" s="21">
        <v>1</v>
      </c>
      <c r="D5" s="20" t="s">
        <v>89</v>
      </c>
      <c r="E5" s="19">
        <v>357.2</v>
      </c>
      <c r="F5" s="19">
        <v>319.52999999999997</v>
      </c>
      <c r="G5" s="19">
        <v>58313.94</v>
      </c>
      <c r="H5" s="18">
        <f>IFERROR(E5*F5,0)</f>
        <v>114136.11599999998</v>
      </c>
    </row>
    <row r="6" spans="3:16" x14ac:dyDescent="0.35">
      <c r="C6" s="21">
        <v>2</v>
      </c>
      <c r="D6" s="20" t="s">
        <v>88</v>
      </c>
      <c r="E6" s="19">
        <v>326.25</v>
      </c>
      <c r="F6" s="19">
        <v>969.67</v>
      </c>
      <c r="G6" s="19">
        <v>242009.49</v>
      </c>
      <c r="H6" s="18">
        <f>IFERROR(E6*F6,0)</f>
        <v>316354.83749999997</v>
      </c>
    </row>
    <row r="7" spans="3:16" x14ac:dyDescent="0.35">
      <c r="C7" s="21">
        <v>3</v>
      </c>
      <c r="D7" s="20" t="s">
        <v>87</v>
      </c>
      <c r="E7" s="19">
        <v>261.89999999999998</v>
      </c>
      <c r="F7" s="19">
        <v>930.06</v>
      </c>
      <c r="G7" s="19">
        <v>122567.5</v>
      </c>
      <c r="H7" s="18">
        <f>IFERROR(E7*F7,0)</f>
        <v>243582.71399999998</v>
      </c>
    </row>
    <row r="8" spans="3:16" x14ac:dyDescent="0.35">
      <c r="C8" s="21">
        <v>4</v>
      </c>
      <c r="D8" s="20" t="s">
        <v>86</v>
      </c>
      <c r="E8" s="19">
        <v>478.65</v>
      </c>
      <c r="F8" s="19">
        <v>385.69</v>
      </c>
      <c r="G8" s="19">
        <v>37704.97</v>
      </c>
      <c r="H8" s="18">
        <f>IFERROR(E8*F8,0)</f>
        <v>184610.51849999998</v>
      </c>
    </row>
    <row r="9" spans="3:16" x14ac:dyDescent="0.35">
      <c r="C9" s="21">
        <v>5</v>
      </c>
      <c r="D9" s="20" t="s">
        <v>85</v>
      </c>
      <c r="E9" s="19">
        <v>849.35</v>
      </c>
      <c r="F9" s="19">
        <v>158.4</v>
      </c>
      <c r="G9" s="19">
        <v>67430</v>
      </c>
      <c r="H9" s="18">
        <f>IFERROR(E9*F9,0)</f>
        <v>134537.04</v>
      </c>
    </row>
    <row r="10" spans="3:16" x14ac:dyDescent="0.35">
      <c r="C10" s="21"/>
      <c r="D10" s="20"/>
      <c r="E10" s="19"/>
      <c r="F10" s="19"/>
      <c r="G10" s="19"/>
      <c r="H10" s="18"/>
    </row>
    <row r="11" spans="3:16" x14ac:dyDescent="0.35">
      <c r="C11" s="21"/>
      <c r="D11" s="20"/>
      <c r="E11" s="19"/>
      <c r="F11" s="19"/>
      <c r="G11" s="19"/>
      <c r="H11" s="18"/>
    </row>
    <row r="12" spans="3:16" x14ac:dyDescent="0.35">
      <c r="C12" s="17" t="s">
        <v>84</v>
      </c>
      <c r="D12" s="16" t="s">
        <v>83</v>
      </c>
      <c r="F12" s="17" t="s">
        <v>84</v>
      </c>
      <c r="G12" s="16" t="s">
        <v>83</v>
      </c>
      <c r="I12" s="17" t="s">
        <v>84</v>
      </c>
      <c r="J12" s="16" t="s">
        <v>83</v>
      </c>
      <c r="L12" s="17" t="s">
        <v>84</v>
      </c>
      <c r="M12" s="16" t="s">
        <v>83</v>
      </c>
      <c r="O12" s="17" t="s">
        <v>84</v>
      </c>
      <c r="P12" s="16" t="s">
        <v>83</v>
      </c>
    </row>
    <row r="13" spans="3:16" x14ac:dyDescent="0.35">
      <c r="C13" s="14">
        <v>45709</v>
      </c>
      <c r="D13" s="15">
        <v>22795.9</v>
      </c>
      <c r="F13" s="14">
        <v>45709</v>
      </c>
      <c r="G13" s="13">
        <v>326.25</v>
      </c>
      <c r="I13" s="14">
        <v>45709</v>
      </c>
      <c r="J13" s="13">
        <v>261.89999999999998</v>
      </c>
      <c r="L13" s="14">
        <v>45709</v>
      </c>
      <c r="M13" s="13">
        <v>478.65</v>
      </c>
      <c r="O13" s="14">
        <v>45709</v>
      </c>
      <c r="P13" s="13">
        <v>849.35</v>
      </c>
    </row>
    <row r="14" spans="3:16" x14ac:dyDescent="0.35">
      <c r="C14" s="14">
        <v>45689</v>
      </c>
      <c r="D14" s="15">
        <v>22795.9</v>
      </c>
      <c r="F14" s="14">
        <v>45689</v>
      </c>
      <c r="G14" s="13">
        <v>326.25</v>
      </c>
      <c r="I14" s="14">
        <v>45689</v>
      </c>
      <c r="J14" s="13">
        <v>258.87</v>
      </c>
      <c r="L14" s="14">
        <v>45689</v>
      </c>
      <c r="M14" s="13">
        <v>478.65</v>
      </c>
      <c r="O14" s="14">
        <v>45689</v>
      </c>
      <c r="P14" s="13">
        <v>849.35</v>
      </c>
    </row>
    <row r="15" spans="3:16" x14ac:dyDescent="0.35">
      <c r="C15" s="14">
        <v>45658</v>
      </c>
      <c r="D15" s="15">
        <v>23508.400000000001</v>
      </c>
      <c r="F15" s="14">
        <v>45658</v>
      </c>
      <c r="G15" s="13">
        <v>321.49</v>
      </c>
      <c r="I15" s="14">
        <v>45658</v>
      </c>
      <c r="J15" s="13">
        <v>298.16000000000003</v>
      </c>
      <c r="L15" s="14">
        <v>45658</v>
      </c>
      <c r="M15" s="13">
        <v>513.20000000000005</v>
      </c>
      <c r="O15" s="14">
        <v>45658</v>
      </c>
      <c r="P15" s="13">
        <v>997.55</v>
      </c>
    </row>
    <row r="16" spans="3:16" x14ac:dyDescent="0.35">
      <c r="C16" s="14">
        <v>45627</v>
      </c>
      <c r="D16" s="15">
        <v>23644.799999999999</v>
      </c>
      <c r="F16" s="14">
        <v>45627</v>
      </c>
      <c r="G16" s="13">
        <v>330.77</v>
      </c>
      <c r="I16" s="14">
        <v>45627</v>
      </c>
      <c r="J16" s="13">
        <v>305.13</v>
      </c>
      <c r="L16" s="14">
        <v>45627</v>
      </c>
      <c r="M16" s="13">
        <v>529.45000000000005</v>
      </c>
      <c r="O16" s="14">
        <v>45627</v>
      </c>
      <c r="P16" s="15">
        <v>1040.7</v>
      </c>
    </row>
    <row r="17" spans="3:16" x14ac:dyDescent="0.35">
      <c r="C17" s="14">
        <v>45597</v>
      </c>
      <c r="D17" s="15">
        <v>24131.1</v>
      </c>
      <c r="F17" s="14">
        <v>45597</v>
      </c>
      <c r="G17" s="13">
        <v>360.84</v>
      </c>
      <c r="I17" s="14">
        <v>45597</v>
      </c>
      <c r="J17" s="13">
        <v>320.98</v>
      </c>
      <c r="L17" s="14">
        <v>45597</v>
      </c>
      <c r="M17" s="13">
        <v>554.79999999999995</v>
      </c>
      <c r="O17" s="14">
        <v>45597</v>
      </c>
      <c r="P17" s="15">
        <v>1323.9</v>
      </c>
    </row>
    <row r="18" spans="3:16" x14ac:dyDescent="0.35">
      <c r="C18" s="14">
        <v>45566</v>
      </c>
      <c r="D18" s="15">
        <v>24205.35</v>
      </c>
      <c r="F18" s="14">
        <v>45566</v>
      </c>
      <c r="G18" s="13">
        <v>402.51</v>
      </c>
      <c r="I18" s="14">
        <v>45566</v>
      </c>
      <c r="J18" s="13">
        <v>312.60000000000002</v>
      </c>
      <c r="L18" s="14">
        <v>45566</v>
      </c>
      <c r="M18" s="13">
        <v>592.70000000000005</v>
      </c>
      <c r="O18" s="14">
        <v>45566</v>
      </c>
      <c r="P18" s="15">
        <v>1598.3</v>
      </c>
    </row>
    <row r="19" spans="3:16" x14ac:dyDescent="0.35">
      <c r="C19" s="14">
        <v>45536</v>
      </c>
      <c r="D19" s="15">
        <v>25810.85</v>
      </c>
      <c r="F19" s="14">
        <v>45536</v>
      </c>
      <c r="G19" s="13">
        <v>437.08</v>
      </c>
      <c r="I19" s="14">
        <v>45536</v>
      </c>
      <c r="J19" s="13">
        <v>343.84</v>
      </c>
      <c r="L19" s="14">
        <v>45536</v>
      </c>
      <c r="M19" s="13">
        <v>656.15</v>
      </c>
      <c r="O19" s="14">
        <v>45536</v>
      </c>
      <c r="P19" s="15">
        <v>1902.7</v>
      </c>
    </row>
    <row r="20" spans="3:16" x14ac:dyDescent="0.35">
      <c r="C20" s="14">
        <v>45505</v>
      </c>
      <c r="D20" s="15">
        <v>25235.9</v>
      </c>
      <c r="F20" s="14">
        <v>45505</v>
      </c>
      <c r="G20" s="13">
        <v>407.24</v>
      </c>
      <c r="I20" s="14">
        <v>45505</v>
      </c>
      <c r="J20" s="13">
        <v>326.07</v>
      </c>
      <c r="L20" s="14">
        <v>45505</v>
      </c>
      <c r="M20" s="13">
        <v>632.04999999999995</v>
      </c>
      <c r="O20" s="14">
        <v>45505</v>
      </c>
      <c r="P20" s="15">
        <v>1838.15</v>
      </c>
    </row>
    <row r="21" spans="3:16" x14ac:dyDescent="0.35">
      <c r="C21" s="14">
        <v>45474</v>
      </c>
      <c r="D21" s="15">
        <v>24951.15</v>
      </c>
      <c r="F21" s="14">
        <v>45474</v>
      </c>
      <c r="G21" s="13">
        <v>407.04</v>
      </c>
      <c r="I21" s="14">
        <v>45474</v>
      </c>
      <c r="J21" s="13">
        <v>336.51</v>
      </c>
      <c r="L21" s="14">
        <v>45474</v>
      </c>
      <c r="M21" s="13">
        <v>734.45</v>
      </c>
      <c r="O21" s="14">
        <v>45474</v>
      </c>
      <c r="P21" s="15">
        <v>1847.2</v>
      </c>
    </row>
    <row r="22" spans="3:16" x14ac:dyDescent="0.35">
      <c r="C22" s="14">
        <v>45444</v>
      </c>
      <c r="D22" s="15">
        <v>24010.6</v>
      </c>
      <c r="F22" s="14">
        <v>45444</v>
      </c>
      <c r="G22" s="13">
        <v>370.2</v>
      </c>
      <c r="I22" s="14">
        <v>45444</v>
      </c>
      <c r="J22" s="13">
        <v>319.83999999999997</v>
      </c>
      <c r="L22" s="14">
        <v>45444</v>
      </c>
      <c r="M22" s="13">
        <v>718.6</v>
      </c>
      <c r="O22" s="14">
        <v>45444</v>
      </c>
      <c r="P22" s="15">
        <v>1788.8</v>
      </c>
    </row>
    <row r="23" spans="3:16" x14ac:dyDescent="0.35">
      <c r="C23" s="14">
        <v>45413</v>
      </c>
      <c r="D23" s="15">
        <v>22530.7</v>
      </c>
      <c r="F23" s="14">
        <v>45413</v>
      </c>
      <c r="G23" s="13">
        <v>351.27</v>
      </c>
      <c r="I23" s="14">
        <v>45413</v>
      </c>
      <c r="J23" s="13">
        <v>299.58999999999997</v>
      </c>
      <c r="L23" s="14">
        <v>45413</v>
      </c>
      <c r="M23" s="13">
        <v>755.8</v>
      </c>
      <c r="O23" s="14">
        <v>45413</v>
      </c>
      <c r="P23" s="15">
        <v>1908.35</v>
      </c>
    </row>
    <row r="24" spans="3:16" x14ac:dyDescent="0.35">
      <c r="C24" s="14">
        <v>45383</v>
      </c>
      <c r="D24" s="15">
        <v>22604.85</v>
      </c>
      <c r="F24" s="14">
        <v>45383</v>
      </c>
      <c r="G24" s="13">
        <v>355.38</v>
      </c>
      <c r="I24" s="14">
        <v>45383</v>
      </c>
      <c r="J24" s="13">
        <v>291.70999999999998</v>
      </c>
      <c r="L24" s="14">
        <v>45383</v>
      </c>
      <c r="M24" s="13">
        <v>612.45000000000005</v>
      </c>
      <c r="O24" s="14">
        <v>45383</v>
      </c>
      <c r="P24" s="15">
        <v>1797.65</v>
      </c>
    </row>
    <row r="25" spans="3:16" x14ac:dyDescent="0.35">
      <c r="C25" s="14">
        <v>45352</v>
      </c>
      <c r="D25" s="15">
        <v>22326.9</v>
      </c>
      <c r="F25" s="14">
        <v>45352</v>
      </c>
      <c r="G25" s="13">
        <v>328.57</v>
      </c>
      <c r="I25" s="14">
        <v>45352</v>
      </c>
      <c r="J25" s="13">
        <v>267.60000000000002</v>
      </c>
      <c r="L25" s="14">
        <v>45352</v>
      </c>
      <c r="M25" s="13">
        <v>533.79999999999995</v>
      </c>
      <c r="O25" s="14">
        <v>45352</v>
      </c>
      <c r="P25" s="15">
        <v>1835.15</v>
      </c>
    </row>
    <row r="26" spans="3:16" x14ac:dyDescent="0.35">
      <c r="C26" s="14">
        <v>45323</v>
      </c>
      <c r="D26" s="15">
        <v>21982.799999999999</v>
      </c>
      <c r="F26" s="14">
        <v>45323</v>
      </c>
      <c r="G26" s="13">
        <v>325.2</v>
      </c>
      <c r="I26" s="14">
        <v>45323</v>
      </c>
      <c r="J26" s="13">
        <v>268.86</v>
      </c>
      <c r="L26" s="14">
        <v>45323</v>
      </c>
      <c r="M26" s="13">
        <v>549.95000000000005</v>
      </c>
      <c r="O26" s="14">
        <v>45323</v>
      </c>
      <c r="P26" s="15">
        <v>1895.05</v>
      </c>
    </row>
    <row r="27" spans="3:16" x14ac:dyDescent="0.35">
      <c r="C27" s="14">
        <v>45292</v>
      </c>
      <c r="D27" s="15">
        <v>21725.7</v>
      </c>
      <c r="F27" s="14">
        <v>45292</v>
      </c>
      <c r="G27" s="13">
        <v>307.66000000000003</v>
      </c>
      <c r="I27" s="14">
        <v>45292</v>
      </c>
      <c r="J27" s="13">
        <v>246.47</v>
      </c>
      <c r="L27" s="14">
        <v>45292</v>
      </c>
      <c r="M27" s="13">
        <v>562.70000000000005</v>
      </c>
      <c r="O27" s="14">
        <v>45292</v>
      </c>
      <c r="P27" s="15">
        <v>1669.45</v>
      </c>
    </row>
    <row r="28" spans="3:16" x14ac:dyDescent="0.35">
      <c r="C28" s="14">
        <v>45261</v>
      </c>
      <c r="D28" s="15">
        <v>21731.4</v>
      </c>
      <c r="F28" s="14">
        <v>45261</v>
      </c>
      <c r="G28" s="13">
        <v>301.51</v>
      </c>
      <c r="I28" s="14">
        <v>45261</v>
      </c>
      <c r="J28" s="13">
        <v>225.46</v>
      </c>
      <c r="L28" s="14">
        <v>45261</v>
      </c>
      <c r="M28" s="13">
        <v>525.15</v>
      </c>
      <c r="O28" s="14">
        <v>45261</v>
      </c>
      <c r="P28" s="15">
        <v>1597</v>
      </c>
    </row>
    <row r="29" spans="3:16" x14ac:dyDescent="0.35">
      <c r="C29" s="14">
        <v>45231</v>
      </c>
      <c r="D29" s="15">
        <v>20133.150000000001</v>
      </c>
      <c r="F29" s="14">
        <v>45231</v>
      </c>
      <c r="G29" s="13">
        <v>250.78</v>
      </c>
      <c r="I29" s="14">
        <v>45231</v>
      </c>
      <c r="J29" s="13">
        <v>194.83</v>
      </c>
      <c r="L29" s="14">
        <v>45231</v>
      </c>
      <c r="M29" s="13">
        <v>431.5</v>
      </c>
      <c r="O29" s="14">
        <v>45231</v>
      </c>
      <c r="P29" s="15">
        <v>1028.8</v>
      </c>
    </row>
    <row r="30" spans="3:16" x14ac:dyDescent="0.35">
      <c r="C30" s="14">
        <v>45200</v>
      </c>
      <c r="D30" s="15">
        <v>19079.599999999999</v>
      </c>
      <c r="F30" s="14">
        <v>45200</v>
      </c>
      <c r="G30" s="13">
        <v>226.31</v>
      </c>
      <c r="I30" s="14">
        <v>45200</v>
      </c>
      <c r="J30" s="13">
        <v>188.49</v>
      </c>
      <c r="L30" s="14">
        <v>45200</v>
      </c>
      <c r="M30" s="13">
        <v>363.05</v>
      </c>
      <c r="O30" s="14">
        <v>45200</v>
      </c>
      <c r="P30" s="13">
        <v>911.65</v>
      </c>
    </row>
    <row r="31" spans="3:16" x14ac:dyDescent="0.35">
      <c r="C31" s="14">
        <v>45170</v>
      </c>
      <c r="D31" s="15">
        <v>19638.3</v>
      </c>
      <c r="F31" s="14">
        <v>45170</v>
      </c>
      <c r="G31" s="13">
        <v>235.66</v>
      </c>
      <c r="I31" s="14">
        <v>45170</v>
      </c>
      <c r="J31" s="13">
        <v>186.25</v>
      </c>
      <c r="L31" s="14">
        <v>45170</v>
      </c>
      <c r="M31" s="13">
        <v>377.45</v>
      </c>
      <c r="O31" s="14">
        <v>45170</v>
      </c>
      <c r="P31" s="13">
        <v>987.15</v>
      </c>
    </row>
    <row r="32" spans="3:16" x14ac:dyDescent="0.35">
      <c r="C32" s="14">
        <v>45139</v>
      </c>
      <c r="D32" s="15">
        <v>19253.8</v>
      </c>
      <c r="F32" s="14">
        <v>45139</v>
      </c>
      <c r="G32" s="13">
        <v>208.51</v>
      </c>
      <c r="I32" s="14">
        <v>45139</v>
      </c>
      <c r="J32" s="13">
        <v>167.74</v>
      </c>
      <c r="L32" s="14">
        <v>45139</v>
      </c>
      <c r="M32" s="13">
        <v>321.3</v>
      </c>
      <c r="O32" s="14">
        <v>45139</v>
      </c>
      <c r="P32" s="13">
        <v>928.65</v>
      </c>
    </row>
    <row r="33" spans="3:16" x14ac:dyDescent="0.35">
      <c r="C33" s="14">
        <v>45108</v>
      </c>
      <c r="D33" s="15">
        <v>19753.8</v>
      </c>
      <c r="F33" s="14">
        <v>45108</v>
      </c>
      <c r="G33" s="13">
        <v>206.67</v>
      </c>
      <c r="I33" s="14">
        <v>45108</v>
      </c>
      <c r="J33" s="13">
        <v>182.49</v>
      </c>
      <c r="L33" s="14">
        <v>45108</v>
      </c>
      <c r="M33" s="13">
        <v>273.3</v>
      </c>
      <c r="O33" s="14">
        <v>45108</v>
      </c>
      <c r="P33" s="15">
        <v>1093.3</v>
      </c>
    </row>
    <row r="34" spans="3:16" x14ac:dyDescent="0.35">
      <c r="C34" s="14">
        <v>45078</v>
      </c>
      <c r="D34" s="15">
        <v>19189.05</v>
      </c>
      <c r="F34" s="14">
        <v>45078</v>
      </c>
      <c r="G34" s="13">
        <v>179.03</v>
      </c>
      <c r="I34" s="14">
        <v>45078</v>
      </c>
      <c r="J34" s="13">
        <v>175.01</v>
      </c>
      <c r="L34" s="14">
        <v>45078</v>
      </c>
      <c r="M34" s="13">
        <v>249.85</v>
      </c>
      <c r="O34" s="14">
        <v>45078</v>
      </c>
      <c r="P34" s="13">
        <v>945.9</v>
      </c>
    </row>
    <row r="35" spans="3:16" x14ac:dyDescent="0.35">
      <c r="C35" s="14">
        <v>45047</v>
      </c>
      <c r="D35" s="15">
        <v>18534.400000000001</v>
      </c>
      <c r="F35" s="14">
        <v>45047</v>
      </c>
      <c r="G35" s="13">
        <v>164.55</v>
      </c>
      <c r="I35" s="14">
        <v>45047</v>
      </c>
      <c r="J35" s="13">
        <v>160.4</v>
      </c>
      <c r="L35" s="14">
        <v>45047</v>
      </c>
      <c r="M35" s="13">
        <v>249.65</v>
      </c>
      <c r="O35" s="14">
        <v>45047</v>
      </c>
      <c r="P35" s="13">
        <v>977.7</v>
      </c>
    </row>
    <row r="36" spans="3:16" x14ac:dyDescent="0.35">
      <c r="C36" s="14">
        <v>45017</v>
      </c>
      <c r="D36" s="15">
        <v>18065</v>
      </c>
      <c r="F36" s="14">
        <v>45017</v>
      </c>
      <c r="G36" s="13">
        <v>162.80000000000001</v>
      </c>
      <c r="I36" s="14">
        <v>45017</v>
      </c>
      <c r="J36" s="13">
        <v>162.74</v>
      </c>
      <c r="L36" s="14">
        <v>45017</v>
      </c>
      <c r="M36" s="13">
        <v>224.85</v>
      </c>
      <c r="O36" s="14">
        <v>45017</v>
      </c>
      <c r="P36" s="13">
        <v>951</v>
      </c>
    </row>
    <row r="37" spans="3:16" x14ac:dyDescent="0.35">
      <c r="C37" s="14">
        <v>44986</v>
      </c>
      <c r="D37" s="15">
        <v>17359.75</v>
      </c>
      <c r="F37" s="14">
        <v>44986</v>
      </c>
      <c r="G37" s="13">
        <v>165.73</v>
      </c>
      <c r="I37" s="14">
        <v>44986</v>
      </c>
      <c r="J37" s="13">
        <v>154.81</v>
      </c>
      <c r="L37" s="14">
        <v>44986</v>
      </c>
      <c r="M37" s="13">
        <v>191.6</v>
      </c>
      <c r="O37" s="14">
        <v>44986</v>
      </c>
      <c r="P37" s="13">
        <v>881.15</v>
      </c>
    </row>
    <row r="38" spans="3:16" x14ac:dyDescent="0.35">
      <c r="C38" s="14">
        <v>44958</v>
      </c>
      <c r="D38" s="15">
        <v>17303.95</v>
      </c>
      <c r="F38" s="14">
        <v>44958</v>
      </c>
      <c r="G38" s="13">
        <v>157.27000000000001</v>
      </c>
      <c r="I38" s="14">
        <v>44958</v>
      </c>
      <c r="J38" s="13">
        <v>148.93</v>
      </c>
      <c r="L38" s="14">
        <v>44958</v>
      </c>
      <c r="M38" s="13">
        <v>146.30000000000001</v>
      </c>
      <c r="O38" s="14">
        <v>44958</v>
      </c>
      <c r="P38" s="13">
        <v>485.3</v>
      </c>
    </row>
    <row r="39" spans="3:16" x14ac:dyDescent="0.35">
      <c r="C39" s="14">
        <v>44927</v>
      </c>
      <c r="D39" s="15">
        <v>17662.150000000001</v>
      </c>
      <c r="F39" s="14">
        <v>44927</v>
      </c>
      <c r="G39" s="13">
        <v>157.87</v>
      </c>
      <c r="I39" s="14">
        <v>44927</v>
      </c>
      <c r="J39" s="13">
        <v>145.18</v>
      </c>
      <c r="L39" s="14">
        <v>44927</v>
      </c>
      <c r="M39" s="13">
        <v>223.8</v>
      </c>
      <c r="O39" s="14">
        <v>44927</v>
      </c>
      <c r="P39" s="15">
        <v>1223.9000000000001</v>
      </c>
    </row>
    <row r="40" spans="3:16" x14ac:dyDescent="0.35">
      <c r="C40" s="14">
        <v>44896</v>
      </c>
      <c r="D40" s="15">
        <v>18105.3</v>
      </c>
      <c r="F40" s="14">
        <v>44896</v>
      </c>
      <c r="G40" s="13">
        <v>153.53</v>
      </c>
      <c r="I40" s="14">
        <v>44896</v>
      </c>
      <c r="J40" s="13">
        <v>143.19999999999999</v>
      </c>
      <c r="L40" s="14">
        <v>44896</v>
      </c>
      <c r="M40" s="13">
        <v>299.55</v>
      </c>
      <c r="O40" s="14">
        <v>44896</v>
      </c>
      <c r="P40" s="15">
        <v>1931.8</v>
      </c>
    </row>
    <row r="41" spans="3:16" x14ac:dyDescent="0.35">
      <c r="C41" s="14">
        <v>44866</v>
      </c>
      <c r="D41" s="15">
        <v>18758.349999999999</v>
      </c>
      <c r="F41" s="14">
        <v>44866</v>
      </c>
      <c r="G41" s="13">
        <v>158.84</v>
      </c>
      <c r="I41" s="14">
        <v>44866</v>
      </c>
      <c r="J41" s="13">
        <v>146.6</v>
      </c>
      <c r="L41" s="14">
        <v>44866</v>
      </c>
      <c r="M41" s="13">
        <v>332.75</v>
      </c>
      <c r="O41" s="14">
        <v>44866</v>
      </c>
      <c r="P41" s="15">
        <v>2116.5</v>
      </c>
    </row>
    <row r="42" spans="3:16" x14ac:dyDescent="0.35">
      <c r="C42" s="14">
        <v>44835</v>
      </c>
      <c r="D42" s="15">
        <v>18012.2</v>
      </c>
      <c r="F42" s="14">
        <v>44835</v>
      </c>
      <c r="G42" s="13">
        <v>159.66999999999999</v>
      </c>
      <c r="I42" s="14">
        <v>44835</v>
      </c>
      <c r="J42" s="13">
        <v>149.31</v>
      </c>
      <c r="L42" s="14">
        <v>44835</v>
      </c>
      <c r="M42" s="13">
        <v>334.9</v>
      </c>
      <c r="O42" s="14">
        <v>44835</v>
      </c>
      <c r="P42" s="15">
        <v>2102.9</v>
      </c>
    </row>
    <row r="43" spans="3:16" x14ac:dyDescent="0.35">
      <c r="C43" s="14">
        <v>44805</v>
      </c>
      <c r="D43" s="15">
        <v>17094.349999999999</v>
      </c>
      <c r="F43" s="14">
        <v>44805</v>
      </c>
      <c r="G43" s="13">
        <v>147.26</v>
      </c>
      <c r="I43" s="14">
        <v>44805</v>
      </c>
      <c r="J43" s="13">
        <v>138.88</v>
      </c>
      <c r="L43" s="14">
        <v>44805</v>
      </c>
      <c r="M43" s="13">
        <v>373.5</v>
      </c>
      <c r="O43" s="14">
        <v>44805</v>
      </c>
      <c r="P43" s="15">
        <v>2260.8000000000002</v>
      </c>
    </row>
    <row r="44" spans="3:16" x14ac:dyDescent="0.35">
      <c r="C44" s="14">
        <v>44774</v>
      </c>
      <c r="D44" s="15">
        <v>17759.3</v>
      </c>
      <c r="F44" s="14">
        <v>44774</v>
      </c>
      <c r="G44" s="13">
        <v>148.41999999999999</v>
      </c>
      <c r="I44" s="14">
        <v>44774</v>
      </c>
      <c r="J44" s="13">
        <v>148.80000000000001</v>
      </c>
      <c r="L44" s="14">
        <v>44774</v>
      </c>
      <c r="M44" s="13">
        <v>413.95</v>
      </c>
      <c r="O44" s="14">
        <v>44774</v>
      </c>
      <c r="P44" s="15">
        <v>2436.1999999999998</v>
      </c>
    </row>
    <row r="45" spans="3:16" x14ac:dyDescent="0.35">
      <c r="C45" s="14">
        <v>44743</v>
      </c>
      <c r="D45" s="15">
        <v>17158.25</v>
      </c>
      <c r="F45" s="14">
        <v>44743</v>
      </c>
      <c r="G45" s="13">
        <v>138.41999999999999</v>
      </c>
      <c r="I45" s="14">
        <v>44743</v>
      </c>
      <c r="J45" s="13">
        <v>138.66</v>
      </c>
      <c r="L45" s="14">
        <v>44743</v>
      </c>
      <c r="M45" s="13">
        <v>313.95</v>
      </c>
      <c r="O45" s="14">
        <v>44743</v>
      </c>
      <c r="P45" s="15">
        <v>2174.6999999999998</v>
      </c>
    </row>
    <row r="46" spans="3:16" x14ac:dyDescent="0.35">
      <c r="C46" s="14">
        <v>44713</v>
      </c>
      <c r="D46" s="15">
        <v>15780.25</v>
      </c>
      <c r="F46" s="14">
        <v>44713</v>
      </c>
      <c r="G46" s="13">
        <v>129.33000000000001</v>
      </c>
      <c r="I46" s="14">
        <v>44713</v>
      </c>
      <c r="J46" s="13">
        <v>137.33000000000001</v>
      </c>
      <c r="L46" s="14">
        <v>44713</v>
      </c>
      <c r="M46" s="13">
        <v>262.85000000000002</v>
      </c>
      <c r="O46" s="14">
        <v>44713</v>
      </c>
      <c r="P46" s="15">
        <v>1929.6</v>
      </c>
    </row>
    <row r="47" spans="3:16" x14ac:dyDescent="0.35">
      <c r="C47" s="14">
        <v>44682</v>
      </c>
      <c r="D47" s="15">
        <v>16584.55</v>
      </c>
      <c r="F47" s="14">
        <v>44682</v>
      </c>
      <c r="G47" s="13">
        <v>141.18</v>
      </c>
      <c r="I47" s="14">
        <v>44682</v>
      </c>
      <c r="J47" s="13">
        <v>150.94</v>
      </c>
      <c r="L47" s="14">
        <v>44682</v>
      </c>
      <c r="M47" s="13">
        <v>323.25</v>
      </c>
      <c r="O47" s="14">
        <v>44682</v>
      </c>
      <c r="P47" s="15">
        <v>1888.95</v>
      </c>
    </row>
    <row r="48" spans="3:16" x14ac:dyDescent="0.35">
      <c r="C48" s="14">
        <v>44652</v>
      </c>
      <c r="D48" s="15">
        <v>17102.55</v>
      </c>
      <c r="F48" s="14">
        <v>44652</v>
      </c>
      <c r="G48" s="13">
        <v>141.37</v>
      </c>
      <c r="I48" s="14">
        <v>44652</v>
      </c>
      <c r="J48" s="13">
        <v>147.6</v>
      </c>
      <c r="L48" s="14">
        <v>44652</v>
      </c>
      <c r="M48" s="13">
        <v>280.35000000000002</v>
      </c>
      <c r="O48" s="14">
        <v>44652</v>
      </c>
      <c r="P48" s="15">
        <v>2882.8</v>
      </c>
    </row>
    <row r="49" spans="3:16" x14ac:dyDescent="0.35">
      <c r="C49" s="14">
        <v>44621</v>
      </c>
      <c r="D49" s="15">
        <v>17464.75</v>
      </c>
      <c r="F49" s="14">
        <v>44621</v>
      </c>
      <c r="G49" s="13">
        <v>122.18</v>
      </c>
      <c r="I49" s="14">
        <v>44621</v>
      </c>
      <c r="J49" s="13">
        <v>140.51</v>
      </c>
      <c r="L49" s="14">
        <v>44621</v>
      </c>
      <c r="M49" s="13">
        <v>185.1</v>
      </c>
      <c r="O49" s="14">
        <v>44621</v>
      </c>
      <c r="P49" s="15">
        <v>1914.7</v>
      </c>
    </row>
    <row r="50" spans="3:16" x14ac:dyDescent="0.35">
      <c r="C50" s="14">
        <v>44593</v>
      </c>
      <c r="D50" s="15">
        <v>16793.900000000001</v>
      </c>
      <c r="F50" s="14">
        <v>44593</v>
      </c>
      <c r="G50" s="13">
        <v>117.4</v>
      </c>
      <c r="I50" s="14">
        <v>44593</v>
      </c>
      <c r="J50" s="13">
        <v>131.88</v>
      </c>
      <c r="L50" s="14">
        <v>44593</v>
      </c>
      <c r="M50" s="13">
        <v>123.75</v>
      </c>
      <c r="O50" s="14">
        <v>44593</v>
      </c>
      <c r="P50" s="15">
        <v>1843.4</v>
      </c>
    </row>
    <row r="51" spans="3:16" x14ac:dyDescent="0.35">
      <c r="C51" s="14">
        <v>44562</v>
      </c>
      <c r="D51" s="15">
        <v>17339.849999999999</v>
      </c>
      <c r="F51" s="14">
        <v>44562</v>
      </c>
      <c r="G51" s="13">
        <v>124.92</v>
      </c>
      <c r="I51" s="14">
        <v>44562</v>
      </c>
      <c r="J51" s="13">
        <v>135.83000000000001</v>
      </c>
      <c r="L51" s="14">
        <v>44562</v>
      </c>
      <c r="M51" s="13">
        <v>106.25</v>
      </c>
      <c r="O51" s="14">
        <v>44562</v>
      </c>
      <c r="P51" s="15">
        <v>1877.85</v>
      </c>
    </row>
    <row r="52" spans="3:16" x14ac:dyDescent="0.35">
      <c r="C52" s="14">
        <v>44531</v>
      </c>
      <c r="D52" s="15">
        <v>17354.05</v>
      </c>
      <c r="F52" s="14">
        <v>44531</v>
      </c>
      <c r="G52" s="13">
        <v>109.4</v>
      </c>
      <c r="I52" s="14">
        <v>44531</v>
      </c>
      <c r="J52" s="13">
        <v>126.39</v>
      </c>
      <c r="L52" s="14">
        <v>44531</v>
      </c>
      <c r="M52" s="13">
        <v>99.7</v>
      </c>
      <c r="O52" s="14">
        <v>44531</v>
      </c>
      <c r="P52" s="15">
        <v>1330.25</v>
      </c>
    </row>
    <row r="53" spans="3:16" x14ac:dyDescent="0.35">
      <c r="C53" s="14">
        <v>44501</v>
      </c>
      <c r="D53" s="15">
        <v>16983.2</v>
      </c>
      <c r="F53" s="14">
        <v>44501</v>
      </c>
      <c r="G53" s="13">
        <v>111.9</v>
      </c>
      <c r="I53" s="14">
        <v>44501</v>
      </c>
      <c r="J53" s="13">
        <v>127.85</v>
      </c>
      <c r="L53" s="14">
        <v>44501</v>
      </c>
      <c r="M53" s="13">
        <v>99.35</v>
      </c>
      <c r="O53" s="14">
        <v>44501</v>
      </c>
      <c r="P53" s="15">
        <v>1295.4000000000001</v>
      </c>
    </row>
    <row r="54" spans="3:16" x14ac:dyDescent="0.35">
      <c r="C54" s="14">
        <v>44470</v>
      </c>
      <c r="D54" s="15">
        <v>17671.650000000001</v>
      </c>
      <c r="F54" s="14">
        <v>44470</v>
      </c>
      <c r="G54" s="13">
        <v>116.65</v>
      </c>
      <c r="I54" s="14">
        <v>44470</v>
      </c>
      <c r="J54" s="13">
        <v>114.43</v>
      </c>
      <c r="L54" s="14">
        <v>44470</v>
      </c>
      <c r="M54" s="13">
        <v>100.5</v>
      </c>
      <c r="O54" s="14">
        <v>44470</v>
      </c>
      <c r="P54" s="15">
        <v>1152.8499999999999</v>
      </c>
    </row>
    <row r="55" spans="3:16" x14ac:dyDescent="0.35">
      <c r="C55" s="14">
        <v>44440</v>
      </c>
      <c r="D55" s="15">
        <v>17618.150000000001</v>
      </c>
      <c r="F55" s="14">
        <v>44440</v>
      </c>
      <c r="G55" s="13">
        <v>118.26</v>
      </c>
      <c r="I55" s="14">
        <v>44440</v>
      </c>
      <c r="J55" s="13">
        <v>115.39</v>
      </c>
      <c r="L55" s="14">
        <v>44440</v>
      </c>
      <c r="M55" s="13">
        <v>97.1</v>
      </c>
      <c r="O55" s="14">
        <v>44440</v>
      </c>
      <c r="P55" s="15">
        <v>1146.5999999999999</v>
      </c>
    </row>
    <row r="56" spans="3:16" x14ac:dyDescent="0.35">
      <c r="C56" s="14">
        <v>44409</v>
      </c>
      <c r="D56" s="15">
        <v>17132.2</v>
      </c>
      <c r="F56" s="14">
        <v>44409</v>
      </c>
      <c r="G56" s="13">
        <v>96.67</v>
      </c>
      <c r="I56" s="14">
        <v>44409</v>
      </c>
      <c r="J56" s="13">
        <v>106.55</v>
      </c>
      <c r="L56" s="14">
        <v>44409</v>
      </c>
      <c r="M56" s="13">
        <v>98.5</v>
      </c>
      <c r="O56" s="14">
        <v>44409</v>
      </c>
      <c r="P56" s="15">
        <v>1068.3499999999999</v>
      </c>
    </row>
    <row r="57" spans="3:16" x14ac:dyDescent="0.35">
      <c r="C57" s="14">
        <v>44378</v>
      </c>
      <c r="D57" s="15">
        <v>15763.05</v>
      </c>
      <c r="F57" s="14">
        <v>44378</v>
      </c>
      <c r="G57" s="13">
        <v>98.54</v>
      </c>
      <c r="I57" s="14">
        <v>44378</v>
      </c>
      <c r="J57" s="13">
        <v>104</v>
      </c>
      <c r="L57" s="14">
        <v>44378</v>
      </c>
      <c r="M57" s="13">
        <v>95.85</v>
      </c>
      <c r="O57" s="14">
        <v>44378</v>
      </c>
      <c r="P57" s="13">
        <v>882.3</v>
      </c>
    </row>
    <row r="58" spans="3:16" x14ac:dyDescent="0.35">
      <c r="C58" s="14">
        <v>44348</v>
      </c>
      <c r="D58" s="15">
        <v>15721.5</v>
      </c>
      <c r="F58" s="14">
        <v>44348</v>
      </c>
      <c r="G58" s="13">
        <v>97.04</v>
      </c>
      <c r="I58" s="14">
        <v>44348</v>
      </c>
      <c r="J58" s="13">
        <v>105.91</v>
      </c>
      <c r="L58" s="14">
        <v>44348</v>
      </c>
      <c r="M58" s="13">
        <v>113.45</v>
      </c>
      <c r="O58" s="14">
        <v>44348</v>
      </c>
      <c r="P58" s="15">
        <v>1124.9000000000001</v>
      </c>
    </row>
    <row r="59" spans="3:16" x14ac:dyDescent="0.35">
      <c r="C59" s="14">
        <v>44317</v>
      </c>
      <c r="D59" s="15">
        <v>15582.8</v>
      </c>
      <c r="F59" s="14">
        <v>44317</v>
      </c>
      <c r="G59" s="13">
        <v>92.12</v>
      </c>
      <c r="I59" s="14">
        <v>44317</v>
      </c>
      <c r="J59" s="13">
        <v>102.84</v>
      </c>
      <c r="L59" s="14">
        <v>44317</v>
      </c>
      <c r="M59" s="13">
        <v>92.5</v>
      </c>
      <c r="O59" s="14">
        <v>44317</v>
      </c>
      <c r="P59" s="15">
        <v>1268.2</v>
      </c>
    </row>
    <row r="60" spans="3:16" x14ac:dyDescent="0.35">
      <c r="C60" s="14">
        <v>44287</v>
      </c>
      <c r="D60" s="15">
        <v>14631.1</v>
      </c>
      <c r="F60" s="14">
        <v>44287</v>
      </c>
      <c r="G60" s="13">
        <v>85.41</v>
      </c>
      <c r="I60" s="14">
        <v>44287</v>
      </c>
      <c r="J60" s="13">
        <v>100.28</v>
      </c>
      <c r="L60" s="14">
        <v>44287</v>
      </c>
      <c r="M60" s="13">
        <v>94.75</v>
      </c>
      <c r="O60" s="14">
        <v>44287</v>
      </c>
      <c r="P60" s="15">
        <v>1018.95</v>
      </c>
    </row>
    <row r="61" spans="3:16" x14ac:dyDescent="0.35">
      <c r="C61" s="14">
        <v>44256</v>
      </c>
      <c r="D61" s="15">
        <v>14690.7</v>
      </c>
      <c r="F61" s="14">
        <v>44256</v>
      </c>
      <c r="G61" s="13">
        <v>88.83</v>
      </c>
      <c r="I61" s="14">
        <v>44256</v>
      </c>
      <c r="J61" s="13">
        <v>96.49</v>
      </c>
      <c r="L61" s="14">
        <v>44256</v>
      </c>
      <c r="M61" s="13">
        <v>85.05</v>
      </c>
      <c r="O61" s="14">
        <v>44256</v>
      </c>
      <c r="P61" s="15">
        <v>1104.8499999999999</v>
      </c>
    </row>
    <row r="62" spans="3:16" x14ac:dyDescent="0.35">
      <c r="C62" s="14">
        <v>44228</v>
      </c>
      <c r="D62" s="15">
        <v>14529.15</v>
      </c>
      <c r="F62" s="14">
        <v>44228</v>
      </c>
      <c r="G62" s="13">
        <v>86.77</v>
      </c>
      <c r="I62" s="14">
        <v>44228</v>
      </c>
      <c r="J62" s="13">
        <v>95.89</v>
      </c>
      <c r="L62" s="14">
        <v>44228</v>
      </c>
      <c r="M62" s="13">
        <v>55.2</v>
      </c>
      <c r="O62" s="14">
        <v>44228</v>
      </c>
      <c r="P62" s="15">
        <v>1159.8499999999999</v>
      </c>
    </row>
    <row r="63" spans="3:16" x14ac:dyDescent="0.35">
      <c r="C63" s="14">
        <v>44197</v>
      </c>
      <c r="D63" s="15">
        <v>13634.6</v>
      </c>
      <c r="F63" s="14">
        <v>44197</v>
      </c>
      <c r="G63" s="13">
        <v>71.930000000000007</v>
      </c>
      <c r="I63" s="14">
        <v>44197</v>
      </c>
      <c r="J63" s="13">
        <v>82.53</v>
      </c>
      <c r="L63" s="14">
        <v>44197</v>
      </c>
      <c r="M63" s="13">
        <v>51.3</v>
      </c>
      <c r="O63" s="14">
        <v>44197</v>
      </c>
      <c r="P63" s="15">
        <v>1004.9</v>
      </c>
    </row>
    <row r="64" spans="3:16" x14ac:dyDescent="0.35">
      <c r="C64" s="14">
        <v>44166</v>
      </c>
      <c r="D64" s="15">
        <v>13981.75</v>
      </c>
      <c r="F64" s="14">
        <v>44166</v>
      </c>
      <c r="G64" s="13">
        <v>80.34</v>
      </c>
      <c r="I64" s="14">
        <v>44166</v>
      </c>
      <c r="J64" s="13">
        <v>82.78</v>
      </c>
      <c r="L64" s="14">
        <v>44166</v>
      </c>
      <c r="M64" s="13">
        <v>49.8</v>
      </c>
      <c r="O64" s="14">
        <v>44166</v>
      </c>
      <c r="P64" s="15">
        <v>1052.5999999999999</v>
      </c>
    </row>
    <row r="65" spans="3:16" x14ac:dyDescent="0.35">
      <c r="C65" s="14">
        <v>44136</v>
      </c>
      <c r="D65" s="15">
        <v>12968.95</v>
      </c>
      <c r="F65" s="14">
        <v>44136</v>
      </c>
      <c r="G65" s="13">
        <v>76.58</v>
      </c>
      <c r="I65" s="14">
        <v>44136</v>
      </c>
      <c r="J65" s="13">
        <v>83.9</v>
      </c>
      <c r="L65" s="14">
        <v>44136</v>
      </c>
      <c r="M65" s="13">
        <v>38.5</v>
      </c>
      <c r="O65" s="14">
        <v>44136</v>
      </c>
      <c r="P65" s="15">
        <v>1136.4000000000001</v>
      </c>
    </row>
    <row r="66" spans="3:16" x14ac:dyDescent="0.35">
      <c r="C66" s="14">
        <v>44105</v>
      </c>
      <c r="D66" s="15">
        <v>11642.4</v>
      </c>
      <c r="F66" s="14">
        <v>44105</v>
      </c>
      <c r="G66" s="13">
        <v>70.84</v>
      </c>
      <c r="I66" s="14">
        <v>44105</v>
      </c>
      <c r="J66" s="13">
        <v>74.56</v>
      </c>
      <c r="L66" s="14">
        <v>44105</v>
      </c>
      <c r="M66" s="13">
        <v>35.75</v>
      </c>
      <c r="O66" s="14">
        <v>44105</v>
      </c>
      <c r="P66" s="13">
        <v>856.4</v>
      </c>
    </row>
    <row r="67" spans="3:16" x14ac:dyDescent="0.35">
      <c r="C67" s="14">
        <v>44075</v>
      </c>
      <c r="D67" s="15">
        <v>11247.55</v>
      </c>
      <c r="F67" s="14">
        <v>44075</v>
      </c>
      <c r="G67" s="13">
        <v>66.81</v>
      </c>
      <c r="I67" s="14">
        <v>44075</v>
      </c>
      <c r="J67" s="13">
        <v>69.25</v>
      </c>
      <c r="L67" s="14">
        <v>44075</v>
      </c>
      <c r="M67" s="13">
        <v>36.9</v>
      </c>
      <c r="O67" s="14">
        <v>44075</v>
      </c>
      <c r="P67" s="13">
        <v>737.6</v>
      </c>
    </row>
    <row r="68" spans="3:16" x14ac:dyDescent="0.35">
      <c r="C68" s="14">
        <v>44044</v>
      </c>
      <c r="D68" s="15">
        <v>11387.5</v>
      </c>
      <c r="F68" s="14">
        <v>44044</v>
      </c>
      <c r="G68" s="13">
        <v>73.42</v>
      </c>
      <c r="I68" s="14">
        <v>44044</v>
      </c>
      <c r="J68" s="13">
        <v>76.28</v>
      </c>
      <c r="L68" s="14">
        <v>44044</v>
      </c>
      <c r="M68" s="13">
        <v>37.25</v>
      </c>
      <c r="O68" s="14">
        <v>44044</v>
      </c>
      <c r="P68" s="13">
        <v>452.75</v>
      </c>
    </row>
    <row r="69" spans="3:16" x14ac:dyDescent="0.35">
      <c r="C69" s="14">
        <v>44013</v>
      </c>
      <c r="D69" s="15">
        <v>11073.45</v>
      </c>
      <c r="F69" s="14">
        <v>44013</v>
      </c>
      <c r="G69" s="13">
        <v>66.27</v>
      </c>
      <c r="I69" s="14">
        <v>44013</v>
      </c>
      <c r="J69" s="13">
        <v>76.010000000000005</v>
      </c>
      <c r="L69" s="14">
        <v>44013</v>
      </c>
      <c r="M69" s="13">
        <v>35.4</v>
      </c>
      <c r="O69" s="14">
        <v>44013</v>
      </c>
      <c r="P69" s="13">
        <v>340.65</v>
      </c>
    </row>
    <row r="70" spans="3:16" x14ac:dyDescent="0.35">
      <c r="C70" s="14">
        <v>43983</v>
      </c>
      <c r="D70" s="15">
        <v>10302.1</v>
      </c>
      <c r="F70" s="14">
        <v>43983</v>
      </c>
      <c r="G70" s="13">
        <v>72.97</v>
      </c>
      <c r="I70" s="14">
        <v>43983</v>
      </c>
      <c r="J70" s="13">
        <v>74.540000000000006</v>
      </c>
      <c r="L70" s="14">
        <v>43983</v>
      </c>
      <c r="M70" s="13">
        <v>36</v>
      </c>
      <c r="O70" s="14">
        <v>43983</v>
      </c>
      <c r="P70" s="13">
        <v>358.85</v>
      </c>
    </row>
    <row r="71" spans="3:16" x14ac:dyDescent="0.35">
      <c r="C71" s="14">
        <v>43952</v>
      </c>
      <c r="D71" s="15">
        <v>9580.2999999999993</v>
      </c>
      <c r="F71" s="14">
        <v>43952</v>
      </c>
      <c r="G71" s="13">
        <v>74.53</v>
      </c>
      <c r="I71" s="14">
        <v>43952</v>
      </c>
      <c r="J71" s="13">
        <v>67.16</v>
      </c>
      <c r="L71" s="14">
        <v>43952</v>
      </c>
      <c r="M71" s="13">
        <v>36.4</v>
      </c>
      <c r="O71" s="14">
        <v>43952</v>
      </c>
      <c r="P71" s="13">
        <v>248.6</v>
      </c>
    </row>
    <row r="72" spans="3:16" x14ac:dyDescent="0.35">
      <c r="C72" s="14">
        <v>43922</v>
      </c>
      <c r="D72" s="15">
        <v>9859.9</v>
      </c>
      <c r="F72" s="14">
        <v>43922</v>
      </c>
      <c r="G72" s="13">
        <v>72.400000000000006</v>
      </c>
      <c r="I72" s="14">
        <v>43922</v>
      </c>
      <c r="J72" s="13">
        <v>69.08</v>
      </c>
      <c r="L72" s="14">
        <v>43922</v>
      </c>
      <c r="M72" s="13">
        <v>31.65</v>
      </c>
      <c r="O72" s="14">
        <v>43922</v>
      </c>
      <c r="P72" s="13">
        <v>210.45</v>
      </c>
    </row>
    <row r="73" spans="3:16" x14ac:dyDescent="0.35">
      <c r="C73" s="14">
        <v>43891</v>
      </c>
      <c r="D73" s="15">
        <v>8597.75</v>
      </c>
      <c r="F73" s="14">
        <v>43891</v>
      </c>
      <c r="G73" s="13">
        <v>63.73</v>
      </c>
      <c r="I73" s="14">
        <v>43891</v>
      </c>
      <c r="J73" s="13">
        <v>65.41</v>
      </c>
      <c r="L73" s="14">
        <v>43891</v>
      </c>
      <c r="M73" s="13">
        <v>27.75</v>
      </c>
      <c r="O73" s="14">
        <v>43891</v>
      </c>
      <c r="P73" s="13">
        <v>153.25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4D59-CE2A-459C-A17C-0FD4FF5176A7}">
  <sheetPr>
    <tabColor rgb="FF002060"/>
  </sheetPr>
  <dimension ref="B2:N82"/>
  <sheetViews>
    <sheetView showGridLines="0" workbookViewId="0">
      <pane xSplit="1" ySplit="2" topLeftCell="B3" activePane="bottomRight" state="frozen"/>
      <selection activeCell="N12" sqref="N12"/>
      <selection pane="topRight" activeCell="N12" sqref="N12"/>
      <selection pane="bottomLeft" activeCell="N12" sqref="N12"/>
      <selection pane="bottomRight" activeCell="F13" sqref="F13"/>
    </sheetView>
  </sheetViews>
  <sheetFormatPr defaultRowHeight="14.5" x14ac:dyDescent="0.35"/>
  <cols>
    <col min="1" max="1" width="1.90625" customWidth="1"/>
    <col min="2" max="2" width="26" bestFit="1" customWidth="1"/>
    <col min="3" max="11" width="9.08984375" bestFit="1" customWidth="1"/>
    <col min="12" max="12" width="8.81640625" bestFit="1" customWidth="1"/>
    <col min="13" max="14" width="9.08984375" bestFit="1" customWidth="1"/>
  </cols>
  <sheetData>
    <row r="2" spans="2:14" x14ac:dyDescent="0.35">
      <c r="B2" s="26"/>
      <c r="C2" s="27">
        <v>41334</v>
      </c>
      <c r="D2" s="27">
        <v>41699</v>
      </c>
      <c r="E2" s="27">
        <v>42064</v>
      </c>
      <c r="F2" s="27">
        <v>42430</v>
      </c>
      <c r="G2" s="27">
        <v>42795</v>
      </c>
      <c r="H2" s="27">
        <v>43160</v>
      </c>
      <c r="I2" s="27">
        <v>43525</v>
      </c>
      <c r="J2" s="27">
        <v>43891</v>
      </c>
      <c r="K2" s="27">
        <v>44256</v>
      </c>
      <c r="L2" s="27">
        <v>44621</v>
      </c>
      <c r="M2" s="27">
        <v>44986</v>
      </c>
      <c r="N2" s="27">
        <v>45352</v>
      </c>
    </row>
    <row r="3" spans="2:14" x14ac:dyDescent="0.35">
      <c r="C3" s="11"/>
      <c r="D3" s="11"/>
      <c r="E3" s="11"/>
      <c r="F3" s="11"/>
      <c r="G3" s="11"/>
      <c r="H3" s="11"/>
      <c r="I3" s="11"/>
    </row>
    <row r="4" spans="2:14" x14ac:dyDescent="0.35">
      <c r="B4" s="28" t="s">
        <v>98</v>
      </c>
      <c r="C4" s="29">
        <v>237</v>
      </c>
      <c r="D4" s="29">
        <v>237</v>
      </c>
      <c r="E4" s="29">
        <v>270</v>
      </c>
      <c r="F4" s="29">
        <v>270</v>
      </c>
      <c r="G4" s="29">
        <v>270</v>
      </c>
      <c r="H4" s="29">
        <v>270</v>
      </c>
      <c r="I4" s="29">
        <v>270</v>
      </c>
      <c r="J4" s="29">
        <v>270</v>
      </c>
      <c r="K4" s="29">
        <v>320</v>
      </c>
      <c r="L4" s="29">
        <v>320</v>
      </c>
      <c r="M4" s="29">
        <v>320</v>
      </c>
      <c r="N4" s="29">
        <v>320</v>
      </c>
    </row>
    <row r="5" spans="2:14" x14ac:dyDescent="0.35">
      <c r="B5" s="30" t="s">
        <v>32</v>
      </c>
      <c r="C5" s="31">
        <v>12098</v>
      </c>
      <c r="D5" s="31">
        <v>12164</v>
      </c>
      <c r="E5" s="31">
        <v>14048</v>
      </c>
      <c r="F5" s="31">
        <v>11363</v>
      </c>
      <c r="G5" s="31">
        <v>12944</v>
      </c>
      <c r="H5" s="31">
        <v>16129</v>
      </c>
      <c r="I5" s="31">
        <v>18035</v>
      </c>
      <c r="J5" s="31">
        <v>19296</v>
      </c>
      <c r="K5" s="31">
        <v>22003</v>
      </c>
      <c r="L5" s="31">
        <v>22122</v>
      </c>
      <c r="M5" s="31">
        <v>28468</v>
      </c>
      <c r="N5" s="31">
        <v>32036</v>
      </c>
    </row>
    <row r="6" spans="2:14" x14ac:dyDescent="0.35">
      <c r="B6" s="30" t="s">
        <v>99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 spans="2:14" x14ac:dyDescent="0.35">
      <c r="B7" s="32" t="s">
        <v>100</v>
      </c>
      <c r="C7" s="31">
        <v>31599</v>
      </c>
      <c r="D7" s="31">
        <v>30470</v>
      </c>
      <c r="E7" s="31">
        <v>32393</v>
      </c>
      <c r="F7" s="31">
        <v>22414</v>
      </c>
      <c r="G7" s="31">
        <v>25143</v>
      </c>
      <c r="H7" s="31">
        <v>22356</v>
      </c>
      <c r="I7" s="31">
        <v>31139</v>
      </c>
      <c r="J7" s="31">
        <v>32695</v>
      </c>
      <c r="K7" s="31">
        <v>30045</v>
      </c>
      <c r="L7" s="31">
        <v>32730</v>
      </c>
      <c r="M7" s="31">
        <v>30708</v>
      </c>
      <c r="N7" s="31">
        <v>37392</v>
      </c>
    </row>
    <row r="8" spans="2:14" x14ac:dyDescent="0.35">
      <c r="B8" s="32" t="s">
        <v>101</v>
      </c>
      <c r="C8" s="31">
        <v>3547</v>
      </c>
      <c r="D8" s="31">
        <v>4707</v>
      </c>
      <c r="E8" s="31">
        <v>4587</v>
      </c>
      <c r="F8" s="31">
        <v>14589</v>
      </c>
      <c r="G8" s="31">
        <v>16280</v>
      </c>
      <c r="H8" s="31">
        <v>18827</v>
      </c>
      <c r="I8" s="31">
        <v>13875</v>
      </c>
      <c r="J8" s="31">
        <v>11844</v>
      </c>
      <c r="K8" s="31">
        <v>13126</v>
      </c>
      <c r="L8" s="31">
        <v>14860</v>
      </c>
      <c r="M8" s="31">
        <v>18266</v>
      </c>
      <c r="N8" s="31">
        <v>12088</v>
      </c>
    </row>
    <row r="9" spans="2:14" x14ac:dyDescent="0.35">
      <c r="B9" s="32" t="s">
        <v>102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3560</v>
      </c>
      <c r="K9" s="31">
        <v>3537</v>
      </c>
      <c r="L9" s="31">
        <v>3605</v>
      </c>
      <c r="M9" s="31">
        <v>3949</v>
      </c>
      <c r="N9" s="31">
        <v>4210</v>
      </c>
    </row>
    <row r="10" spans="2:14" x14ac:dyDescent="0.35">
      <c r="B10" s="32" t="s">
        <v>103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245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</row>
    <row r="11" spans="2:14" x14ac:dyDescent="0.35">
      <c r="B11" s="32" t="s">
        <v>104</v>
      </c>
      <c r="C11" s="31">
        <v>2736</v>
      </c>
      <c r="D11" s="31">
        <v>4996</v>
      </c>
      <c r="E11" s="31">
        <v>3627</v>
      </c>
      <c r="F11" s="31">
        <v>1846</v>
      </c>
      <c r="G11" s="31">
        <v>7393</v>
      </c>
      <c r="H11" s="31">
        <v>7406</v>
      </c>
      <c r="I11" s="31">
        <v>3491</v>
      </c>
      <c r="J11" s="31">
        <v>3836</v>
      </c>
      <c r="K11" s="31">
        <v>0</v>
      </c>
      <c r="L11" s="31">
        <v>0</v>
      </c>
      <c r="M11" s="31">
        <v>0</v>
      </c>
      <c r="N11" s="31">
        <v>0</v>
      </c>
    </row>
    <row r="12" spans="2:14" x14ac:dyDescent="0.35">
      <c r="B12" s="30" t="s">
        <v>105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</row>
    <row r="13" spans="2:14" x14ac:dyDescent="0.35">
      <c r="B13" s="32" t="s">
        <v>106</v>
      </c>
      <c r="C13" s="31">
        <v>2065</v>
      </c>
      <c r="D13" s="31">
        <v>2273</v>
      </c>
      <c r="E13" s="31">
        <v>2493</v>
      </c>
      <c r="F13" s="31">
        <v>1750</v>
      </c>
      <c r="G13" s="31">
        <v>1869</v>
      </c>
      <c r="H13" s="31">
        <v>2015</v>
      </c>
      <c r="I13" s="31">
        <v>2167</v>
      </c>
      <c r="J13" s="31">
        <v>2332</v>
      </c>
      <c r="K13" s="31">
        <v>2927</v>
      </c>
      <c r="L13" s="31">
        <v>3587</v>
      </c>
      <c r="M13" s="31">
        <v>5417</v>
      </c>
      <c r="N13" s="31">
        <v>5977</v>
      </c>
    </row>
    <row r="14" spans="2:14" x14ac:dyDescent="0.35">
      <c r="B14" s="32" t="s">
        <v>107</v>
      </c>
      <c r="C14" s="31">
        <v>3541</v>
      </c>
      <c r="D14" s="31">
        <v>4574</v>
      </c>
      <c r="E14" s="31">
        <v>5235</v>
      </c>
      <c r="F14" s="31">
        <v>4401</v>
      </c>
      <c r="G14" s="31">
        <v>5529</v>
      </c>
      <c r="H14" s="31">
        <v>5610</v>
      </c>
      <c r="I14" s="31">
        <v>5481</v>
      </c>
      <c r="J14" s="31">
        <v>5095</v>
      </c>
      <c r="K14" s="31">
        <v>7146</v>
      </c>
      <c r="L14" s="31">
        <v>10460</v>
      </c>
      <c r="M14" s="31">
        <v>7407</v>
      </c>
      <c r="N14" s="31">
        <v>9321</v>
      </c>
    </row>
    <row r="15" spans="2:14" x14ac:dyDescent="0.35">
      <c r="B15" s="32" t="s">
        <v>108</v>
      </c>
      <c r="C15" s="31">
        <v>458</v>
      </c>
      <c r="D15" s="31">
        <v>560</v>
      </c>
      <c r="E15" s="31">
        <v>377</v>
      </c>
      <c r="F15" s="31">
        <v>220</v>
      </c>
      <c r="G15" s="31">
        <v>413</v>
      </c>
      <c r="H15" s="31">
        <v>559</v>
      </c>
      <c r="I15" s="31">
        <v>485</v>
      </c>
      <c r="J15" s="31">
        <v>782</v>
      </c>
      <c r="K15" s="31">
        <v>1209</v>
      </c>
      <c r="L15" s="31">
        <v>1180</v>
      </c>
      <c r="M15" s="31">
        <v>2458</v>
      </c>
      <c r="N15" s="31">
        <v>2197</v>
      </c>
    </row>
    <row r="16" spans="2:14" x14ac:dyDescent="0.35">
      <c r="B16" s="33" t="s">
        <v>109</v>
      </c>
      <c r="C16" s="34">
        <v>10975</v>
      </c>
      <c r="D16" s="34">
        <v>11402</v>
      </c>
      <c r="E16" s="34">
        <v>12154</v>
      </c>
      <c r="F16" s="34">
        <v>13204</v>
      </c>
      <c r="G16" s="34">
        <v>12989</v>
      </c>
      <c r="H16" s="34">
        <v>8718</v>
      </c>
      <c r="I16" s="34">
        <v>9129</v>
      </c>
      <c r="J16" s="34">
        <v>9962</v>
      </c>
      <c r="K16" s="34">
        <v>18342</v>
      </c>
      <c r="L16" s="34">
        <v>23687</v>
      </c>
      <c r="M16" s="34">
        <v>31104</v>
      </c>
      <c r="N16" s="34">
        <v>35514</v>
      </c>
    </row>
    <row r="17" spans="2:14" ht="15" thickBot="1" x14ac:dyDescent="0.4">
      <c r="B17" s="35" t="s">
        <v>110</v>
      </c>
      <c r="C17" s="36">
        <v>67257</v>
      </c>
      <c r="D17" s="36">
        <v>71383</v>
      </c>
      <c r="E17" s="36">
        <v>75185</v>
      </c>
      <c r="F17" s="36">
        <v>70057</v>
      </c>
      <c r="G17" s="36">
        <v>82829</v>
      </c>
      <c r="H17" s="36">
        <v>81892</v>
      </c>
      <c r="I17" s="36">
        <v>84073</v>
      </c>
      <c r="J17" s="36">
        <v>89674</v>
      </c>
      <c r="K17" s="36">
        <v>98655</v>
      </c>
      <c r="L17" s="36">
        <v>112550</v>
      </c>
      <c r="M17" s="36">
        <v>128096</v>
      </c>
      <c r="N17" s="36">
        <v>139054</v>
      </c>
    </row>
    <row r="18" spans="2:14" x14ac:dyDescent="0.35"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</row>
    <row r="19" spans="2:14" x14ac:dyDescent="0.35">
      <c r="B19" s="37" t="s">
        <v>111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</row>
    <row r="20" spans="2:14" x14ac:dyDescent="0.35">
      <c r="B20" s="32" t="s">
        <v>112</v>
      </c>
      <c r="C20" s="31">
        <v>630</v>
      </c>
      <c r="D20" s="31">
        <v>939</v>
      </c>
      <c r="E20" s="31">
        <v>1431</v>
      </c>
      <c r="F20" s="31">
        <v>919</v>
      </c>
      <c r="G20" s="31">
        <v>1079</v>
      </c>
      <c r="H20" s="31">
        <v>974</v>
      </c>
      <c r="I20" s="31">
        <v>1032</v>
      </c>
      <c r="J20" s="31">
        <v>2071</v>
      </c>
      <c r="K20" s="31">
        <v>2186</v>
      </c>
      <c r="L20" s="31">
        <v>2284</v>
      </c>
      <c r="M20" s="31">
        <v>2672</v>
      </c>
      <c r="N20" s="31">
        <v>3352</v>
      </c>
    </row>
    <row r="21" spans="2:14" x14ac:dyDescent="0.35">
      <c r="B21" s="32" t="s">
        <v>113</v>
      </c>
      <c r="C21" s="31">
        <v>2350</v>
      </c>
      <c r="D21" s="31">
        <v>2687</v>
      </c>
      <c r="E21" s="31">
        <v>2927</v>
      </c>
      <c r="F21" s="31">
        <v>2696</v>
      </c>
      <c r="G21" s="31">
        <v>2792</v>
      </c>
      <c r="H21" s="31">
        <v>2906</v>
      </c>
      <c r="I21" s="31">
        <v>2938</v>
      </c>
      <c r="J21" s="31">
        <v>3058</v>
      </c>
      <c r="K21" s="31">
        <v>3826</v>
      </c>
      <c r="L21" s="31">
        <v>4043</v>
      </c>
      <c r="M21" s="31">
        <v>4432</v>
      </c>
      <c r="N21" s="31">
        <v>4503</v>
      </c>
    </row>
    <row r="22" spans="2:14" x14ac:dyDescent="0.35">
      <c r="B22" s="32" t="s">
        <v>114</v>
      </c>
      <c r="C22" s="31">
        <v>37564</v>
      </c>
      <c r="D22" s="31">
        <v>40297</v>
      </c>
      <c r="E22" s="31">
        <v>41848</v>
      </c>
      <c r="F22" s="31">
        <v>36484</v>
      </c>
      <c r="G22" s="31">
        <v>44014</v>
      </c>
      <c r="H22" s="31">
        <v>43914</v>
      </c>
      <c r="I22" s="31">
        <v>44924</v>
      </c>
      <c r="J22" s="31">
        <v>47425</v>
      </c>
      <c r="K22" s="31">
        <v>48607</v>
      </c>
      <c r="L22" s="31">
        <v>52664</v>
      </c>
      <c r="M22" s="31">
        <v>55799</v>
      </c>
      <c r="N22" s="31">
        <v>59919</v>
      </c>
    </row>
    <row r="23" spans="2:14" x14ac:dyDescent="0.35">
      <c r="B23" s="32" t="s">
        <v>115</v>
      </c>
      <c r="C23" s="31">
        <v>5142</v>
      </c>
      <c r="D23" s="31">
        <v>5561</v>
      </c>
      <c r="E23" s="31">
        <v>6129</v>
      </c>
      <c r="F23" s="31">
        <v>4941</v>
      </c>
      <c r="G23" s="31">
        <v>5317</v>
      </c>
      <c r="H23" s="31">
        <v>5812</v>
      </c>
      <c r="I23" s="31">
        <v>6364</v>
      </c>
      <c r="J23" s="31">
        <v>6967</v>
      </c>
      <c r="K23" s="31">
        <v>11790</v>
      </c>
      <c r="L23" s="31">
        <v>15200</v>
      </c>
      <c r="M23" s="31">
        <v>18485</v>
      </c>
      <c r="N23" s="31">
        <v>22097</v>
      </c>
    </row>
    <row r="24" spans="2:14" x14ac:dyDescent="0.35">
      <c r="B24" s="32" t="s">
        <v>116</v>
      </c>
      <c r="C24" s="31">
        <v>97</v>
      </c>
      <c r="D24" s="31">
        <v>114</v>
      </c>
      <c r="E24" s="31">
        <v>127</v>
      </c>
      <c r="F24" s="31">
        <v>133</v>
      </c>
      <c r="G24" s="31">
        <v>137</v>
      </c>
      <c r="H24" s="31">
        <v>122</v>
      </c>
      <c r="I24" s="31">
        <v>120</v>
      </c>
      <c r="J24" s="31">
        <v>118</v>
      </c>
      <c r="K24" s="31">
        <v>134</v>
      </c>
      <c r="L24" s="31">
        <v>144</v>
      </c>
      <c r="M24" s="31">
        <v>167</v>
      </c>
      <c r="N24" s="31">
        <v>187</v>
      </c>
    </row>
    <row r="25" spans="2:14" x14ac:dyDescent="0.35">
      <c r="B25" s="32" t="s">
        <v>117</v>
      </c>
      <c r="C25" s="31">
        <v>99</v>
      </c>
      <c r="D25" s="31">
        <v>104</v>
      </c>
      <c r="E25" s="31">
        <v>100</v>
      </c>
      <c r="F25" s="31">
        <v>94</v>
      </c>
      <c r="G25" s="31">
        <v>96</v>
      </c>
      <c r="H25" s="31">
        <v>99</v>
      </c>
      <c r="I25" s="31">
        <v>103</v>
      </c>
      <c r="J25" s="31">
        <v>104</v>
      </c>
      <c r="K25" s="31">
        <v>0</v>
      </c>
      <c r="L25" s="31">
        <v>0</v>
      </c>
      <c r="M25" s="31">
        <v>0</v>
      </c>
      <c r="N25" s="31">
        <v>0</v>
      </c>
    </row>
    <row r="26" spans="2:14" x14ac:dyDescent="0.35">
      <c r="B26" s="32" t="s">
        <v>118</v>
      </c>
      <c r="C26" s="31">
        <v>253</v>
      </c>
      <c r="D26" s="31">
        <v>259</v>
      </c>
      <c r="E26" s="31">
        <v>250</v>
      </c>
      <c r="F26" s="31">
        <v>110</v>
      </c>
      <c r="G26" s="31">
        <v>220</v>
      </c>
      <c r="H26" s="31">
        <v>250</v>
      </c>
      <c r="I26" s="31">
        <v>245</v>
      </c>
      <c r="J26" s="31">
        <v>235</v>
      </c>
      <c r="K26" s="31">
        <v>228</v>
      </c>
      <c r="L26" s="31">
        <v>225</v>
      </c>
      <c r="M26" s="31">
        <v>247</v>
      </c>
      <c r="N26" s="31">
        <v>300</v>
      </c>
    </row>
    <row r="27" spans="2:14" x14ac:dyDescent="0.35">
      <c r="B27" s="32" t="s">
        <v>119</v>
      </c>
      <c r="C27" s="31">
        <v>5757</v>
      </c>
      <c r="D27" s="31">
        <v>6395</v>
      </c>
      <c r="E27" s="31">
        <v>6706</v>
      </c>
      <c r="F27" s="31">
        <v>99</v>
      </c>
      <c r="G27" s="31">
        <v>1768</v>
      </c>
      <c r="H27" s="31">
        <v>1666</v>
      </c>
      <c r="I27" s="31">
        <v>1654</v>
      </c>
      <c r="J27" s="31">
        <v>1646</v>
      </c>
      <c r="K27" s="31">
        <v>1800</v>
      </c>
      <c r="L27" s="31">
        <v>1864</v>
      </c>
      <c r="M27" s="31">
        <v>1865</v>
      </c>
      <c r="N27" s="31">
        <v>1803</v>
      </c>
    </row>
    <row r="28" spans="2:14" x14ac:dyDescent="0.35">
      <c r="B28" s="32" t="s">
        <v>120</v>
      </c>
      <c r="C28" s="31">
        <v>4300</v>
      </c>
      <c r="D28" s="31">
        <v>5011</v>
      </c>
      <c r="E28" s="31">
        <v>5404</v>
      </c>
      <c r="F28" s="31">
        <v>2192</v>
      </c>
      <c r="G28" s="31">
        <v>4211</v>
      </c>
      <c r="H28" s="31">
        <v>4265</v>
      </c>
      <c r="I28" s="31">
        <v>4233</v>
      </c>
      <c r="J28" s="31">
        <v>5441</v>
      </c>
      <c r="K28" s="31">
        <v>5584</v>
      </c>
      <c r="L28" s="31">
        <v>5876</v>
      </c>
      <c r="M28" s="31">
        <v>6229</v>
      </c>
      <c r="N28" s="31">
        <v>6519</v>
      </c>
    </row>
    <row r="29" spans="2:14" x14ac:dyDescent="0.35">
      <c r="B29" s="30" t="s">
        <v>121</v>
      </c>
      <c r="C29" s="31">
        <v>56193</v>
      </c>
      <c r="D29" s="31">
        <v>61367</v>
      </c>
      <c r="E29" s="31">
        <v>64925</v>
      </c>
      <c r="F29" s="31">
        <v>47667</v>
      </c>
      <c r="G29" s="31">
        <v>59634</v>
      </c>
      <c r="H29" s="31">
        <v>60008</v>
      </c>
      <c r="I29" s="31">
        <v>61613</v>
      </c>
      <c r="J29" s="31">
        <v>67064</v>
      </c>
      <c r="K29" s="31">
        <v>74156</v>
      </c>
      <c r="L29" s="31">
        <v>82301</v>
      </c>
      <c r="M29" s="31">
        <v>89897</v>
      </c>
      <c r="N29" s="31">
        <v>98680</v>
      </c>
    </row>
    <row r="30" spans="2:14" x14ac:dyDescent="0.35">
      <c r="B30" s="30" t="s">
        <v>122</v>
      </c>
      <c r="C30" s="31">
        <v>14840</v>
      </c>
      <c r="D30" s="31">
        <v>17973</v>
      </c>
      <c r="E30" s="31">
        <v>20199</v>
      </c>
      <c r="F30" s="31">
        <v>11254</v>
      </c>
      <c r="G30" s="31">
        <v>13040</v>
      </c>
      <c r="H30" s="31">
        <v>15352</v>
      </c>
      <c r="I30" s="31">
        <v>17308</v>
      </c>
      <c r="J30" s="31">
        <v>19398</v>
      </c>
      <c r="K30" s="31">
        <v>21976</v>
      </c>
      <c r="L30" s="31">
        <v>24911</v>
      </c>
      <c r="M30" s="31">
        <v>28150</v>
      </c>
      <c r="N30" s="31">
        <v>31470</v>
      </c>
    </row>
    <row r="31" spans="2:14" ht="15" thickBot="1" x14ac:dyDescent="0.4">
      <c r="B31" s="35" t="s">
        <v>123</v>
      </c>
      <c r="C31" s="36">
        <f>C29-C30</f>
        <v>41353</v>
      </c>
      <c r="D31" s="36">
        <f t="shared" ref="D31:N31" si="0">D29-D30</f>
        <v>43394</v>
      </c>
      <c r="E31" s="36">
        <f t="shared" si="0"/>
        <v>44726</v>
      </c>
      <c r="F31" s="36">
        <f t="shared" si="0"/>
        <v>36413</v>
      </c>
      <c r="G31" s="36">
        <f t="shared" si="0"/>
        <v>46594</v>
      </c>
      <c r="H31" s="36">
        <f t="shared" si="0"/>
        <v>44656</v>
      </c>
      <c r="I31" s="36">
        <f t="shared" si="0"/>
        <v>44305</v>
      </c>
      <c r="J31" s="36">
        <f t="shared" si="0"/>
        <v>47666</v>
      </c>
      <c r="K31" s="36">
        <f t="shared" si="0"/>
        <v>52180</v>
      </c>
      <c r="L31" s="36">
        <f t="shared" si="0"/>
        <v>57390</v>
      </c>
      <c r="M31" s="36">
        <f t="shared" si="0"/>
        <v>61747</v>
      </c>
      <c r="N31" s="36">
        <f t="shared" si="0"/>
        <v>67210</v>
      </c>
    </row>
    <row r="32" spans="2:14" x14ac:dyDescent="0.35">
      <c r="B32" s="37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</row>
    <row r="33" spans="2:14" x14ac:dyDescent="0.35">
      <c r="B33" s="28" t="s">
        <v>124</v>
      </c>
      <c r="C33" s="29">
        <v>2358</v>
      </c>
      <c r="D33" s="29">
        <v>3389</v>
      </c>
      <c r="E33" s="29">
        <v>3323</v>
      </c>
      <c r="F33" s="29">
        <v>1345</v>
      </c>
      <c r="G33" s="29">
        <v>2178</v>
      </c>
      <c r="H33" s="29">
        <v>1653</v>
      </c>
      <c r="I33" s="29">
        <v>2576</v>
      </c>
      <c r="J33" s="29">
        <v>1612</v>
      </c>
      <c r="K33" s="29">
        <v>3270</v>
      </c>
      <c r="L33" s="29">
        <v>4635</v>
      </c>
      <c r="M33" s="29">
        <v>5376</v>
      </c>
      <c r="N33" s="29">
        <v>11561</v>
      </c>
    </row>
    <row r="34" spans="2:14" x14ac:dyDescent="0.35">
      <c r="B34" s="30" t="s">
        <v>38</v>
      </c>
      <c r="C34" s="31">
        <v>3120</v>
      </c>
      <c r="D34" s="31">
        <v>3019</v>
      </c>
      <c r="E34" s="31">
        <v>3445</v>
      </c>
      <c r="F34" s="31">
        <v>11785</v>
      </c>
      <c r="G34" s="31">
        <v>11873</v>
      </c>
      <c r="H34" s="31">
        <v>12429</v>
      </c>
      <c r="I34" s="31">
        <v>13542</v>
      </c>
      <c r="J34" s="31">
        <v>14535</v>
      </c>
      <c r="K34" s="31">
        <v>13149</v>
      </c>
      <c r="L34" s="31">
        <v>14160</v>
      </c>
      <c r="M34" s="31">
        <v>16670</v>
      </c>
      <c r="N34" s="31">
        <v>16316</v>
      </c>
    </row>
    <row r="35" spans="2:14" x14ac:dyDescent="0.35">
      <c r="B35" s="37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</row>
    <row r="36" spans="2:14" x14ac:dyDescent="0.35">
      <c r="B36" s="37" t="s">
        <v>39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</row>
    <row r="37" spans="2:14" x14ac:dyDescent="0.35">
      <c r="B37" s="32" t="s">
        <v>125</v>
      </c>
      <c r="C37" s="31">
        <v>2027</v>
      </c>
      <c r="D37" s="31">
        <v>2073</v>
      </c>
      <c r="E37" s="31">
        <v>1844</v>
      </c>
      <c r="F37" s="31">
        <v>1373</v>
      </c>
      <c r="G37" s="31">
        <v>1600</v>
      </c>
      <c r="H37" s="31">
        <v>1623</v>
      </c>
      <c r="I37" s="31">
        <v>1706</v>
      </c>
      <c r="J37" s="31">
        <v>1752</v>
      </c>
      <c r="K37" s="31">
        <v>1886</v>
      </c>
      <c r="L37" s="31">
        <v>4232</v>
      </c>
      <c r="M37" s="31">
        <v>3943</v>
      </c>
      <c r="N37" s="31">
        <v>4420</v>
      </c>
    </row>
    <row r="38" spans="2:14" x14ac:dyDescent="0.35">
      <c r="B38" s="32" t="s">
        <v>126</v>
      </c>
      <c r="C38" s="31">
        <v>3305</v>
      </c>
      <c r="D38" s="31">
        <v>4543</v>
      </c>
      <c r="E38" s="31">
        <v>5564</v>
      </c>
      <c r="F38" s="31">
        <v>3540</v>
      </c>
      <c r="G38" s="31">
        <v>3832</v>
      </c>
      <c r="H38" s="31">
        <v>2789</v>
      </c>
      <c r="I38" s="31">
        <v>4445</v>
      </c>
      <c r="J38" s="31">
        <v>4426</v>
      </c>
      <c r="K38" s="31">
        <v>5200</v>
      </c>
      <c r="L38" s="31">
        <v>5980</v>
      </c>
      <c r="M38" s="31">
        <v>6952</v>
      </c>
      <c r="N38" s="31">
        <v>7402</v>
      </c>
    </row>
    <row r="39" spans="2:14" x14ac:dyDescent="0.35">
      <c r="B39" s="32" t="s">
        <v>127</v>
      </c>
      <c r="C39" s="31">
        <v>368</v>
      </c>
      <c r="D39" s="31">
        <v>322</v>
      </c>
      <c r="E39" s="31">
        <v>414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2402</v>
      </c>
      <c r="M39" s="31">
        <v>2949</v>
      </c>
      <c r="N39" s="31">
        <v>3176</v>
      </c>
    </row>
    <row r="40" spans="2:14" x14ac:dyDescent="0.35">
      <c r="B40" s="32" t="s">
        <v>128</v>
      </c>
      <c r="C40" s="31">
        <v>3162</v>
      </c>
      <c r="D40" s="31">
        <v>4435</v>
      </c>
      <c r="E40" s="31">
        <v>5375</v>
      </c>
      <c r="F40" s="31">
        <v>3805</v>
      </c>
      <c r="G40" s="31">
        <v>4143</v>
      </c>
      <c r="H40" s="31">
        <v>3112</v>
      </c>
      <c r="I40" s="31">
        <v>4837</v>
      </c>
      <c r="J40" s="31">
        <v>4859</v>
      </c>
      <c r="K40" s="31">
        <v>5638</v>
      </c>
      <c r="L40" s="31">
        <v>4151</v>
      </c>
      <c r="M40" s="31">
        <v>5019</v>
      </c>
      <c r="N40" s="31">
        <v>5729</v>
      </c>
    </row>
    <row r="41" spans="2:14" x14ac:dyDescent="0.35">
      <c r="B41" s="32" t="s">
        <v>129</v>
      </c>
      <c r="C41" s="31">
        <v>-225</v>
      </c>
      <c r="D41" s="31">
        <v>-214</v>
      </c>
      <c r="E41" s="31">
        <v>-225</v>
      </c>
      <c r="F41" s="31">
        <v>-265</v>
      </c>
      <c r="G41" s="31">
        <v>-311</v>
      </c>
      <c r="H41" s="31">
        <v>-323</v>
      </c>
      <c r="I41" s="31">
        <v>-391</v>
      </c>
      <c r="J41" s="31">
        <v>-434</v>
      </c>
      <c r="K41" s="31">
        <v>-438</v>
      </c>
      <c r="L41" s="31">
        <v>-574</v>
      </c>
      <c r="M41" s="31">
        <v>-1016</v>
      </c>
      <c r="N41" s="31">
        <v>-1503</v>
      </c>
    </row>
    <row r="42" spans="2:14" x14ac:dyDescent="0.35">
      <c r="B42" s="32" t="s">
        <v>130</v>
      </c>
      <c r="C42" s="31">
        <v>1990</v>
      </c>
      <c r="D42" s="31">
        <v>1555</v>
      </c>
      <c r="E42" s="31">
        <v>1483</v>
      </c>
      <c r="F42" s="31">
        <v>663</v>
      </c>
      <c r="G42" s="31">
        <v>954</v>
      </c>
      <c r="H42" s="31">
        <v>1186</v>
      </c>
      <c r="I42" s="31">
        <v>787</v>
      </c>
      <c r="J42" s="31">
        <v>2094</v>
      </c>
      <c r="K42" s="31">
        <v>5871</v>
      </c>
      <c r="L42" s="31">
        <v>6641</v>
      </c>
      <c r="M42" s="31">
        <v>11207</v>
      </c>
      <c r="N42" s="31">
        <v>9152</v>
      </c>
    </row>
    <row r="43" spans="2:14" x14ac:dyDescent="0.35">
      <c r="B43" s="32" t="s">
        <v>131</v>
      </c>
      <c r="C43" s="31">
        <v>298</v>
      </c>
      <c r="D43" s="31">
        <v>579</v>
      </c>
      <c r="E43" s="31">
        <v>400</v>
      </c>
      <c r="F43" s="31">
        <v>291</v>
      </c>
      <c r="G43" s="31">
        <v>395</v>
      </c>
      <c r="H43" s="31">
        <v>490</v>
      </c>
      <c r="I43" s="31">
        <v>503</v>
      </c>
      <c r="J43" s="31">
        <v>552</v>
      </c>
      <c r="K43" s="31">
        <v>609</v>
      </c>
      <c r="L43" s="31">
        <v>887</v>
      </c>
      <c r="M43" s="31">
        <v>1079</v>
      </c>
      <c r="N43" s="31">
        <v>1126</v>
      </c>
    </row>
    <row r="44" spans="2:14" x14ac:dyDescent="0.35">
      <c r="B44" s="32" t="s">
        <v>132</v>
      </c>
      <c r="C44" s="31">
        <v>12806</v>
      </c>
      <c r="D44" s="31">
        <v>12832</v>
      </c>
      <c r="E44" s="31">
        <v>14400</v>
      </c>
      <c r="F44" s="31">
        <v>14644</v>
      </c>
      <c r="G44" s="31">
        <v>15402</v>
      </c>
      <c r="H44" s="31">
        <v>17066</v>
      </c>
      <c r="I44" s="31">
        <v>16209</v>
      </c>
      <c r="J44" s="31">
        <v>17037</v>
      </c>
      <c r="K44" s="31">
        <v>16491</v>
      </c>
      <c r="L44" s="31">
        <v>18627</v>
      </c>
      <c r="M44" s="31">
        <v>21123</v>
      </c>
      <c r="N44" s="31">
        <v>21868</v>
      </c>
    </row>
    <row r="45" spans="2:14" ht="15" thickBot="1" x14ac:dyDescent="0.4">
      <c r="B45" s="35" t="s">
        <v>133</v>
      </c>
      <c r="C45" s="36">
        <v>67257</v>
      </c>
      <c r="D45" s="36">
        <v>71383</v>
      </c>
      <c r="E45" s="36">
        <v>75185</v>
      </c>
      <c r="F45" s="36">
        <v>70057</v>
      </c>
      <c r="G45" s="36">
        <v>82829</v>
      </c>
      <c r="H45" s="36">
        <v>81892</v>
      </c>
      <c r="I45" s="36">
        <v>84073</v>
      </c>
      <c r="J45" s="36">
        <v>89674</v>
      </c>
      <c r="K45" s="36">
        <v>98655</v>
      </c>
      <c r="L45" s="36">
        <v>112550</v>
      </c>
      <c r="M45" s="36">
        <v>128096</v>
      </c>
      <c r="N45" s="36">
        <v>139054</v>
      </c>
    </row>
    <row r="46" spans="2:14" x14ac:dyDescent="0.35"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</row>
    <row r="47" spans="2:14" x14ac:dyDescent="0.35"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</row>
    <row r="48" spans="2:14" x14ac:dyDescent="0.35"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</row>
    <row r="49" spans="2:14" x14ac:dyDescent="0.35">
      <c r="B49" s="28" t="s">
        <v>134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</row>
    <row r="50" spans="2:14" x14ac:dyDescent="0.35">
      <c r="B50" s="32" t="s">
        <v>55</v>
      </c>
      <c r="C50" s="31">
        <v>6762</v>
      </c>
      <c r="D50" s="31">
        <v>7434</v>
      </c>
      <c r="E50" s="31">
        <v>7351</v>
      </c>
      <c r="F50" s="31">
        <v>6282</v>
      </c>
      <c r="G50" s="31">
        <v>5958</v>
      </c>
      <c r="H50" s="31">
        <v>6007</v>
      </c>
      <c r="I50" s="31">
        <v>6895</v>
      </c>
      <c r="J50" s="31">
        <v>7310</v>
      </c>
      <c r="K50" s="31">
        <v>7651</v>
      </c>
      <c r="L50" s="31">
        <v>7576</v>
      </c>
      <c r="M50" s="31">
        <v>9016</v>
      </c>
      <c r="N50" s="31">
        <v>11258</v>
      </c>
    </row>
    <row r="51" spans="2:14" x14ac:dyDescent="0.35">
      <c r="B51" s="32" t="s">
        <v>40</v>
      </c>
      <c r="C51" s="31">
        <v>-936</v>
      </c>
      <c r="D51" s="31">
        <v>-1118</v>
      </c>
      <c r="E51" s="31">
        <v>-1075</v>
      </c>
      <c r="F51" s="31">
        <v>-243</v>
      </c>
      <c r="G51" s="31">
        <v>-52</v>
      </c>
      <c r="H51" s="31">
        <v>715</v>
      </c>
      <c r="I51" s="31">
        <v>-1649</v>
      </c>
      <c r="J51" s="31">
        <v>-97</v>
      </c>
      <c r="K51" s="31">
        <v>-1104</v>
      </c>
      <c r="L51" s="31">
        <v>-888</v>
      </c>
      <c r="M51" s="31">
        <v>-1070</v>
      </c>
      <c r="N51" s="31">
        <v>-859</v>
      </c>
    </row>
    <row r="52" spans="2:14" x14ac:dyDescent="0.35">
      <c r="B52" s="32" t="s">
        <v>41</v>
      </c>
      <c r="C52" s="31">
        <v>-246</v>
      </c>
      <c r="D52" s="31">
        <v>14</v>
      </c>
      <c r="E52" s="31">
        <v>248</v>
      </c>
      <c r="F52" s="31">
        <v>57</v>
      </c>
      <c r="G52" s="31">
        <v>-205</v>
      </c>
      <c r="H52" s="31">
        <v>-147</v>
      </c>
      <c r="I52" s="31">
        <v>-85</v>
      </c>
      <c r="J52" s="31">
        <v>-21</v>
      </c>
      <c r="K52" s="31">
        <v>-93</v>
      </c>
      <c r="L52" s="31">
        <v>-2308</v>
      </c>
      <c r="M52" s="31">
        <v>310</v>
      </c>
      <c r="N52" s="31">
        <v>-445</v>
      </c>
    </row>
    <row r="53" spans="2:14" x14ac:dyDescent="0.35">
      <c r="B53" s="32" t="s">
        <v>56</v>
      </c>
      <c r="C53" s="31">
        <v>562</v>
      </c>
      <c r="D53" s="31">
        <v>923</v>
      </c>
      <c r="E53" s="31">
        <v>579</v>
      </c>
      <c r="F53" s="31">
        <v>1554</v>
      </c>
      <c r="G53" s="31">
        <v>1108</v>
      </c>
      <c r="H53" s="31">
        <v>86</v>
      </c>
      <c r="I53" s="31">
        <v>-43</v>
      </c>
      <c r="J53" s="31">
        <v>-797</v>
      </c>
      <c r="K53" s="31">
        <v>1710</v>
      </c>
      <c r="L53" s="31">
        <v>3222</v>
      </c>
      <c r="M53" s="31">
        <v>-3018</v>
      </c>
      <c r="N53" s="31">
        <v>1896</v>
      </c>
    </row>
    <row r="54" spans="2:14" x14ac:dyDescent="0.35">
      <c r="B54" s="32" t="s">
        <v>57</v>
      </c>
      <c r="C54" s="31">
        <v>-545</v>
      </c>
      <c r="D54" s="31">
        <v>-262</v>
      </c>
      <c r="E54" s="31">
        <v>31</v>
      </c>
      <c r="F54" s="31">
        <v>185</v>
      </c>
      <c r="G54" s="31">
        <v>54</v>
      </c>
      <c r="H54" s="31">
        <v>-32</v>
      </c>
      <c r="I54" s="31">
        <v>22</v>
      </c>
      <c r="J54" s="31">
        <v>-5</v>
      </c>
      <c r="K54" s="31">
        <v>-1</v>
      </c>
      <c r="L54" s="31">
        <v>-1</v>
      </c>
      <c r="M54" s="31">
        <v>0</v>
      </c>
      <c r="N54" s="31">
        <v>1</v>
      </c>
    </row>
    <row r="55" spans="2:14" x14ac:dyDescent="0.35">
      <c r="B55" s="32" t="s">
        <v>58</v>
      </c>
      <c r="C55" s="31">
        <v>16</v>
      </c>
      <c r="D55" s="31">
        <v>-9</v>
      </c>
      <c r="E55" s="31">
        <v>6</v>
      </c>
      <c r="F55" s="31">
        <v>-25</v>
      </c>
      <c r="G55" s="31">
        <v>147</v>
      </c>
      <c r="H55" s="31">
        <v>37</v>
      </c>
      <c r="I55" s="31">
        <v>117</v>
      </c>
      <c r="J55" s="31">
        <v>-136</v>
      </c>
      <c r="K55" s="31">
        <v>158</v>
      </c>
      <c r="L55" s="31">
        <v>0</v>
      </c>
      <c r="M55" s="31">
        <v>0</v>
      </c>
      <c r="N55" s="31">
        <v>0</v>
      </c>
    </row>
    <row r="56" spans="2:14" x14ac:dyDescent="0.35">
      <c r="B56" s="32" t="s">
        <v>59</v>
      </c>
      <c r="C56" s="31">
        <v>0</v>
      </c>
      <c r="D56" s="31">
        <v>8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</row>
    <row r="57" spans="2:14" x14ac:dyDescent="0.35">
      <c r="B57" s="32" t="s">
        <v>60</v>
      </c>
      <c r="C57" s="31">
        <v>-1245</v>
      </c>
      <c r="D57" s="31">
        <v>447</v>
      </c>
      <c r="E57" s="31">
        <v>-349</v>
      </c>
      <c r="F57" s="31">
        <v>-1</v>
      </c>
      <c r="G57" s="31">
        <v>584</v>
      </c>
      <c r="H57" s="31">
        <v>299</v>
      </c>
      <c r="I57" s="31">
        <v>-177</v>
      </c>
      <c r="J57" s="31">
        <v>1729</v>
      </c>
      <c r="K57" s="31">
        <v>472</v>
      </c>
      <c r="L57" s="31">
        <v>-214</v>
      </c>
      <c r="M57" s="31">
        <v>2799</v>
      </c>
      <c r="N57" s="31">
        <v>1334</v>
      </c>
    </row>
    <row r="58" spans="2:14" x14ac:dyDescent="0.35">
      <c r="B58" s="32" t="s">
        <v>61</v>
      </c>
      <c r="C58" s="31">
        <v>-2393</v>
      </c>
      <c r="D58" s="31">
        <v>4</v>
      </c>
      <c r="E58" s="31">
        <v>-561</v>
      </c>
      <c r="F58" s="31">
        <v>1526</v>
      </c>
      <c r="G58" s="31">
        <v>1636</v>
      </c>
      <c r="H58" s="31">
        <v>958</v>
      </c>
      <c r="I58" s="31">
        <v>-1815</v>
      </c>
      <c r="J58" s="31">
        <v>674</v>
      </c>
      <c r="K58" s="31">
        <v>1141</v>
      </c>
      <c r="L58" s="31">
        <v>-189</v>
      </c>
      <c r="M58" s="31">
        <v>-979</v>
      </c>
      <c r="N58" s="31">
        <v>1927</v>
      </c>
    </row>
    <row r="59" spans="2:14" x14ac:dyDescent="0.35">
      <c r="B59" s="32" t="s">
        <v>62</v>
      </c>
      <c r="C59" s="31">
        <v>-1083</v>
      </c>
      <c r="D59" s="31">
        <v>-955</v>
      </c>
      <c r="E59" s="31">
        <v>-808</v>
      </c>
      <c r="F59" s="31">
        <v>-393</v>
      </c>
      <c r="G59" s="31">
        <v>-580</v>
      </c>
      <c r="H59" s="31">
        <v>-602</v>
      </c>
      <c r="I59" s="31">
        <v>-506</v>
      </c>
      <c r="J59" s="31">
        <v>-609</v>
      </c>
      <c r="K59" s="31">
        <v>-447</v>
      </c>
      <c r="L59" s="31">
        <v>-695</v>
      </c>
      <c r="M59" s="31">
        <v>-871</v>
      </c>
      <c r="N59" s="31">
        <v>-589</v>
      </c>
    </row>
    <row r="60" spans="2:14" x14ac:dyDescent="0.35"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</row>
    <row r="61" spans="2:14" x14ac:dyDescent="0.35">
      <c r="B61" s="37" t="s">
        <v>135</v>
      </c>
    </row>
    <row r="62" spans="2:14" x14ac:dyDescent="0.35">
      <c r="B62" s="39" t="s">
        <v>64</v>
      </c>
      <c r="C62" s="29">
        <v>-4270</v>
      </c>
      <c r="D62" s="29">
        <v>-4336</v>
      </c>
      <c r="E62" s="29">
        <v>-3494</v>
      </c>
      <c r="F62" s="29">
        <v>-2177</v>
      </c>
      <c r="G62" s="29">
        <v>-3322</v>
      </c>
      <c r="H62" s="29">
        <v>-3560</v>
      </c>
      <c r="I62" s="29">
        <v>-3576</v>
      </c>
      <c r="J62" s="29">
        <v>-2226</v>
      </c>
      <c r="K62" s="29">
        <v>-3336</v>
      </c>
      <c r="L62" s="29">
        <v>-7268</v>
      </c>
      <c r="M62" s="29">
        <v>-7656</v>
      </c>
      <c r="N62" s="29">
        <v>-13333</v>
      </c>
    </row>
    <row r="63" spans="2:14" x14ac:dyDescent="0.35">
      <c r="B63" s="32" t="s">
        <v>65</v>
      </c>
      <c r="C63" s="31">
        <v>77</v>
      </c>
      <c r="D63" s="31">
        <v>28</v>
      </c>
      <c r="E63" s="31">
        <v>67</v>
      </c>
      <c r="F63" s="31">
        <v>73</v>
      </c>
      <c r="G63" s="31">
        <v>16</v>
      </c>
      <c r="H63" s="31">
        <v>56</v>
      </c>
      <c r="I63" s="31">
        <v>43</v>
      </c>
      <c r="J63" s="31">
        <v>36</v>
      </c>
      <c r="K63" s="31">
        <v>1549</v>
      </c>
      <c r="L63" s="31">
        <v>35</v>
      </c>
      <c r="M63" s="31">
        <v>50</v>
      </c>
      <c r="N63" s="31">
        <v>146</v>
      </c>
    </row>
    <row r="64" spans="2:14" x14ac:dyDescent="0.35">
      <c r="B64" s="32" t="s">
        <v>66</v>
      </c>
      <c r="C64" s="31">
        <v>-23069</v>
      </c>
      <c r="D64" s="31">
        <v>-19933</v>
      </c>
      <c r="E64" s="31">
        <v>-23116</v>
      </c>
      <c r="F64" s="31">
        <v>-20105</v>
      </c>
      <c r="G64" s="31">
        <v>-39462</v>
      </c>
      <c r="H64" s="31">
        <v>-20055</v>
      </c>
      <c r="I64" s="31">
        <v>-20777</v>
      </c>
      <c r="J64" s="31">
        <v>-15594</v>
      </c>
      <c r="K64" s="31">
        <v>-80</v>
      </c>
      <c r="L64" s="31">
        <v>-585</v>
      </c>
      <c r="M64" s="31">
        <v>-973</v>
      </c>
      <c r="N64" s="31">
        <v>-300</v>
      </c>
    </row>
    <row r="65" spans="2:14" x14ac:dyDescent="0.35">
      <c r="B65" s="32" t="s">
        <v>67</v>
      </c>
      <c r="C65" s="31">
        <v>23393</v>
      </c>
      <c r="D65" s="31">
        <v>20113</v>
      </c>
      <c r="E65" s="31">
        <v>22914</v>
      </c>
      <c r="F65" s="31">
        <v>19716</v>
      </c>
      <c r="G65" s="31">
        <v>38913</v>
      </c>
      <c r="H65" s="31">
        <v>20948</v>
      </c>
      <c r="I65" s="31">
        <v>23444</v>
      </c>
      <c r="J65" s="31">
        <v>15251</v>
      </c>
      <c r="K65" s="31">
        <v>928</v>
      </c>
      <c r="L65" s="31">
        <v>360</v>
      </c>
      <c r="M65" s="31">
        <v>879</v>
      </c>
      <c r="N65" s="31">
        <v>342</v>
      </c>
    </row>
    <row r="66" spans="2:14" x14ac:dyDescent="0.35">
      <c r="B66" s="32" t="s">
        <v>68</v>
      </c>
      <c r="C66" s="31">
        <v>252</v>
      </c>
      <c r="D66" s="31">
        <v>203</v>
      </c>
      <c r="E66" s="31">
        <v>185</v>
      </c>
      <c r="F66" s="31">
        <v>205</v>
      </c>
      <c r="G66" s="31">
        <v>110</v>
      </c>
      <c r="H66" s="31">
        <v>124</v>
      </c>
      <c r="I66" s="31">
        <v>139</v>
      </c>
      <c r="J66" s="31">
        <v>165</v>
      </c>
      <c r="K66" s="31">
        <v>161</v>
      </c>
      <c r="L66" s="31">
        <v>151</v>
      </c>
      <c r="M66" s="31">
        <v>315</v>
      </c>
      <c r="N66" s="31">
        <v>661</v>
      </c>
    </row>
    <row r="67" spans="2:14" x14ac:dyDescent="0.35">
      <c r="B67" s="32" t="s">
        <v>69</v>
      </c>
      <c r="C67" s="31">
        <v>23</v>
      </c>
      <c r="D67" s="31">
        <v>17</v>
      </c>
      <c r="E67" s="31">
        <v>23</v>
      </c>
      <c r="F67" s="31">
        <v>242</v>
      </c>
      <c r="G67" s="31">
        <v>517</v>
      </c>
      <c r="H67" s="31">
        <v>1002</v>
      </c>
      <c r="I67" s="31">
        <v>309</v>
      </c>
      <c r="J67" s="31">
        <v>1895</v>
      </c>
      <c r="K67" s="31">
        <v>1846</v>
      </c>
      <c r="L67" s="31">
        <v>1856</v>
      </c>
      <c r="M67" s="31">
        <v>3310</v>
      </c>
      <c r="N67" s="31">
        <v>2317</v>
      </c>
    </row>
    <row r="68" spans="2:14" x14ac:dyDescent="0.35">
      <c r="B68" s="32" t="s">
        <v>70</v>
      </c>
      <c r="C68" s="31">
        <v>0</v>
      </c>
      <c r="D68" s="31">
        <v>0</v>
      </c>
      <c r="E68" s="31">
        <v>0</v>
      </c>
      <c r="F68" s="31">
        <v>0</v>
      </c>
      <c r="G68" s="31">
        <v>-26</v>
      </c>
      <c r="H68" s="31">
        <v>-106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</row>
    <row r="69" spans="2:14" x14ac:dyDescent="0.35">
      <c r="B69" s="32" t="s">
        <v>71</v>
      </c>
      <c r="C69" s="31">
        <v>0</v>
      </c>
      <c r="D69" s="31">
        <v>0</v>
      </c>
      <c r="E69" s="31">
        <v>0</v>
      </c>
      <c r="F69" s="31">
        <v>0</v>
      </c>
      <c r="G69" s="31">
        <v>185</v>
      </c>
      <c r="H69" s="31">
        <v>57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</row>
    <row r="70" spans="2:14" x14ac:dyDescent="0.35">
      <c r="B70" s="32" t="s">
        <v>72</v>
      </c>
      <c r="C70" s="31">
        <v>-865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</row>
    <row r="71" spans="2:14" x14ac:dyDescent="0.35">
      <c r="B71" s="32" t="s">
        <v>73</v>
      </c>
      <c r="C71" s="31">
        <v>-288</v>
      </c>
      <c r="D71" s="31">
        <v>269</v>
      </c>
      <c r="E71" s="31">
        <v>-435</v>
      </c>
      <c r="F71" s="31">
        <v>177</v>
      </c>
      <c r="G71" s="31">
        <v>90</v>
      </c>
      <c r="H71" s="31">
        <v>-50</v>
      </c>
      <c r="I71" s="31">
        <v>84</v>
      </c>
      <c r="J71" s="31">
        <v>0</v>
      </c>
      <c r="K71" s="31">
        <v>5</v>
      </c>
      <c r="L71" s="31">
        <v>0</v>
      </c>
      <c r="M71" s="31">
        <v>-2</v>
      </c>
      <c r="N71" s="31">
        <v>16</v>
      </c>
    </row>
    <row r="72" spans="2:14" x14ac:dyDescent="0.35">
      <c r="B72" s="32" t="s">
        <v>74</v>
      </c>
      <c r="C72" s="31">
        <v>720</v>
      </c>
      <c r="D72" s="31">
        <v>30</v>
      </c>
      <c r="E72" s="31">
        <v>-9</v>
      </c>
      <c r="F72" s="31">
        <v>64</v>
      </c>
      <c r="G72" s="31">
        <v>-4393</v>
      </c>
      <c r="H72" s="31">
        <v>73</v>
      </c>
      <c r="I72" s="31">
        <v>62</v>
      </c>
      <c r="J72" s="31">
        <v>-20</v>
      </c>
      <c r="K72" s="31">
        <v>-80</v>
      </c>
      <c r="L72" s="31">
        <v>-799</v>
      </c>
      <c r="M72" s="31">
        <v>-3187</v>
      </c>
      <c r="N72" s="31">
        <v>1125</v>
      </c>
    </row>
    <row r="73" spans="2:14" x14ac:dyDescent="0.35"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</row>
    <row r="74" spans="2:14" x14ac:dyDescent="0.35">
      <c r="B74" s="37" t="s">
        <v>136</v>
      </c>
    </row>
    <row r="75" spans="2:14" x14ac:dyDescent="0.35">
      <c r="B75" s="39" t="s">
        <v>76</v>
      </c>
      <c r="C75" s="29">
        <v>361</v>
      </c>
      <c r="D75" s="29">
        <v>136</v>
      </c>
      <c r="E75" s="29">
        <v>111</v>
      </c>
      <c r="F75" s="29">
        <v>158</v>
      </c>
      <c r="G75" s="29">
        <v>157</v>
      </c>
      <c r="H75" s="29">
        <v>85</v>
      </c>
      <c r="I75" s="29">
        <v>97</v>
      </c>
      <c r="J75" s="29">
        <v>100</v>
      </c>
      <c r="K75" s="29">
        <v>2996</v>
      </c>
      <c r="L75" s="29">
        <v>11</v>
      </c>
      <c r="M75" s="29">
        <v>4008</v>
      </c>
      <c r="N75" s="29">
        <v>114</v>
      </c>
    </row>
    <row r="76" spans="2:14" x14ac:dyDescent="0.35">
      <c r="B76" s="32" t="s">
        <v>77</v>
      </c>
      <c r="C76" s="31">
        <v>8570</v>
      </c>
      <c r="D76" s="31">
        <v>15098</v>
      </c>
      <c r="E76" s="31">
        <v>17733</v>
      </c>
      <c r="F76" s="31">
        <v>17645</v>
      </c>
      <c r="G76" s="31">
        <v>22243</v>
      </c>
      <c r="H76" s="31">
        <v>34330</v>
      </c>
      <c r="I76" s="31">
        <v>45714</v>
      </c>
      <c r="J76" s="31">
        <v>49600</v>
      </c>
      <c r="K76" s="31">
        <v>5602</v>
      </c>
      <c r="L76" s="31">
        <v>11474</v>
      </c>
      <c r="M76" s="31">
        <v>75571</v>
      </c>
      <c r="N76" s="31">
        <v>68889</v>
      </c>
    </row>
    <row r="77" spans="2:14" x14ac:dyDescent="0.35">
      <c r="B77" s="32" t="s">
        <v>78</v>
      </c>
      <c r="C77" s="31">
        <v>-5692</v>
      </c>
      <c r="D77" s="31">
        <v>-14374</v>
      </c>
      <c r="E77" s="31">
        <v>-17836</v>
      </c>
      <c r="F77" s="31">
        <v>-20145</v>
      </c>
      <c r="G77" s="31">
        <v>-17282</v>
      </c>
      <c r="H77" s="31">
        <v>-33893</v>
      </c>
      <c r="I77" s="31">
        <v>-46355</v>
      </c>
      <c r="J77" s="31">
        <v>-49707</v>
      </c>
      <c r="K77" s="31">
        <v>-11576</v>
      </c>
      <c r="L77" s="31">
        <v>-8817</v>
      </c>
      <c r="M77" s="31">
        <v>-74402</v>
      </c>
      <c r="N77" s="31">
        <v>-68376</v>
      </c>
    </row>
    <row r="78" spans="2:14" x14ac:dyDescent="0.35">
      <c r="B78" s="32" t="s">
        <v>79</v>
      </c>
      <c r="C78" s="31">
        <v>-2991</v>
      </c>
      <c r="D78" s="31">
        <v>-3581</v>
      </c>
      <c r="E78" s="31">
        <v>-3607</v>
      </c>
      <c r="F78" s="31">
        <v>-3246</v>
      </c>
      <c r="G78" s="31">
        <v>-3264</v>
      </c>
      <c r="H78" s="31">
        <v>-4570</v>
      </c>
      <c r="I78" s="31">
        <v>-3976</v>
      </c>
      <c r="J78" s="31">
        <v>-4002</v>
      </c>
      <c r="K78" s="31">
        <v>-3731</v>
      </c>
      <c r="L78" s="31">
        <v>-3555</v>
      </c>
      <c r="M78" s="31">
        <v>-4108</v>
      </c>
      <c r="N78" s="31">
        <v>-4777</v>
      </c>
    </row>
    <row r="79" spans="2:14" x14ac:dyDescent="0.35">
      <c r="B79" s="32" t="s">
        <v>80</v>
      </c>
      <c r="C79" s="31">
        <v>-345</v>
      </c>
      <c r="D79" s="31">
        <v>-341</v>
      </c>
      <c r="E79" s="31">
        <v>-461</v>
      </c>
      <c r="F79" s="31">
        <v>-411</v>
      </c>
      <c r="G79" s="31">
        <v>-415</v>
      </c>
      <c r="H79" s="31">
        <v>-417</v>
      </c>
      <c r="I79" s="31">
        <v>-410</v>
      </c>
      <c r="J79" s="31">
        <v>-501</v>
      </c>
      <c r="K79" s="31">
        <v>-526</v>
      </c>
      <c r="L79" s="31">
        <v>-559</v>
      </c>
      <c r="M79" s="31">
        <v>-787</v>
      </c>
      <c r="N79" s="31">
        <v>-887</v>
      </c>
    </row>
    <row r="80" spans="2:14" x14ac:dyDescent="0.35">
      <c r="B80" s="32" t="s">
        <v>81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-330</v>
      </c>
      <c r="K80" s="31">
        <v>-352</v>
      </c>
      <c r="L80" s="31">
        <v>-384</v>
      </c>
      <c r="M80" s="31">
        <v>-394</v>
      </c>
      <c r="N80" s="31">
        <v>-465</v>
      </c>
    </row>
    <row r="81" spans="2:14" ht="15" thickBot="1" x14ac:dyDescent="0.4">
      <c r="B81" s="33" t="s">
        <v>82</v>
      </c>
      <c r="C81" s="34">
        <v>-496</v>
      </c>
      <c r="D81" s="34">
        <v>-203</v>
      </c>
      <c r="E81" s="34">
        <v>1822</v>
      </c>
      <c r="F81" s="34">
        <v>-184</v>
      </c>
      <c r="G81" s="34">
        <v>-501</v>
      </c>
      <c r="H81" s="34">
        <v>-261</v>
      </c>
      <c r="I81" s="34">
        <v>-253</v>
      </c>
      <c r="J81" s="34">
        <v>-270</v>
      </c>
      <c r="K81" s="34">
        <v>-16</v>
      </c>
      <c r="L81" s="34">
        <v>646</v>
      </c>
      <c r="M81" s="34">
        <v>1452</v>
      </c>
      <c r="N81" s="34">
        <v>1004</v>
      </c>
    </row>
    <row r="82" spans="2:14" ht="15" thickBot="1" x14ac:dyDescent="0.4">
      <c r="B82" s="40" t="s">
        <v>50</v>
      </c>
      <c r="C82" s="41">
        <v>-1333</v>
      </c>
      <c r="D82" s="41">
        <v>-392</v>
      </c>
      <c r="E82" s="41">
        <v>-123</v>
      </c>
      <c r="F82" s="41">
        <v>-574</v>
      </c>
      <c r="G82" s="41">
        <v>579</v>
      </c>
      <c r="H82" s="41">
        <v>126</v>
      </c>
      <c r="I82" s="41">
        <v>-883</v>
      </c>
      <c r="J82" s="41">
        <v>1773</v>
      </c>
      <c r="K82" s="41">
        <v>1736</v>
      </c>
      <c r="L82" s="41">
        <v>-741</v>
      </c>
      <c r="M82" s="41">
        <v>1243</v>
      </c>
      <c r="N82" s="41">
        <v>-928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Sheet</vt:lpstr>
      <vt:lpstr>CFS</vt:lpstr>
      <vt:lpstr>Raw Comps Data</vt:lpstr>
      <vt:lpstr>Raw FS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jainanjali2220@outlook.com</dc:creator>
  <cp:lastModifiedBy>jainanjali2220@outlook.com</cp:lastModifiedBy>
  <dcterms:created xsi:type="dcterms:W3CDTF">2025-04-08T06:28:09Z</dcterms:created>
  <dcterms:modified xsi:type="dcterms:W3CDTF">2025-04-08T06:32:34Z</dcterms:modified>
</cp:coreProperties>
</file>