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PWC\"/>
    </mc:Choice>
  </mc:AlternateContent>
  <xr:revisionPtr revIDLastSave="0" documentId="13_ncr:1_{14B68DD5-62F7-44FE-AA66-BCDA309F4B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1" l="1"/>
  <c r="E24" i="10"/>
  <c r="Q3" i="11"/>
  <c r="R2" i="11"/>
  <c r="Q2" i="11"/>
  <c r="R4" i="11"/>
  <c r="T4" i="11"/>
  <c r="S4" i="11" s="1"/>
  <c r="V4" i="11"/>
  <c r="AF4" i="11"/>
  <c r="AF382" i="11"/>
  <c r="AF313" i="11"/>
  <c r="AF58" i="11"/>
  <c r="AF101" i="11"/>
  <c r="AF444" i="11"/>
  <c r="AF135" i="11"/>
  <c r="AF66" i="11"/>
  <c r="AF22" i="11"/>
  <c r="AF475" i="11"/>
  <c r="AF115" i="11"/>
  <c r="AF434" i="11"/>
  <c r="AF33" i="11"/>
  <c r="AF496" i="11"/>
  <c r="AF438" i="11"/>
  <c r="AF368" i="11"/>
  <c r="AF237" i="11"/>
  <c r="AF319" i="11"/>
  <c r="AF200" i="11"/>
  <c r="AF113" i="11"/>
  <c r="AF44" i="11"/>
  <c r="AF322" i="11"/>
  <c r="AF402" i="11"/>
  <c r="AF40" i="11"/>
  <c r="AF85" i="11"/>
  <c r="AF27" i="11"/>
  <c r="AF230" i="11"/>
  <c r="AF218" i="11"/>
  <c r="AF3" i="11"/>
  <c r="AF486" i="11"/>
  <c r="AF46" i="11"/>
  <c r="AF216" i="11"/>
  <c r="AF267" i="11"/>
  <c r="AF50" i="11"/>
  <c r="AF295" i="11"/>
  <c r="AF226" i="11"/>
  <c r="AF356" i="11"/>
  <c r="AF120" i="11"/>
  <c r="AF448" i="11"/>
  <c r="AF137" i="11"/>
  <c r="AF163" i="11"/>
  <c r="AF343" i="11"/>
  <c r="AF247" i="11"/>
  <c r="AF149" i="11"/>
  <c r="AF312" i="11"/>
  <c r="AF424" i="11"/>
  <c r="AF97" i="11"/>
  <c r="AF292" i="11"/>
  <c r="AF152" i="11"/>
  <c r="AF345" i="11"/>
  <c r="AF240" i="11"/>
  <c r="AF344" i="11"/>
  <c r="AF430" i="11"/>
  <c r="AF232" i="11"/>
  <c r="AF153" i="11"/>
  <c r="AF11" i="11"/>
  <c r="AF165" i="11"/>
  <c r="AF179" i="11"/>
  <c r="AF145" i="11"/>
  <c r="AF360" i="11"/>
  <c r="AF469" i="11"/>
  <c r="AF304" i="11"/>
  <c r="AF484" i="11"/>
  <c r="AF188" i="11"/>
  <c r="AF318" i="11"/>
  <c r="AF223" i="11"/>
  <c r="AF326" i="11"/>
  <c r="AF378" i="11"/>
  <c r="AF43" i="11"/>
  <c r="AF102" i="11"/>
  <c r="AF29" i="11"/>
  <c r="AF57" i="11"/>
  <c r="AF465" i="11"/>
  <c r="AF5" i="11"/>
  <c r="AF329" i="11"/>
  <c r="AF389" i="11"/>
  <c r="AF369" i="11"/>
  <c r="AF181" i="11"/>
  <c r="AF103" i="11"/>
  <c r="AF463" i="11"/>
  <c r="AF361" i="11"/>
  <c r="AF106" i="11"/>
  <c r="AF174" i="11"/>
  <c r="AF351" i="11"/>
  <c r="AF347" i="11"/>
  <c r="AF79" i="11"/>
  <c r="AF201" i="11"/>
  <c r="AF36" i="11"/>
  <c r="AF502" i="11"/>
  <c r="AF272" i="11"/>
  <c r="AF490" i="11"/>
  <c r="AF426" i="11"/>
  <c r="AF385" i="11"/>
  <c r="AF126" i="11"/>
  <c r="AF224" i="11"/>
  <c r="AF310" i="11"/>
  <c r="AF25" i="11"/>
  <c r="AF443" i="11"/>
  <c r="AF95" i="11"/>
  <c r="AF364" i="11"/>
  <c r="AF77" i="11"/>
  <c r="AF478" i="11"/>
  <c r="AF464" i="11"/>
  <c r="AF234" i="11"/>
  <c r="AF337" i="11"/>
  <c r="AF406" i="11"/>
  <c r="AF398" i="11"/>
  <c r="AF330" i="11"/>
  <c r="AF291" i="11"/>
  <c r="AF176" i="11"/>
  <c r="AF306" i="11"/>
  <c r="AF459" i="11"/>
  <c r="AF333" i="11"/>
  <c r="AF67" i="11"/>
  <c r="AF183" i="11"/>
  <c r="AF355" i="11"/>
  <c r="AF493" i="11"/>
  <c r="AF167" i="11"/>
  <c r="AF372" i="11"/>
  <c r="AF9" i="11"/>
  <c r="AF242" i="11"/>
  <c r="AF381" i="11"/>
  <c r="AF365" i="11"/>
  <c r="AF482" i="11"/>
  <c r="AF269" i="11"/>
  <c r="AF88" i="11"/>
  <c r="AF404" i="11"/>
  <c r="AF198" i="11"/>
  <c r="AF52" i="11"/>
  <c r="AF141" i="11"/>
  <c r="AF91" i="11"/>
  <c r="AF210" i="11"/>
  <c r="AF122" i="11"/>
  <c r="AF293" i="11"/>
  <c r="AF14" i="11"/>
  <c r="AF271" i="11"/>
  <c r="AF409" i="11"/>
  <c r="AF231" i="11"/>
  <c r="AF6" i="11"/>
  <c r="AF359" i="11"/>
  <c r="AF225" i="11"/>
  <c r="AF488" i="11"/>
  <c r="AF453" i="11"/>
  <c r="AF437" i="11"/>
  <c r="AF456" i="11"/>
  <c r="AF254" i="11"/>
  <c r="AF371" i="11"/>
  <c r="AF220" i="11"/>
  <c r="AF157" i="11"/>
  <c r="AF261" i="11"/>
  <c r="AF289" i="11"/>
  <c r="AF72" i="11"/>
  <c r="AF53" i="11"/>
  <c r="AF467" i="11"/>
  <c r="AF196" i="11"/>
  <c r="AF104" i="11"/>
  <c r="AF454" i="11"/>
  <c r="AF96" i="11"/>
  <c r="AF399" i="11"/>
  <c r="AF194" i="11"/>
  <c r="AF239" i="11"/>
  <c r="AF477" i="11"/>
  <c r="AF34" i="11"/>
  <c r="AF308" i="11"/>
  <c r="AF185" i="11"/>
  <c r="AF472" i="11"/>
  <c r="AF395" i="11"/>
  <c r="AF69" i="11"/>
  <c r="AF501" i="11"/>
  <c r="AF394" i="11"/>
  <c r="AF376" i="11"/>
  <c r="AF191" i="11"/>
  <c r="AF428" i="11"/>
  <c r="AF112" i="11"/>
  <c r="AF233" i="11"/>
  <c r="AF487" i="11"/>
  <c r="AF177" i="11"/>
  <c r="AF303" i="11"/>
  <c r="AF207" i="11"/>
  <c r="AF75" i="11"/>
  <c r="AF470" i="11"/>
  <c r="AF288" i="11"/>
  <c r="AF136" i="11"/>
  <c r="AF431" i="11"/>
  <c r="AF416" i="11"/>
  <c r="AF325" i="11"/>
  <c r="AF307" i="11"/>
  <c r="AF352" i="11"/>
  <c r="AF315" i="11"/>
  <c r="AF184" i="11"/>
  <c r="AF336" i="11"/>
  <c r="AF383" i="11"/>
  <c r="AF87" i="11"/>
  <c r="AF63" i="11"/>
  <c r="AF417" i="11"/>
  <c r="AF274" i="11"/>
  <c r="AF213" i="11"/>
  <c r="AF349" i="11"/>
  <c r="AF10" i="11"/>
  <c r="AF264" i="11"/>
  <c r="AF227" i="11"/>
  <c r="AF253" i="11"/>
  <c r="AF393" i="11"/>
  <c r="AF7" i="11"/>
  <c r="AF311" i="11"/>
  <c r="AF209" i="11"/>
  <c r="AF297" i="11"/>
  <c r="AF500" i="11"/>
  <c r="AF457" i="11"/>
  <c r="AF439" i="11"/>
  <c r="AF241" i="11"/>
  <c r="AF82" i="11"/>
  <c r="AF208" i="11"/>
  <c r="AF110" i="11"/>
  <c r="AF204" i="11"/>
  <c r="AF13" i="11"/>
  <c r="AF164" i="11"/>
  <c r="AF425" i="11"/>
  <c r="AF41" i="11"/>
  <c r="AF221" i="11"/>
  <c r="AF391" i="11"/>
  <c r="AF400" i="11"/>
  <c r="AF283" i="11"/>
  <c r="AF187" i="11"/>
  <c r="AF166" i="11"/>
  <c r="AF214" i="11"/>
  <c r="AF466" i="11"/>
  <c r="AF386" i="11"/>
  <c r="AF20" i="11"/>
  <c r="AF265" i="11"/>
  <c r="AF55" i="11"/>
  <c r="AF178" i="11"/>
  <c r="AF100" i="11"/>
  <c r="AF116" i="11"/>
  <c r="AF350" i="11"/>
  <c r="AF294" i="11"/>
  <c r="AF228" i="11"/>
  <c r="AF420" i="11"/>
  <c r="AF492" i="11"/>
  <c r="AF331" i="11"/>
  <c r="AF65" i="11"/>
  <c r="AF412" i="11"/>
  <c r="AF429" i="11"/>
  <c r="AF39" i="11"/>
  <c r="AF348" i="11"/>
  <c r="AF338" i="11"/>
  <c r="AF212" i="11"/>
  <c r="AF92" i="11"/>
  <c r="AF133" i="11"/>
  <c r="AF54" i="11"/>
  <c r="AF169" i="11"/>
  <c r="AF238" i="11"/>
  <c r="AF455" i="11"/>
  <c r="AF42" i="11"/>
  <c r="AF436" i="11"/>
  <c r="AF323" i="11"/>
  <c r="AF90" i="11"/>
  <c r="AF266" i="11"/>
  <c r="AF411" i="11"/>
  <c r="AF211" i="11"/>
  <c r="AF139" i="11"/>
  <c r="AF129" i="11"/>
  <c r="AF229" i="11"/>
  <c r="AF390" i="11"/>
  <c r="AF332" i="11"/>
  <c r="AF435" i="11"/>
  <c r="AF245" i="11"/>
  <c r="AF189" i="11"/>
  <c r="AF111" i="11"/>
  <c r="AF154" i="11"/>
  <c r="AF316" i="11"/>
  <c r="AF450" i="11"/>
  <c r="AF32" i="11"/>
  <c r="AF98" i="11"/>
  <c r="AF30" i="11"/>
  <c r="AF73" i="11"/>
  <c r="AF49" i="11"/>
  <c r="AF441" i="11"/>
  <c r="AF182" i="11"/>
  <c r="AF94" i="11"/>
  <c r="AF281" i="11"/>
  <c r="AF446" i="11"/>
  <c r="AF235" i="11"/>
  <c r="AF131" i="11"/>
  <c r="AF370" i="11"/>
  <c r="AF117" i="11"/>
  <c r="AF476" i="11"/>
  <c r="AF287" i="11"/>
  <c r="AF278" i="11"/>
  <c r="AF173" i="11"/>
  <c r="AF248" i="11"/>
  <c r="AF128" i="11"/>
  <c r="AF24" i="11"/>
  <c r="AF401" i="11"/>
  <c r="AF483" i="11"/>
  <c r="AF19" i="11"/>
  <c r="AF38" i="11"/>
  <c r="AF481" i="11"/>
  <c r="AF47" i="11"/>
  <c r="AF320" i="11"/>
  <c r="AF374" i="11"/>
  <c r="AF21" i="11"/>
  <c r="AF407" i="11"/>
  <c r="AF363" i="11"/>
  <c r="AF276" i="11"/>
  <c r="AF489" i="11"/>
  <c r="AF60" i="11"/>
  <c r="AF334" i="11"/>
  <c r="AF427" i="11"/>
  <c r="AF59" i="11"/>
  <c r="AF217" i="11"/>
  <c r="AF418" i="11"/>
  <c r="AF205" i="11"/>
  <c r="AF171" i="11"/>
  <c r="AF251" i="11"/>
  <c r="AF222" i="11"/>
  <c r="AF259" i="11"/>
  <c r="AF284" i="11"/>
  <c r="AF219" i="11"/>
  <c r="AF84" i="11"/>
  <c r="AF159" i="11"/>
  <c r="AF86" i="11"/>
  <c r="AF494" i="11"/>
  <c r="AF392" i="11"/>
  <c r="AF215" i="11"/>
  <c r="AF37" i="11"/>
  <c r="AF280" i="11"/>
  <c r="AF447" i="11"/>
  <c r="AF249" i="11"/>
  <c r="AF35" i="11"/>
  <c r="AF341" i="11"/>
  <c r="AF317" i="11"/>
  <c r="AF419" i="11"/>
  <c r="AF175" i="11"/>
  <c r="AF373" i="11"/>
  <c r="AF236" i="11"/>
  <c r="AF432" i="11"/>
  <c r="AF76" i="11"/>
  <c r="AF413" i="11"/>
  <c r="AF108" i="11"/>
  <c r="AF62" i="11"/>
  <c r="AF28" i="11"/>
  <c r="AF301" i="11"/>
  <c r="AF290" i="11"/>
  <c r="AF423" i="11"/>
  <c r="AF151" i="11"/>
  <c r="AF123" i="11"/>
  <c r="AF442" i="11"/>
  <c r="AF132" i="11"/>
  <c r="AF367" i="11"/>
  <c r="AF186" i="11"/>
  <c r="AF462" i="11"/>
  <c r="AF440" i="11"/>
  <c r="AF408" i="11"/>
  <c r="AF147" i="11"/>
  <c r="AF121" i="11"/>
  <c r="AF243" i="11"/>
  <c r="AF366" i="11"/>
  <c r="AF12" i="11"/>
  <c r="AF422" i="11"/>
  <c r="AF203" i="11"/>
  <c r="AF250" i="11"/>
  <c r="AF8" i="11"/>
  <c r="AF78" i="11"/>
  <c r="AF26" i="11"/>
  <c r="AF468" i="11"/>
  <c r="AF192" i="11"/>
  <c r="AF282" i="11"/>
  <c r="AF384" i="11"/>
  <c r="AF298" i="11"/>
  <c r="AF410" i="11"/>
  <c r="AF451" i="11"/>
  <c r="AF74" i="11"/>
  <c r="AF148" i="11"/>
  <c r="AF89" i="11"/>
  <c r="AF263" i="11"/>
  <c r="AF421" i="11"/>
  <c r="AF340" i="11"/>
  <c r="AF302" i="11"/>
  <c r="AF379" i="11"/>
  <c r="AF199" i="11"/>
  <c r="AF358" i="11"/>
  <c r="AF339" i="11"/>
  <c r="AF314" i="11"/>
  <c r="AF497" i="11"/>
  <c r="AF150" i="11"/>
  <c r="AF61" i="11"/>
  <c r="AF107" i="11"/>
  <c r="AF160" i="11"/>
  <c r="AF255" i="11"/>
  <c r="AF193" i="11"/>
  <c r="AF414" i="11"/>
  <c r="AF143" i="11"/>
  <c r="AF51" i="11"/>
  <c r="AF155" i="11"/>
  <c r="AF18" i="11"/>
  <c r="AF397" i="11"/>
  <c r="AF388" i="11"/>
  <c r="AF285" i="11"/>
  <c r="AF83" i="11"/>
  <c r="AF268" i="11"/>
  <c r="AF305" i="11"/>
  <c r="AF31" i="11"/>
  <c r="AF449" i="11"/>
  <c r="AF56" i="11"/>
  <c r="AF162" i="11"/>
  <c r="AF460" i="11"/>
  <c r="AF48" i="11"/>
  <c r="AF273" i="11"/>
  <c r="AF118" i="11"/>
  <c r="AF80" i="11"/>
  <c r="AF474" i="11"/>
  <c r="AF202" i="11"/>
  <c r="AF2" i="11"/>
  <c r="AF70" i="11"/>
  <c r="AF260" i="11"/>
  <c r="AF256" i="11"/>
  <c r="AF17" i="11"/>
  <c r="AF277" i="11"/>
  <c r="AF300" i="11"/>
  <c r="AF491" i="11"/>
  <c r="AF144" i="11"/>
  <c r="AF335" i="11"/>
  <c r="AF158" i="11"/>
  <c r="AF64" i="11"/>
  <c r="AF309" i="11"/>
  <c r="AF480" i="11"/>
  <c r="AF258" i="11"/>
  <c r="AF71" i="11"/>
  <c r="AF342" i="11"/>
  <c r="AF461" i="11"/>
  <c r="AF485" i="11"/>
  <c r="AF146" i="11"/>
  <c r="AF299" i="11"/>
  <c r="AF246" i="11"/>
  <c r="AF353" i="11"/>
  <c r="AF23" i="11"/>
  <c r="AF433" i="11"/>
  <c r="AF362" i="11"/>
  <c r="AF168" i="11"/>
  <c r="AF45" i="11"/>
  <c r="AF495" i="11"/>
  <c r="AF197" i="11"/>
  <c r="AF403" i="11"/>
  <c r="AF93" i="11"/>
  <c r="AF127" i="11"/>
  <c r="AF119" i="11"/>
  <c r="AF124" i="11"/>
  <c r="AF405" i="11"/>
  <c r="AF286" i="11"/>
  <c r="AF172" i="11"/>
  <c r="AF296" i="11"/>
  <c r="AF252" i="11"/>
  <c r="AF105" i="11"/>
  <c r="AF458" i="11"/>
  <c r="AF380" i="11"/>
  <c r="AF142" i="11"/>
  <c r="AF190" i="11"/>
  <c r="AF357" i="11"/>
  <c r="AF415" i="11"/>
  <c r="AF396" i="11"/>
  <c r="AF161" i="11"/>
  <c r="AF99" i="11"/>
  <c r="AF109" i="11"/>
  <c r="AF375" i="11"/>
  <c r="AF244" i="11"/>
  <c r="AF138" i="11"/>
  <c r="AF324" i="11"/>
  <c r="AF479" i="11"/>
  <c r="AF180" i="11"/>
  <c r="AF452" i="11"/>
  <c r="AF327" i="11"/>
  <c r="AF15" i="11"/>
  <c r="AF16" i="11"/>
  <c r="AF114" i="11"/>
  <c r="AF170" i="11"/>
  <c r="AF206" i="11"/>
  <c r="AF257" i="11"/>
  <c r="AF499" i="11"/>
  <c r="AF130" i="11"/>
  <c r="AF346" i="11"/>
  <c r="AF354" i="11"/>
  <c r="AF328" i="11"/>
  <c r="AF321" i="11"/>
  <c r="AF156" i="11"/>
  <c r="AF195" i="11"/>
  <c r="AF81" i="11"/>
  <c r="AF387" i="11"/>
  <c r="AF445" i="11"/>
  <c r="AF498" i="11"/>
  <c r="AF275" i="11"/>
  <c r="AF471" i="11"/>
  <c r="AF140" i="11"/>
  <c r="AF270" i="11"/>
  <c r="AF68" i="11"/>
  <c r="AF473" i="11"/>
  <c r="AF125" i="11"/>
  <c r="AF134" i="11"/>
  <c r="AF262" i="11"/>
  <c r="AF279" i="11"/>
  <c r="AF377" i="11"/>
  <c r="V64" i="11"/>
  <c r="T430" i="11"/>
  <c r="S430" i="11" s="1"/>
  <c r="T182" i="11"/>
  <c r="S182" i="11" s="1"/>
  <c r="T17" i="11"/>
  <c r="S17" i="11" s="1"/>
  <c r="T47" i="11"/>
  <c r="S47" i="11" s="1"/>
  <c r="T87" i="11"/>
  <c r="S87" i="11" s="1"/>
  <c r="T158" i="11"/>
  <c r="S158" i="11" s="1"/>
  <c r="T184" i="11"/>
  <c r="S184" i="11" s="1"/>
  <c r="T244" i="11"/>
  <c r="S244" i="11"/>
  <c r="T441" i="11"/>
  <c r="S441" i="11" s="1"/>
  <c r="T2" i="11"/>
  <c r="S2" i="11" s="1"/>
  <c r="T62" i="11"/>
  <c r="S62" i="11"/>
  <c r="T64" i="11"/>
  <c r="S64" i="11"/>
  <c r="T96" i="11"/>
  <c r="S96" i="11" s="1"/>
  <c r="T97" i="11"/>
  <c r="S97" i="11" s="1"/>
  <c r="T123" i="11"/>
  <c r="S123" i="11" s="1"/>
  <c r="T145" i="11"/>
  <c r="S145" i="11" s="1"/>
  <c r="T166" i="11"/>
  <c r="S166" i="11" s="1"/>
  <c r="T195" i="11"/>
  <c r="S195" i="11" s="1"/>
  <c r="T202" i="11"/>
  <c r="S202" i="11" s="1"/>
  <c r="T232" i="11"/>
  <c r="S232" i="11" s="1"/>
  <c r="T247" i="11"/>
  <c r="S247" i="11" s="1"/>
  <c r="T252" i="11"/>
  <c r="S252" i="11" s="1"/>
  <c r="T277" i="11"/>
  <c r="S277" i="11"/>
  <c r="T332" i="11"/>
  <c r="S332" i="11"/>
  <c r="T352" i="11"/>
  <c r="S352" i="11" s="1"/>
  <c r="T481" i="11"/>
  <c r="S481" i="11" s="1"/>
  <c r="T485" i="11"/>
  <c r="S485" i="11" s="1"/>
  <c r="T488" i="11"/>
  <c r="S488" i="11" s="1"/>
  <c r="T24" i="11"/>
  <c r="S24" i="11"/>
  <c r="T193" i="11"/>
  <c r="S193" i="11" s="1"/>
  <c r="T200" i="11"/>
  <c r="S200" i="11"/>
  <c r="T229" i="11"/>
  <c r="S229" i="11"/>
  <c r="T248" i="11"/>
  <c r="S248" i="11" s="1"/>
  <c r="T311" i="11"/>
  <c r="S311" i="11" s="1"/>
  <c r="T385" i="11"/>
  <c r="S385" i="11" s="1"/>
  <c r="T23" i="11"/>
  <c r="S23" i="11"/>
  <c r="T470" i="11"/>
  <c r="S470" i="11"/>
  <c r="T129" i="11"/>
  <c r="S129" i="11" s="1"/>
  <c r="T345" i="11"/>
  <c r="S345" i="11"/>
  <c r="T89" i="11"/>
  <c r="S89" i="11" s="1"/>
  <c r="T282" i="11"/>
  <c r="S282" i="11" s="1"/>
  <c r="T318" i="11"/>
  <c r="S318" i="11" s="1"/>
  <c r="T457" i="11"/>
  <c r="S457" i="11"/>
  <c r="T130" i="11"/>
  <c r="S130" i="11"/>
  <c r="T146" i="11"/>
  <c r="S146" i="11" s="1"/>
  <c r="T259" i="11"/>
  <c r="S259" i="11" s="1"/>
  <c r="T423" i="11"/>
  <c r="T469" i="11"/>
  <c r="T365" i="11"/>
  <c r="S365" i="11" s="1"/>
  <c r="T406" i="11"/>
  <c r="S406" i="11" s="1"/>
  <c r="T407" i="11"/>
  <c r="S407" i="11" s="1"/>
  <c r="T427" i="11"/>
  <c r="S427" i="11"/>
  <c r="T429" i="11"/>
  <c r="S429" i="11"/>
  <c r="T224" i="11"/>
  <c r="T486" i="11"/>
  <c r="S486" i="11" s="1"/>
  <c r="T264" i="11"/>
  <c r="T154" i="11"/>
  <c r="T215" i="11"/>
  <c r="T25" i="11"/>
  <c r="T209" i="11"/>
  <c r="T169" i="11"/>
  <c r="S169" i="11" s="1"/>
  <c r="T284" i="11"/>
  <c r="T326" i="11"/>
  <c r="S326" i="11" s="1"/>
  <c r="T409" i="11"/>
  <c r="T415" i="11"/>
  <c r="T479" i="11"/>
  <c r="T69" i="11"/>
  <c r="T75" i="11"/>
  <c r="T83" i="11"/>
  <c r="T100" i="11"/>
  <c r="T176" i="11"/>
  <c r="T194" i="11"/>
  <c r="T245" i="11"/>
  <c r="T274" i="11"/>
  <c r="T435" i="11"/>
  <c r="T440" i="11"/>
  <c r="T139" i="11"/>
  <c r="S139" i="11" s="1"/>
  <c r="T66" i="11"/>
  <c r="T67" i="11"/>
  <c r="T95" i="11"/>
  <c r="T108" i="11"/>
  <c r="T387" i="11"/>
  <c r="S387" i="11" s="1"/>
  <c r="T328" i="11"/>
  <c r="T448" i="11"/>
  <c r="T455" i="11"/>
  <c r="T494" i="11"/>
  <c r="T5" i="11"/>
  <c r="T115" i="11"/>
  <c r="T339" i="11"/>
  <c r="T233" i="11"/>
  <c r="S233" i="11"/>
  <c r="T492" i="11"/>
  <c r="S492" i="11" s="1"/>
  <c r="T501" i="11"/>
  <c r="S501" i="11" s="1"/>
  <c r="T174" i="11"/>
  <c r="S174" i="11" s="1"/>
  <c r="T437" i="11"/>
  <c r="S437" i="11" s="1"/>
  <c r="T91" i="11"/>
  <c r="S91" i="11"/>
  <c r="T102" i="11"/>
  <c r="S102" i="11" s="1"/>
  <c r="T178" i="11"/>
  <c r="S178" i="11"/>
  <c r="T226" i="11"/>
  <c r="S226" i="11" s="1"/>
  <c r="T231" i="11"/>
  <c r="S231" i="11" s="1"/>
  <c r="T324" i="11"/>
  <c r="S324" i="11" s="1"/>
  <c r="T363" i="11"/>
  <c r="S363" i="11" s="1"/>
  <c r="T442" i="11"/>
  <c r="S442" i="11" s="1"/>
  <c r="T78" i="11"/>
  <c r="S78" i="11" s="1"/>
  <c r="T483" i="11"/>
  <c r="S483" i="11" s="1"/>
  <c r="T9" i="11"/>
  <c r="S9" i="11" s="1"/>
  <c r="T45" i="11"/>
  <c r="S45" i="11"/>
  <c r="T110" i="11"/>
  <c r="S110" i="11"/>
  <c r="T127" i="11"/>
  <c r="S127" i="11" s="1"/>
  <c r="T143" i="11"/>
  <c r="S143" i="11" s="1"/>
  <c r="T144" i="11"/>
  <c r="S144" i="11" s="1"/>
  <c r="T198" i="11"/>
  <c r="S198" i="11" s="1"/>
  <c r="T221" i="11"/>
  <c r="S221" i="11" s="1"/>
  <c r="T152" i="11"/>
  <c r="S152" i="11" s="1"/>
  <c r="T300" i="11"/>
  <c r="S300" i="11"/>
  <c r="T464" i="11"/>
  <c r="S464" i="11"/>
  <c r="T306" i="11"/>
  <c r="S306" i="11" s="1"/>
  <c r="T320" i="11"/>
  <c r="S320" i="11" s="1"/>
  <c r="T323" i="11"/>
  <c r="S323" i="11" s="1"/>
  <c r="T349" i="11"/>
  <c r="S349" i="11" s="1"/>
  <c r="T394" i="11"/>
  <c r="S394" i="11" s="1"/>
  <c r="T408" i="11"/>
  <c r="S408" i="11" s="1"/>
  <c r="T419" i="11"/>
  <c r="S419" i="11" s="1"/>
  <c r="T431" i="11"/>
  <c r="S431" i="11" s="1"/>
  <c r="T450" i="11"/>
  <c r="S450" i="11" s="1"/>
  <c r="T217" i="11"/>
  <c r="S217" i="11" s="1"/>
  <c r="T484" i="11"/>
  <c r="S484" i="11" s="1"/>
  <c r="T502" i="11"/>
  <c r="S502" i="11"/>
  <c r="T38" i="11"/>
  <c r="S38" i="11" s="1"/>
  <c r="T68" i="11"/>
  <c r="S68" i="11"/>
  <c r="T79" i="11"/>
  <c r="S79" i="11" s="1"/>
  <c r="T120" i="11"/>
  <c r="S120" i="11"/>
  <c r="T124" i="11"/>
  <c r="S124" i="11" s="1"/>
  <c r="T142" i="11"/>
  <c r="S142" i="11" s="1"/>
  <c r="T155" i="11"/>
  <c r="S155" i="11" s="1"/>
  <c r="T161" i="11"/>
  <c r="S161" i="11"/>
  <c r="T162" i="11"/>
  <c r="S162" i="11" s="1"/>
  <c r="T207" i="11"/>
  <c r="S207" i="11"/>
  <c r="T246" i="11"/>
  <c r="S246" i="11"/>
  <c r="T280" i="11"/>
  <c r="S280" i="11" s="1"/>
  <c r="T495" i="11"/>
  <c r="S495" i="11" s="1"/>
  <c r="T374" i="11"/>
  <c r="S374" i="11" s="1"/>
  <c r="T378" i="11"/>
  <c r="S378" i="11" s="1"/>
  <c r="T34" i="11"/>
  <c r="S34" i="11" s="1"/>
  <c r="T460" i="11"/>
  <c r="S460" i="11" s="1"/>
  <c r="T467" i="11"/>
  <c r="S467" i="11" s="1"/>
  <c r="T482" i="11"/>
  <c r="S482" i="11" s="1"/>
  <c r="T418" i="11"/>
  <c r="S418" i="11"/>
  <c r="T165" i="11"/>
  <c r="S165" i="11" s="1"/>
  <c r="T177" i="11"/>
  <c r="S177" i="11" s="1"/>
  <c r="T208" i="11"/>
  <c r="S208" i="11" s="1"/>
  <c r="T344" i="11"/>
  <c r="S344" i="11" s="1"/>
  <c r="T6" i="11"/>
  <c r="S6" i="11" s="1"/>
  <c r="T49" i="11"/>
  <c r="S49" i="11"/>
  <c r="T99" i="11"/>
  <c r="S99" i="11"/>
  <c r="T263" i="11"/>
  <c r="S263" i="11" s="1"/>
  <c r="T8" i="11"/>
  <c r="S8" i="11" s="1"/>
  <c r="T119" i="11"/>
  <c r="S119" i="11" s="1"/>
  <c r="T204" i="11"/>
  <c r="S204" i="11" s="1"/>
  <c r="T237" i="11"/>
  <c r="S237" i="11"/>
  <c r="T243" i="11"/>
  <c r="S243" i="11" s="1"/>
  <c r="T230" i="11"/>
  <c r="S230" i="11" s="1"/>
  <c r="T348" i="11"/>
  <c r="S348" i="11" s="1"/>
  <c r="T36" i="11"/>
  <c r="S36" i="11" s="1"/>
  <c r="T376" i="11"/>
  <c r="S376" i="11" s="1"/>
  <c r="T393" i="11"/>
  <c r="S393" i="11" s="1"/>
  <c r="T436" i="11"/>
  <c r="S436" i="11" s="1"/>
  <c r="T439" i="11"/>
  <c r="S439" i="11"/>
  <c r="T447" i="11"/>
  <c r="S447" i="11" s="1"/>
  <c r="T489" i="11"/>
  <c r="S489" i="11" s="1"/>
  <c r="T13" i="11"/>
  <c r="S13" i="11"/>
  <c r="T27" i="11"/>
  <c r="S27" i="11"/>
  <c r="T346" i="11"/>
  <c r="S346" i="11" s="1"/>
  <c r="T60" i="11"/>
  <c r="S60" i="11" s="1"/>
  <c r="T73" i="11"/>
  <c r="S73" i="11" s="1"/>
  <c r="T93" i="11"/>
  <c r="S93" i="11" s="1"/>
  <c r="T104" i="11"/>
  <c r="S104" i="11" s="1"/>
  <c r="T135" i="11"/>
  <c r="S135" i="11" s="1"/>
  <c r="T149" i="11"/>
  <c r="S149" i="11"/>
  <c r="T163" i="11"/>
  <c r="S163" i="11" s="1"/>
  <c r="T179" i="11"/>
  <c r="S179" i="11" s="1"/>
  <c r="T250" i="11"/>
  <c r="S250" i="11" s="1"/>
  <c r="T267" i="11"/>
  <c r="S267" i="11" s="1"/>
  <c r="T288" i="11"/>
  <c r="S288" i="11"/>
  <c r="T456" i="11"/>
  <c r="S456" i="11" s="1"/>
  <c r="T296" i="11"/>
  <c r="S296" i="11"/>
  <c r="T302" i="11"/>
  <c r="S302" i="11" s="1"/>
  <c r="T305" i="11"/>
  <c r="S305" i="11" s="1"/>
  <c r="T312" i="11"/>
  <c r="S312" i="11" s="1"/>
  <c r="T375" i="11"/>
  <c r="S375" i="11" s="1"/>
  <c r="T389" i="11"/>
  <c r="S389" i="11" s="1"/>
  <c r="T396" i="11"/>
  <c r="S396" i="11" s="1"/>
  <c r="T400" i="11"/>
  <c r="S400" i="11" s="1"/>
  <c r="T413" i="11"/>
  <c r="S413" i="11"/>
  <c r="T459" i="11"/>
  <c r="S459" i="11" s="1"/>
  <c r="T433" i="11"/>
  <c r="S433" i="11"/>
  <c r="T53" i="11"/>
  <c r="S53" i="11" s="1"/>
  <c r="T56" i="11"/>
  <c r="S56" i="11" s="1"/>
  <c r="T475" i="11"/>
  <c r="S475" i="11" s="1"/>
  <c r="T487" i="11"/>
  <c r="S487" i="11"/>
  <c r="T491" i="11"/>
  <c r="S491" i="11" s="1"/>
  <c r="T444" i="11"/>
  <c r="S444" i="11"/>
  <c r="T3" i="11"/>
  <c r="S3" i="11" s="1"/>
  <c r="T35" i="11"/>
  <c r="S35" i="11" s="1"/>
  <c r="T54" i="11"/>
  <c r="S54" i="11" s="1"/>
  <c r="T59" i="11"/>
  <c r="S59" i="11" s="1"/>
  <c r="T107" i="11"/>
  <c r="S107" i="11" s="1"/>
  <c r="T116" i="11"/>
  <c r="S116" i="11" s="1"/>
  <c r="T136" i="11"/>
  <c r="S136" i="11" s="1"/>
  <c r="T147" i="11"/>
  <c r="S147" i="11" s="1"/>
  <c r="T151" i="11"/>
  <c r="S151" i="11" s="1"/>
  <c r="T172" i="11"/>
  <c r="S172" i="11"/>
  <c r="T173" i="11"/>
  <c r="S173" i="11" s="1"/>
  <c r="T212" i="11"/>
  <c r="S212" i="11" s="1"/>
  <c r="T358" i="11"/>
  <c r="S358" i="11" s="1"/>
  <c r="T241" i="11"/>
  <c r="S241" i="11"/>
  <c r="T273" i="11"/>
  <c r="S273" i="11" s="1"/>
  <c r="T293" i="11"/>
  <c r="S293" i="11"/>
  <c r="T181" i="11"/>
  <c r="S181" i="11"/>
  <c r="T329" i="11"/>
  <c r="S329" i="11" s="1"/>
  <c r="T331" i="11"/>
  <c r="S331" i="11" s="1"/>
  <c r="T341" i="11"/>
  <c r="S341" i="11" s="1"/>
  <c r="T353" i="11"/>
  <c r="S353" i="11" s="1"/>
  <c r="T367" i="11"/>
  <c r="S367" i="11"/>
  <c r="T122" i="11"/>
  <c r="S122" i="11" s="1"/>
  <c r="T399" i="11"/>
  <c r="S399" i="11"/>
  <c r="T462" i="11"/>
  <c r="S462" i="11" s="1"/>
  <c r="T476" i="11"/>
  <c r="S476" i="11" s="1"/>
  <c r="T18" i="11"/>
  <c r="S18" i="11" s="1"/>
  <c r="T271" i="11"/>
  <c r="S271" i="11" s="1"/>
  <c r="T31" i="11"/>
  <c r="S31" i="11" s="1"/>
  <c r="T113" i="11"/>
  <c r="S113" i="11" s="1"/>
  <c r="T269" i="11"/>
  <c r="S269" i="11" s="1"/>
  <c r="T10" i="11"/>
  <c r="S10" i="11" s="1"/>
  <c r="T90" i="11"/>
  <c r="S90" i="11"/>
  <c r="T203" i="11"/>
  <c r="S203" i="11"/>
  <c r="T29" i="11"/>
  <c r="S29" i="11" s="1"/>
  <c r="T354" i="11"/>
  <c r="S354" i="11" s="1"/>
  <c r="T37" i="11"/>
  <c r="S37" i="11" s="1"/>
  <c r="T41" i="11"/>
  <c r="S41" i="11" s="1"/>
  <c r="T295" i="11"/>
  <c r="S295" i="11" s="1"/>
  <c r="T112" i="11"/>
  <c r="S112" i="11" s="1"/>
  <c r="T180" i="11"/>
  <c r="S180" i="11"/>
  <c r="T342" i="11"/>
  <c r="S342" i="11"/>
  <c r="T362" i="11"/>
  <c r="S362" i="11" s="1"/>
  <c r="T458" i="11"/>
  <c r="S458" i="11" s="1"/>
  <c r="T493" i="11"/>
  <c r="S493" i="11" s="1"/>
  <c r="T15" i="11"/>
  <c r="S15" i="11" s="1"/>
  <c r="T266" i="11"/>
  <c r="S266" i="11" s="1"/>
  <c r="T22" i="11"/>
  <c r="S22" i="11" s="1"/>
  <c r="T236" i="11"/>
  <c r="S236" i="11" s="1"/>
  <c r="T74" i="11"/>
  <c r="S74" i="11" s="1"/>
  <c r="T239" i="11"/>
  <c r="S239" i="11" s="1"/>
  <c r="T82" i="11"/>
  <c r="S82" i="11" s="1"/>
  <c r="T321" i="11"/>
  <c r="S321" i="11" s="1"/>
  <c r="T159" i="11"/>
  <c r="S159" i="11"/>
  <c r="T175" i="11"/>
  <c r="S175" i="11" s="1"/>
  <c r="T183" i="11"/>
  <c r="S183" i="11"/>
  <c r="T185" i="11"/>
  <c r="S185" i="11" s="1"/>
  <c r="T192" i="11"/>
  <c r="S192" i="11"/>
  <c r="T197" i="11"/>
  <c r="S197" i="11" s="1"/>
  <c r="T218" i="11"/>
  <c r="S218" i="11" s="1"/>
  <c r="T20" i="11"/>
  <c r="S20" i="11" s="1"/>
  <c r="T258" i="11"/>
  <c r="S258" i="11"/>
  <c r="T265" i="11"/>
  <c r="S265" i="11" s="1"/>
  <c r="T268" i="11"/>
  <c r="S268" i="11"/>
  <c r="T297" i="11"/>
  <c r="S297" i="11"/>
  <c r="T314" i="11"/>
  <c r="S314" i="11" s="1"/>
  <c r="T327" i="11"/>
  <c r="S327" i="11" s="1"/>
  <c r="T330" i="11"/>
  <c r="S330" i="11" s="1"/>
  <c r="T350" i="11"/>
  <c r="S350" i="11" s="1"/>
  <c r="T360" i="11"/>
  <c r="S360" i="11" s="1"/>
  <c r="T366" i="11"/>
  <c r="S366" i="11" s="1"/>
  <c r="T377" i="11"/>
  <c r="S377" i="11" s="1"/>
  <c r="T395" i="11"/>
  <c r="S395" i="11" s="1"/>
  <c r="T404" i="11"/>
  <c r="S404" i="11"/>
  <c r="T414" i="11"/>
  <c r="S414" i="11" s="1"/>
  <c r="T416" i="11"/>
  <c r="S416" i="11" s="1"/>
  <c r="T422" i="11"/>
  <c r="S422" i="11" s="1"/>
  <c r="T452" i="11"/>
  <c r="S452" i="11" s="1"/>
  <c r="T499" i="11"/>
  <c r="S499" i="11" s="1"/>
  <c r="T253" i="11"/>
  <c r="S253" i="11"/>
  <c r="T21" i="11"/>
  <c r="S21" i="11"/>
  <c r="T26" i="11"/>
  <c r="S26" i="11" s="1"/>
  <c r="T30" i="11"/>
  <c r="S30" i="11" s="1"/>
  <c r="T55" i="11"/>
  <c r="S55" i="11" s="1"/>
  <c r="T70" i="11"/>
  <c r="S70" i="11" s="1"/>
  <c r="T72" i="11"/>
  <c r="S72" i="11"/>
  <c r="T76" i="11"/>
  <c r="S76" i="11" s="1"/>
  <c r="T80" i="11"/>
  <c r="S80" i="11" s="1"/>
  <c r="T92" i="11"/>
  <c r="S92" i="11" s="1"/>
  <c r="T106" i="11"/>
  <c r="S106" i="11" s="1"/>
  <c r="T118" i="11"/>
  <c r="S118" i="11" s="1"/>
  <c r="T307" i="11"/>
  <c r="S307" i="11" s="1"/>
  <c r="T420" i="11"/>
  <c r="S420" i="11" s="1"/>
  <c r="T153" i="11"/>
  <c r="S153" i="11"/>
  <c r="T168" i="11"/>
  <c r="S168" i="11" s="1"/>
  <c r="T170" i="11"/>
  <c r="S170" i="11" s="1"/>
  <c r="T171" i="11"/>
  <c r="S171" i="11"/>
  <c r="T189" i="11"/>
  <c r="S189" i="11"/>
  <c r="T190" i="11"/>
  <c r="S190" i="11" s="1"/>
  <c r="T214" i="11"/>
  <c r="S214" i="11" s="1"/>
  <c r="T220" i="11"/>
  <c r="S220" i="11" s="1"/>
  <c r="T222" i="11"/>
  <c r="S222" i="11" s="1"/>
  <c r="T225" i="11"/>
  <c r="S225" i="11" s="1"/>
  <c r="T227" i="11"/>
  <c r="S227" i="11" s="1"/>
  <c r="T301" i="11"/>
  <c r="S301" i="11"/>
  <c r="T262" i="11"/>
  <c r="S262" i="11" s="1"/>
  <c r="T290" i="11"/>
  <c r="S290" i="11" s="1"/>
  <c r="T291" i="11"/>
  <c r="S291" i="11" s="1"/>
  <c r="T310" i="11"/>
  <c r="S310" i="11" s="1"/>
  <c r="T322" i="11"/>
  <c r="S322" i="11"/>
  <c r="T325" i="11"/>
  <c r="S325" i="11" s="1"/>
  <c r="T355" i="11"/>
  <c r="S355" i="11"/>
  <c r="T361" i="11"/>
  <c r="S361" i="11" s="1"/>
  <c r="T369" i="11"/>
  <c r="S369" i="11" s="1"/>
  <c r="T370" i="11"/>
  <c r="S370" i="11" s="1"/>
  <c r="T371" i="11"/>
  <c r="S371" i="11" s="1"/>
  <c r="T381" i="11"/>
  <c r="S381" i="11" s="1"/>
  <c r="T410" i="11"/>
  <c r="S410" i="11" s="1"/>
  <c r="T412" i="11"/>
  <c r="S412" i="11" s="1"/>
  <c r="T432" i="11"/>
  <c r="S432" i="11"/>
  <c r="T446" i="11"/>
  <c r="S446" i="11" s="1"/>
  <c r="T453" i="11"/>
  <c r="S453" i="11"/>
  <c r="T14" i="11"/>
  <c r="S14" i="11" s="1"/>
  <c r="T223" i="11"/>
  <c r="S223" i="11" s="1"/>
  <c r="T199" i="11"/>
  <c r="S199" i="11" s="1"/>
  <c r="T255" i="11"/>
  <c r="S255" i="11"/>
  <c r="T368" i="11"/>
  <c r="S368" i="11" s="1"/>
  <c r="T383" i="11"/>
  <c r="S383" i="11"/>
  <c r="T51" i="11"/>
  <c r="S51" i="11" s="1"/>
  <c r="T140" i="11"/>
  <c r="S140" i="11" s="1"/>
  <c r="T261" i="11"/>
  <c r="S261" i="11" s="1"/>
  <c r="T388" i="11"/>
  <c r="S388" i="11" s="1"/>
  <c r="T12" i="11"/>
  <c r="S12" i="11" s="1"/>
  <c r="T28" i="11"/>
  <c r="S28" i="11" s="1"/>
  <c r="T48" i="11"/>
  <c r="S48" i="11" s="1"/>
  <c r="T84" i="11"/>
  <c r="S84" i="11" s="1"/>
  <c r="T128" i="11"/>
  <c r="S128" i="11" s="1"/>
  <c r="T134" i="11"/>
  <c r="S134" i="11"/>
  <c r="T160" i="11"/>
  <c r="S160" i="11" s="1"/>
  <c r="T186" i="11"/>
  <c r="S186" i="11" s="1"/>
  <c r="T196" i="11"/>
  <c r="S196" i="11" s="1"/>
  <c r="T201" i="11"/>
  <c r="S201" i="11"/>
  <c r="T210" i="11"/>
  <c r="S210" i="11" s="1"/>
  <c r="T256" i="11"/>
  <c r="S256" i="11"/>
  <c r="T275" i="11"/>
  <c r="S275" i="11"/>
  <c r="T289" i="11"/>
  <c r="S289" i="11" s="1"/>
  <c r="T304" i="11"/>
  <c r="S304" i="11" s="1"/>
  <c r="T336" i="11"/>
  <c r="S336" i="11" s="1"/>
  <c r="T384" i="11"/>
  <c r="S384" i="11" s="1"/>
  <c r="T392" i="11"/>
  <c r="S392" i="11"/>
  <c r="T461" i="11"/>
  <c r="S461" i="11" s="1"/>
  <c r="T473" i="11"/>
  <c r="S473" i="11"/>
  <c r="T474" i="11"/>
  <c r="S474" i="11" s="1"/>
  <c r="T16" i="11"/>
  <c r="S16" i="11" s="1"/>
  <c r="T19" i="11"/>
  <c r="S19" i="11" s="1"/>
  <c r="T32" i="11"/>
  <c r="S32" i="11" s="1"/>
  <c r="T33" i="11"/>
  <c r="S33" i="11" s="1"/>
  <c r="T39" i="11"/>
  <c r="S39" i="11" s="1"/>
  <c r="T40" i="11"/>
  <c r="S40" i="11" s="1"/>
  <c r="T42" i="11"/>
  <c r="S42" i="11" s="1"/>
  <c r="T43" i="11"/>
  <c r="S43" i="11"/>
  <c r="T44" i="11"/>
  <c r="S44" i="11"/>
  <c r="T50" i="11"/>
  <c r="S50" i="11" s="1"/>
  <c r="T52" i="11"/>
  <c r="S52" i="11" s="1"/>
  <c r="T61" i="11"/>
  <c r="S61" i="11" s="1"/>
  <c r="T71" i="11"/>
  <c r="S71" i="11" s="1"/>
  <c r="T85" i="11"/>
  <c r="S85" i="11" s="1"/>
  <c r="T86" i="11"/>
  <c r="S86" i="11" s="1"/>
  <c r="T94" i="11"/>
  <c r="S94" i="11"/>
  <c r="T98" i="11"/>
  <c r="S98" i="11"/>
  <c r="T109" i="11"/>
  <c r="S109" i="11" s="1"/>
  <c r="T114" i="11"/>
  <c r="S114" i="11" s="1"/>
  <c r="T121" i="11"/>
  <c r="S121" i="11" s="1"/>
  <c r="T126" i="11"/>
  <c r="S126" i="11" s="1"/>
  <c r="T131" i="11"/>
  <c r="S131" i="11" s="1"/>
  <c r="T137" i="11"/>
  <c r="S137" i="11" s="1"/>
  <c r="T138" i="11"/>
  <c r="S138" i="11" s="1"/>
  <c r="T150" i="11"/>
  <c r="S150" i="11" s="1"/>
  <c r="T156" i="11"/>
  <c r="S156" i="11" s="1"/>
  <c r="T157" i="11"/>
  <c r="S157" i="11" s="1"/>
  <c r="T164" i="11"/>
  <c r="S164" i="11" s="1"/>
  <c r="T167" i="11"/>
  <c r="S167" i="11"/>
  <c r="T188" i="11"/>
  <c r="S188" i="11" s="1"/>
  <c r="T191" i="11"/>
  <c r="S191" i="11"/>
  <c r="T205" i="11"/>
  <c r="S205" i="11" s="1"/>
  <c r="T211" i="11"/>
  <c r="S211" i="11"/>
  <c r="T213" i="11"/>
  <c r="S213" i="11" s="1"/>
  <c r="T234" i="11"/>
  <c r="S234" i="11" s="1"/>
  <c r="T240" i="11"/>
  <c r="S240" i="11" s="1"/>
  <c r="T242" i="11"/>
  <c r="S242" i="11"/>
  <c r="T249" i="11"/>
  <c r="S249" i="11" s="1"/>
  <c r="T251" i="11"/>
  <c r="S251" i="11"/>
  <c r="T254" i="11"/>
  <c r="S254" i="11"/>
  <c r="T257" i="11"/>
  <c r="S257" i="11" s="1"/>
  <c r="T260" i="11"/>
  <c r="S260" i="11" s="1"/>
  <c r="T270" i="11"/>
  <c r="S270" i="11" s="1"/>
  <c r="T272" i="11"/>
  <c r="S272" i="11" s="1"/>
  <c r="T276" i="11"/>
  <c r="S276" i="11" s="1"/>
  <c r="T279" i="11"/>
  <c r="S279" i="11" s="1"/>
  <c r="T283" i="11"/>
  <c r="S283" i="11" s="1"/>
  <c r="T285" i="11"/>
  <c r="S285" i="11" s="1"/>
  <c r="T286" i="11"/>
  <c r="S286" i="11"/>
  <c r="T292" i="11"/>
  <c r="S292" i="11" s="1"/>
  <c r="T303" i="11"/>
  <c r="S303" i="11" s="1"/>
  <c r="T308" i="11"/>
  <c r="S308" i="11" s="1"/>
  <c r="T309" i="11"/>
  <c r="S309" i="11" s="1"/>
  <c r="T313" i="11"/>
  <c r="S313" i="11" s="1"/>
  <c r="T315" i="11"/>
  <c r="S315" i="11"/>
  <c r="T316" i="11"/>
  <c r="S316" i="11"/>
  <c r="T317" i="11"/>
  <c r="S317" i="11" s="1"/>
  <c r="T319" i="11"/>
  <c r="S319" i="11" s="1"/>
  <c r="T334" i="11"/>
  <c r="S334" i="11" s="1"/>
  <c r="T337" i="11"/>
  <c r="S337" i="11" s="1"/>
  <c r="T340" i="11"/>
  <c r="S340" i="11"/>
  <c r="T351" i="11"/>
  <c r="S351" i="11" s="1"/>
  <c r="T356" i="11"/>
  <c r="S356" i="11" s="1"/>
  <c r="T357" i="11"/>
  <c r="S357" i="11" s="1"/>
  <c r="T359" i="11"/>
  <c r="S359" i="11" s="1"/>
  <c r="T364" i="11"/>
  <c r="S364" i="11" s="1"/>
  <c r="T372" i="11"/>
  <c r="S372" i="11" s="1"/>
  <c r="T373" i="11"/>
  <c r="S373" i="11" s="1"/>
  <c r="T380" i="11"/>
  <c r="S380" i="11"/>
  <c r="T386" i="11"/>
  <c r="S386" i="11" s="1"/>
  <c r="T391" i="11"/>
  <c r="S391" i="11" s="1"/>
  <c r="T397" i="11"/>
  <c r="S397" i="11"/>
  <c r="T402" i="11"/>
  <c r="S402" i="11"/>
  <c r="T403" i="11"/>
  <c r="S403" i="11" s="1"/>
  <c r="T424" i="11"/>
  <c r="S424" i="11" s="1"/>
  <c r="T425" i="11"/>
  <c r="S425" i="11" s="1"/>
  <c r="T426" i="11"/>
  <c r="S426" i="11" s="1"/>
  <c r="T434" i="11"/>
  <c r="S434" i="11" s="1"/>
  <c r="T438" i="11"/>
  <c r="S438" i="11" s="1"/>
  <c r="T445" i="11"/>
  <c r="S445" i="11"/>
  <c r="T451" i="11"/>
  <c r="S451" i="11" s="1"/>
  <c r="T454" i="11"/>
  <c r="S454" i="11" s="1"/>
  <c r="T463" i="11"/>
  <c r="S463" i="11" s="1"/>
  <c r="T465" i="11"/>
  <c r="S465" i="11" s="1"/>
  <c r="T472" i="11"/>
  <c r="S472" i="11"/>
  <c r="T478" i="11"/>
  <c r="S478" i="11" s="1"/>
  <c r="T480" i="11"/>
  <c r="S480" i="11"/>
  <c r="T497" i="11"/>
  <c r="S497" i="11" s="1"/>
  <c r="T7" i="11"/>
  <c r="S7" i="11" s="1"/>
  <c r="T11" i="11"/>
  <c r="S11" i="11" s="1"/>
  <c r="T46" i="11"/>
  <c r="S46" i="11" s="1"/>
  <c r="T57" i="11"/>
  <c r="S57" i="11" s="1"/>
  <c r="T58" i="11"/>
  <c r="S58" i="11" s="1"/>
  <c r="T63" i="11"/>
  <c r="S63" i="11" s="1"/>
  <c r="T65" i="11"/>
  <c r="S65" i="11"/>
  <c r="T77" i="11"/>
  <c r="S77" i="11" s="1"/>
  <c r="T81" i="11"/>
  <c r="S81" i="11"/>
  <c r="T88" i="11"/>
  <c r="S88" i="11" s="1"/>
  <c r="T101" i="11"/>
  <c r="S101" i="11" s="1"/>
  <c r="T103" i="11"/>
  <c r="S103" i="11" s="1"/>
  <c r="T105" i="11"/>
  <c r="S105" i="11"/>
  <c r="T111" i="11"/>
  <c r="S111" i="11" s="1"/>
  <c r="T125" i="11"/>
  <c r="S125" i="11"/>
  <c r="T132" i="11"/>
  <c r="S132" i="11" s="1"/>
  <c r="T133" i="11"/>
  <c r="S133" i="11" s="1"/>
  <c r="T141" i="11"/>
  <c r="S141" i="11" s="1"/>
  <c r="T148" i="11"/>
  <c r="S148" i="11" s="1"/>
  <c r="T187" i="11"/>
  <c r="S187" i="11" s="1"/>
  <c r="T206" i="11"/>
  <c r="S206" i="11" s="1"/>
  <c r="T216" i="11"/>
  <c r="S216" i="11" s="1"/>
  <c r="T219" i="11"/>
  <c r="S219" i="11" s="1"/>
  <c r="T228" i="11"/>
  <c r="S228" i="11" s="1"/>
  <c r="T238" i="11"/>
  <c r="S238" i="11"/>
  <c r="T278" i="11"/>
  <c r="S278" i="11" s="1"/>
  <c r="T281" i="11"/>
  <c r="S281" i="11" s="1"/>
  <c r="T287" i="11"/>
  <c r="S287" i="11" s="1"/>
  <c r="T294" i="11"/>
  <c r="S294" i="11"/>
  <c r="T298" i="11"/>
  <c r="S298" i="11" s="1"/>
  <c r="T299" i="11"/>
  <c r="S299" i="11"/>
  <c r="T333" i="11"/>
  <c r="S333" i="11"/>
  <c r="T335" i="11"/>
  <c r="S335" i="11" s="1"/>
  <c r="T338" i="11"/>
  <c r="S338" i="11" s="1"/>
  <c r="T343" i="11"/>
  <c r="S343" i="11" s="1"/>
  <c r="T347" i="11"/>
  <c r="S347" i="11" s="1"/>
  <c r="T382" i="11"/>
  <c r="S382" i="11"/>
  <c r="T390" i="11"/>
  <c r="S390" i="11" s="1"/>
  <c r="T398" i="11"/>
  <c r="S398" i="11"/>
  <c r="T401" i="11"/>
  <c r="S401" i="11" s="1"/>
  <c r="T405" i="11"/>
  <c r="S405" i="11" s="1"/>
  <c r="T411" i="11"/>
  <c r="S411" i="11" s="1"/>
  <c r="T417" i="11"/>
  <c r="S417" i="11" s="1"/>
  <c r="T421" i="11"/>
  <c r="S421" i="11" s="1"/>
  <c r="T428" i="11"/>
  <c r="S428" i="11" s="1"/>
  <c r="T443" i="11"/>
  <c r="S443" i="11" s="1"/>
  <c r="T449" i="11"/>
  <c r="S449" i="11" s="1"/>
  <c r="T466" i="11"/>
  <c r="S466" i="11"/>
  <c r="T468" i="11"/>
  <c r="S468" i="11"/>
  <c r="T471" i="11"/>
  <c r="S471" i="11" s="1"/>
  <c r="T477" i="11"/>
  <c r="S477" i="11" s="1"/>
  <c r="T490" i="11"/>
  <c r="S490" i="11" s="1"/>
  <c r="T496" i="11"/>
  <c r="S496" i="11" s="1"/>
  <c r="T498" i="11"/>
  <c r="S498" i="11" s="1"/>
  <c r="T500" i="11"/>
  <c r="S500" i="11" s="1"/>
  <c r="T235" i="11"/>
  <c r="S235" i="11"/>
  <c r="T379" i="11"/>
  <c r="S379" i="11"/>
  <c r="T117" i="11"/>
  <c r="S117" i="11" s="1"/>
  <c r="R430" i="11"/>
  <c r="Q430" i="11" s="1"/>
  <c r="R182" i="11"/>
  <c r="Q182" i="11" s="1"/>
  <c r="R17" i="11"/>
  <c r="Q17" i="11" s="1"/>
  <c r="R47" i="11"/>
  <c r="Q47" i="11" s="1"/>
  <c r="R87" i="11"/>
  <c r="Q87" i="11" s="1"/>
  <c r="R158" i="11"/>
  <c r="Q158" i="11" s="1"/>
  <c r="R184" i="11"/>
  <c r="Q184" i="11" s="1"/>
  <c r="R244" i="11"/>
  <c r="Q244" i="11" s="1"/>
  <c r="R441" i="11"/>
  <c r="Q441" i="11" s="1"/>
  <c r="R62" i="11"/>
  <c r="Q62" i="11"/>
  <c r="R64" i="11"/>
  <c r="Q64" i="11" s="1"/>
  <c r="R96" i="11"/>
  <c r="Q96" i="11"/>
  <c r="R97" i="11"/>
  <c r="Q97" i="11" s="1"/>
  <c r="R123" i="11"/>
  <c r="Q123" i="11" s="1"/>
  <c r="R145" i="11"/>
  <c r="Q145" i="11" s="1"/>
  <c r="R166" i="11"/>
  <c r="Q166" i="11"/>
  <c r="R195" i="11"/>
  <c r="Q195" i="11" s="1"/>
  <c r="R202" i="11"/>
  <c r="Q202" i="11"/>
  <c r="R232" i="11"/>
  <c r="Q232" i="11"/>
  <c r="R247" i="11"/>
  <c r="Q247" i="11"/>
  <c r="R252" i="11"/>
  <c r="Q252" i="11" s="1"/>
  <c r="R277" i="11"/>
  <c r="Q277" i="11" s="1"/>
  <c r="R332" i="11"/>
  <c r="Q332" i="11" s="1"/>
  <c r="R352" i="11"/>
  <c r="Q352" i="11" s="1"/>
  <c r="R481" i="11"/>
  <c r="Q481" i="11" s="1"/>
  <c r="R485" i="11"/>
  <c r="Q485" i="11"/>
  <c r="R488" i="11"/>
  <c r="Q488" i="11"/>
  <c r="R24" i="11"/>
  <c r="Q24" i="11"/>
  <c r="R193" i="11"/>
  <c r="Q193" i="11" s="1"/>
  <c r="R200" i="11"/>
  <c r="Q200" i="11" s="1"/>
  <c r="R229" i="11"/>
  <c r="Q229" i="11" s="1"/>
  <c r="R248" i="11"/>
  <c r="Q248" i="11"/>
  <c r="R311" i="11"/>
  <c r="Q311" i="11" s="1"/>
  <c r="R385" i="11"/>
  <c r="Q385" i="11"/>
  <c r="R23" i="11"/>
  <c r="Q23" i="11" s="1"/>
  <c r="R470" i="11"/>
  <c r="Q470" i="11" s="1"/>
  <c r="R129" i="11"/>
  <c r="Q129" i="11" s="1"/>
  <c r="R345" i="11"/>
  <c r="Q345" i="11" s="1"/>
  <c r="R89" i="11"/>
  <c r="Q89" i="11" s="1"/>
  <c r="R282" i="11"/>
  <c r="Q282" i="11"/>
  <c r="R318" i="11"/>
  <c r="Q318" i="11"/>
  <c r="R457" i="11"/>
  <c r="Q457" i="11" s="1"/>
  <c r="R130" i="11"/>
  <c r="Q130" i="11" s="1"/>
  <c r="R146" i="11"/>
  <c r="Q146" i="11" s="1"/>
  <c r="R259" i="11"/>
  <c r="Q259" i="11" s="1"/>
  <c r="R423" i="11"/>
  <c r="Q423" i="11" s="1"/>
  <c r="R469" i="11"/>
  <c r="Q469" i="11" s="1"/>
  <c r="R365" i="11"/>
  <c r="Q365" i="11"/>
  <c r="R406" i="11"/>
  <c r="Q406" i="11" s="1"/>
  <c r="R407" i="11"/>
  <c r="Q407" i="11" s="1"/>
  <c r="R427" i="11"/>
  <c r="Q427" i="11"/>
  <c r="R429" i="11"/>
  <c r="Q429" i="11" s="1"/>
  <c r="R224" i="11"/>
  <c r="Q224" i="11" s="1"/>
  <c r="R486" i="11"/>
  <c r="Q486" i="11" s="1"/>
  <c r="R264" i="11"/>
  <c r="Q264" i="11" s="1"/>
  <c r="R154" i="11"/>
  <c r="Q154" i="11" s="1"/>
  <c r="R215" i="11"/>
  <c r="Q215" i="11"/>
  <c r="R25" i="11"/>
  <c r="Q25" i="11"/>
  <c r="R209" i="11"/>
  <c r="Q209" i="11" s="1"/>
  <c r="R169" i="11"/>
  <c r="Q169" i="11" s="1"/>
  <c r="R284" i="11"/>
  <c r="Q284" i="11" s="1"/>
  <c r="R326" i="11"/>
  <c r="Q326" i="11" s="1"/>
  <c r="R409" i="11"/>
  <c r="Q409" i="11" s="1"/>
  <c r="R415" i="11"/>
  <c r="Q415" i="11" s="1"/>
  <c r="R479" i="11"/>
  <c r="Q479" i="11" s="1"/>
  <c r="R69" i="11"/>
  <c r="Q69" i="11" s="1"/>
  <c r="R75" i="11"/>
  <c r="Q75" i="11"/>
  <c r="R83" i="11"/>
  <c r="Q83" i="11"/>
  <c r="R100" i="11"/>
  <c r="Q100" i="11" s="1"/>
  <c r="R176" i="11"/>
  <c r="Q176" i="11" s="1"/>
  <c r="R194" i="11"/>
  <c r="Q194" i="11" s="1"/>
  <c r="R245" i="11"/>
  <c r="Q245" i="11"/>
  <c r="R274" i="11"/>
  <c r="Q274" i="11" s="1"/>
  <c r="R435" i="11"/>
  <c r="Q435" i="11" s="1"/>
  <c r="R440" i="11"/>
  <c r="Q440" i="11" s="1"/>
  <c r="R139" i="11"/>
  <c r="Q139" i="11" s="1"/>
  <c r="R66" i="11"/>
  <c r="Q66" i="11" s="1"/>
  <c r="R67" i="11"/>
  <c r="Q67" i="11" s="1"/>
  <c r="R95" i="11"/>
  <c r="Q95" i="11" s="1"/>
  <c r="R108" i="11"/>
  <c r="Q108" i="11"/>
  <c r="R387" i="11"/>
  <c r="Q387" i="11" s="1"/>
  <c r="R328" i="11"/>
  <c r="Q328" i="11" s="1"/>
  <c r="R448" i="11"/>
  <c r="Q448" i="11"/>
  <c r="R455" i="11"/>
  <c r="Q455" i="11"/>
  <c r="R494" i="11"/>
  <c r="Q494" i="11" s="1"/>
  <c r="R5" i="11"/>
  <c r="Q5" i="11" s="1"/>
  <c r="R115" i="11"/>
  <c r="Q115" i="11" s="1"/>
  <c r="R339" i="11"/>
  <c r="Q339" i="11" s="1"/>
  <c r="R233" i="11"/>
  <c r="Q233" i="11"/>
  <c r="R492" i="11"/>
  <c r="Q492" i="11"/>
  <c r="R501" i="11"/>
  <c r="Q501" i="11" s="1"/>
  <c r="R174" i="11"/>
  <c r="Q174" i="11" s="1"/>
  <c r="R437" i="11"/>
  <c r="Q437" i="11" s="1"/>
  <c r="R91" i="11"/>
  <c r="Q91" i="11" s="1"/>
  <c r="R102" i="11"/>
  <c r="Q102" i="11" s="1"/>
  <c r="R178" i="11"/>
  <c r="Q178" i="11" s="1"/>
  <c r="R226" i="11"/>
  <c r="Q226" i="11" s="1"/>
  <c r="R231" i="11"/>
  <c r="Q231" i="11" s="1"/>
  <c r="R324" i="11"/>
  <c r="Q324" i="11"/>
  <c r="R363" i="11"/>
  <c r="Q363" i="11" s="1"/>
  <c r="R442" i="11"/>
  <c r="Q442" i="11" s="1"/>
  <c r="R78" i="11"/>
  <c r="Q78" i="11" s="1"/>
  <c r="R483" i="11"/>
  <c r="Q483" i="11" s="1"/>
  <c r="R9" i="11"/>
  <c r="Q9" i="11" s="1"/>
  <c r="R45" i="11"/>
  <c r="Q45" i="11"/>
  <c r="R110" i="11"/>
  <c r="Q110" i="11"/>
  <c r="R127" i="11"/>
  <c r="Q127" i="11" s="1"/>
  <c r="R143" i="11"/>
  <c r="Q143" i="11" s="1"/>
  <c r="R144" i="11"/>
  <c r="Q144" i="11" s="1"/>
  <c r="R198" i="11"/>
  <c r="Q198" i="11" s="1"/>
  <c r="R221" i="11"/>
  <c r="Q221" i="11" s="1"/>
  <c r="R152" i="11"/>
  <c r="Q152" i="11" s="1"/>
  <c r="R300" i="11"/>
  <c r="Q300" i="11"/>
  <c r="R464" i="11"/>
  <c r="Q464" i="11"/>
  <c r="R306" i="11"/>
  <c r="Q306" i="11" s="1"/>
  <c r="R320" i="11"/>
  <c r="Q320" i="11"/>
  <c r="R323" i="11"/>
  <c r="Q323" i="11" s="1"/>
  <c r="R349" i="11"/>
  <c r="Q349" i="11" s="1"/>
  <c r="R394" i="11"/>
  <c r="Q394" i="11" s="1"/>
  <c r="R408" i="11"/>
  <c r="Q408" i="11" s="1"/>
  <c r="R419" i="11"/>
  <c r="Q419" i="11"/>
  <c r="R431" i="11"/>
  <c r="Q431" i="11" s="1"/>
  <c r="R450" i="11"/>
  <c r="Q450" i="11" s="1"/>
  <c r="R217" i="11"/>
  <c r="Q217" i="11"/>
  <c r="R484" i="11"/>
  <c r="Q484" i="11" s="1"/>
  <c r="R502" i="11"/>
  <c r="Q502" i="11" s="1"/>
  <c r="R38" i="11"/>
  <c r="Q38" i="11" s="1"/>
  <c r="R68" i="11"/>
  <c r="Q68" i="11"/>
  <c r="R79" i="11"/>
  <c r="Q79" i="11"/>
  <c r="R120" i="11"/>
  <c r="Q120" i="11"/>
  <c r="R124" i="11"/>
  <c r="Q124" i="11" s="1"/>
  <c r="R142" i="11"/>
  <c r="Q142" i="11"/>
  <c r="R155" i="11"/>
  <c r="Q155" i="11" s="1"/>
  <c r="R161" i="11"/>
  <c r="Q161" i="11" s="1"/>
  <c r="R162" i="11"/>
  <c r="Q162" i="11" s="1"/>
  <c r="R207" i="11"/>
  <c r="Q207" i="11" s="1"/>
  <c r="R246" i="11"/>
  <c r="Q246" i="11" s="1"/>
  <c r="R280" i="11"/>
  <c r="Q280" i="11"/>
  <c r="R495" i="11"/>
  <c r="Q495" i="11"/>
  <c r="R374" i="11"/>
  <c r="Q374" i="11"/>
  <c r="R378" i="11"/>
  <c r="Q378" i="11" s="1"/>
  <c r="R34" i="11"/>
  <c r="Q34" i="11" s="1"/>
  <c r="R460" i="11"/>
  <c r="Q460" i="11" s="1"/>
  <c r="R467" i="11"/>
  <c r="Q467" i="11" s="1"/>
  <c r="R482" i="11"/>
  <c r="Q482" i="11" s="1"/>
  <c r="R418" i="11"/>
  <c r="Q418" i="11" s="1"/>
  <c r="R165" i="11"/>
  <c r="Q165" i="11" s="1"/>
  <c r="R177" i="11"/>
  <c r="Q177" i="11"/>
  <c r="R208" i="11"/>
  <c r="Q208" i="11" s="1"/>
  <c r="R344" i="11"/>
  <c r="Q344" i="11" s="1"/>
  <c r="R6" i="11"/>
  <c r="Q6" i="11" s="1"/>
  <c r="R49" i="11"/>
  <c r="Q49" i="11" s="1"/>
  <c r="R99" i="11"/>
  <c r="Q99" i="11" s="1"/>
  <c r="R263" i="11"/>
  <c r="Q263" i="11"/>
  <c r="R8" i="11"/>
  <c r="Q8" i="11" s="1"/>
  <c r="R119" i="11"/>
  <c r="Q119" i="11"/>
  <c r="R204" i="11"/>
  <c r="Q204" i="11" s="1"/>
  <c r="R237" i="11"/>
  <c r="Q237" i="11" s="1"/>
  <c r="R243" i="11"/>
  <c r="Q243" i="11" s="1"/>
  <c r="R230" i="11"/>
  <c r="Q230" i="11"/>
  <c r="R348" i="11"/>
  <c r="Q348" i="11" s="1"/>
  <c r="R36" i="11"/>
  <c r="Q36" i="11" s="1"/>
  <c r="R376" i="11"/>
  <c r="Q376" i="11" s="1"/>
  <c r="R393" i="11"/>
  <c r="Q393" i="11" s="1"/>
  <c r="R436" i="11"/>
  <c r="Q436" i="11" s="1"/>
  <c r="R439" i="11"/>
  <c r="Q439" i="11" s="1"/>
  <c r="R447" i="11"/>
  <c r="Q447" i="11" s="1"/>
  <c r="R489" i="11"/>
  <c r="Q489" i="11"/>
  <c r="R13" i="11"/>
  <c r="Q13" i="11"/>
  <c r="R27" i="11"/>
  <c r="Q27" i="11"/>
  <c r="R346" i="11"/>
  <c r="Q346" i="11" s="1"/>
  <c r="R60" i="11"/>
  <c r="Q60" i="11" s="1"/>
  <c r="R73" i="11"/>
  <c r="Q73" i="11" s="1"/>
  <c r="R93" i="11"/>
  <c r="Q93" i="11" s="1"/>
  <c r="R104" i="11"/>
  <c r="Q104" i="11" s="1"/>
  <c r="R135" i="11"/>
  <c r="Q135" i="11" s="1"/>
  <c r="R149" i="11"/>
  <c r="Q149" i="11"/>
  <c r="R163" i="11"/>
  <c r="Q163" i="11"/>
  <c r="R179" i="11"/>
  <c r="Q179" i="11" s="1"/>
  <c r="R250" i="11"/>
  <c r="Q250" i="11" s="1"/>
  <c r="R267" i="11"/>
  <c r="Q267" i="11" s="1"/>
  <c r="R288" i="11"/>
  <c r="Q288" i="11" s="1"/>
  <c r="R456" i="11"/>
  <c r="Q456" i="11" s="1"/>
  <c r="R296" i="11"/>
  <c r="Q296" i="11"/>
  <c r="R302" i="11"/>
  <c r="Q302" i="11"/>
  <c r="R305" i="11"/>
  <c r="Q305" i="11" s="1"/>
  <c r="R312" i="11"/>
  <c r="Q312" i="11"/>
  <c r="R375" i="11"/>
  <c r="Q375" i="11"/>
  <c r="R389" i="11"/>
  <c r="Q389" i="11" s="1"/>
  <c r="R396" i="11"/>
  <c r="Q396" i="11" s="1"/>
  <c r="R400" i="11"/>
  <c r="Q400" i="11" s="1"/>
  <c r="R413" i="11"/>
  <c r="Q413" i="11"/>
  <c r="R459" i="11"/>
  <c r="Q459" i="11"/>
  <c r="R433" i="11"/>
  <c r="Q433" i="11" s="1"/>
  <c r="R53" i="11"/>
  <c r="Q53" i="11"/>
  <c r="R56" i="11"/>
  <c r="Q56" i="11" s="1"/>
  <c r="R475" i="11"/>
  <c r="Q475" i="11" s="1"/>
  <c r="R487" i="11"/>
  <c r="Q487" i="11" s="1"/>
  <c r="R491" i="11"/>
  <c r="Q491" i="11" s="1"/>
  <c r="R444" i="11"/>
  <c r="Q444" i="11"/>
  <c r="R3" i="11"/>
  <c r="R35" i="11"/>
  <c r="Q35" i="11" s="1"/>
  <c r="R54" i="11"/>
  <c r="Q54" i="11"/>
  <c r="R59" i="11"/>
  <c r="Q59" i="11"/>
  <c r="R107" i="11"/>
  <c r="Q107" i="11" s="1"/>
  <c r="R116" i="11"/>
  <c r="Q116" i="11" s="1"/>
  <c r="R136" i="11"/>
  <c r="Q136" i="11" s="1"/>
  <c r="R147" i="11"/>
  <c r="Q147" i="11" s="1"/>
  <c r="R151" i="11"/>
  <c r="Q151" i="11"/>
  <c r="R172" i="11"/>
  <c r="Q172" i="11" s="1"/>
  <c r="R173" i="11"/>
  <c r="Q173" i="11"/>
  <c r="R212" i="11"/>
  <c r="Q212" i="11"/>
  <c r="R358" i="11"/>
  <c r="Q358" i="11" s="1"/>
  <c r="R241" i="11"/>
  <c r="Q241" i="11" s="1"/>
  <c r="R273" i="11"/>
  <c r="Q273" i="11" s="1"/>
  <c r="R293" i="11"/>
  <c r="Q293" i="11"/>
  <c r="R181" i="11"/>
  <c r="Q181" i="11"/>
  <c r="R329" i="11"/>
  <c r="Q329" i="11" s="1"/>
  <c r="R331" i="11"/>
  <c r="Q331" i="11"/>
  <c r="R341" i="11"/>
  <c r="Q341" i="11" s="1"/>
  <c r="R353" i="11"/>
  <c r="Q353" i="11" s="1"/>
  <c r="R367" i="11"/>
  <c r="Q367" i="11" s="1"/>
  <c r="R122" i="11"/>
  <c r="Q122" i="11" s="1"/>
  <c r="R399" i="11"/>
  <c r="Q399" i="11" s="1"/>
  <c r="R462" i="11"/>
  <c r="Q462" i="11"/>
  <c r="R476" i="11"/>
  <c r="Q476" i="11"/>
  <c r="R18" i="11"/>
  <c r="Q18" i="11" s="1"/>
  <c r="R271" i="11"/>
  <c r="Q271" i="11" s="1"/>
  <c r="R31" i="11"/>
  <c r="Q31" i="11" s="1"/>
  <c r="R113" i="11"/>
  <c r="Q113" i="11" s="1"/>
  <c r="R269" i="11"/>
  <c r="Q269" i="11" s="1"/>
  <c r="R10" i="11"/>
  <c r="Q10" i="11" s="1"/>
  <c r="R90" i="11"/>
  <c r="Q90" i="11"/>
  <c r="R203" i="11"/>
  <c r="Q203" i="11"/>
  <c r="R29" i="11"/>
  <c r="Q29" i="11"/>
  <c r="R354" i="11"/>
  <c r="Q354" i="11"/>
  <c r="R37" i="11"/>
  <c r="Q37" i="11" s="1"/>
  <c r="R41" i="11"/>
  <c r="Q41" i="11" s="1"/>
  <c r="R295" i="11"/>
  <c r="Q295" i="11" s="1"/>
  <c r="R112" i="11"/>
  <c r="Q112" i="11" s="1"/>
  <c r="R180" i="11"/>
  <c r="Q180" i="11"/>
  <c r="R342" i="11"/>
  <c r="Q342" i="11" s="1"/>
  <c r="R362" i="11"/>
  <c r="Q362" i="11" s="1"/>
  <c r="R458" i="11"/>
  <c r="Q458" i="11" s="1"/>
  <c r="R493" i="11"/>
  <c r="Q493" i="11" s="1"/>
  <c r="R15" i="11"/>
  <c r="Q15" i="11" s="1"/>
  <c r="R266" i="11"/>
  <c r="Q266" i="11" s="1"/>
  <c r="R22" i="11"/>
  <c r="Q22" i="11"/>
  <c r="R236" i="11"/>
  <c r="Q236" i="11" s="1"/>
  <c r="R74" i="11"/>
  <c r="Q74" i="11" s="1"/>
  <c r="R239" i="11"/>
  <c r="Q239" i="11" s="1"/>
  <c r="R82" i="11"/>
  <c r="Q82" i="11"/>
  <c r="R321" i="11"/>
  <c r="Q321" i="11" s="1"/>
  <c r="R159" i="11"/>
  <c r="Q159" i="11" s="1"/>
  <c r="R175" i="11"/>
  <c r="Q175" i="11" s="1"/>
  <c r="R183" i="11"/>
  <c r="Q183" i="11" s="1"/>
  <c r="R185" i="11"/>
  <c r="Q185" i="11" s="1"/>
  <c r="R192" i="11"/>
  <c r="Q192" i="11"/>
  <c r="R197" i="11"/>
  <c r="Q197" i="11" s="1"/>
  <c r="R218" i="11"/>
  <c r="Q218" i="11" s="1"/>
  <c r="R20" i="11"/>
  <c r="Q20" i="11" s="1"/>
  <c r="R258" i="11"/>
  <c r="Q258" i="11" s="1"/>
  <c r="R265" i="11"/>
  <c r="Q265" i="11" s="1"/>
  <c r="R268" i="11"/>
  <c r="Q268" i="11"/>
  <c r="R297" i="11"/>
  <c r="Q297" i="11"/>
  <c r="R314" i="11"/>
  <c r="Q314" i="11" s="1"/>
  <c r="R327" i="11"/>
  <c r="Q327" i="11" s="1"/>
  <c r="R330" i="11"/>
  <c r="Q330" i="11"/>
  <c r="R350" i="11"/>
  <c r="Q350" i="11" s="1"/>
  <c r="R360" i="11"/>
  <c r="Q360" i="11" s="1"/>
  <c r="R366" i="11"/>
  <c r="Q366" i="11" s="1"/>
  <c r="R377" i="11"/>
  <c r="Q377" i="11" s="1"/>
  <c r="R395" i="11"/>
  <c r="Q395" i="11" s="1"/>
  <c r="R404" i="11"/>
  <c r="Q404" i="11"/>
  <c r="R414" i="11"/>
  <c r="Q414" i="11"/>
  <c r="R416" i="11"/>
  <c r="Q416" i="11" s="1"/>
  <c r="R422" i="11"/>
  <c r="Q422" i="11" s="1"/>
  <c r="R452" i="11"/>
  <c r="Q452" i="11" s="1"/>
  <c r="R499" i="11"/>
  <c r="Q499" i="11" s="1"/>
  <c r="R253" i="11"/>
  <c r="Q253" i="11" s="1"/>
  <c r="R21" i="11"/>
  <c r="Q21" i="11" s="1"/>
  <c r="R26" i="11"/>
  <c r="Q26" i="11" s="1"/>
  <c r="R30" i="11"/>
  <c r="Q30" i="11" s="1"/>
  <c r="R55" i="11"/>
  <c r="Q55" i="11"/>
  <c r="R70" i="11"/>
  <c r="Q70" i="11" s="1"/>
  <c r="R72" i="11"/>
  <c r="Q72" i="11" s="1"/>
  <c r="R76" i="11"/>
  <c r="Q76" i="11" s="1"/>
  <c r="R80" i="11"/>
  <c r="Q80" i="11" s="1"/>
  <c r="R92" i="11"/>
  <c r="Q92" i="11" s="1"/>
  <c r="R106" i="11"/>
  <c r="Q106" i="11"/>
  <c r="R118" i="11"/>
  <c r="Q118" i="11"/>
  <c r="R307" i="11"/>
  <c r="Q307" i="11" s="1"/>
  <c r="R420" i="11"/>
  <c r="Q420" i="11" s="1"/>
  <c r="R153" i="11"/>
  <c r="Q153" i="11" s="1"/>
  <c r="R168" i="11"/>
  <c r="Q168" i="11" s="1"/>
  <c r="R170" i="11"/>
  <c r="Q170" i="11"/>
  <c r="R171" i="11"/>
  <c r="Q171" i="11" s="1"/>
  <c r="R189" i="11"/>
  <c r="Q189" i="11"/>
  <c r="R190" i="11"/>
  <c r="Q190" i="11" s="1"/>
  <c r="R214" i="11"/>
  <c r="Q214" i="11" s="1"/>
  <c r="R220" i="11"/>
  <c r="Q220" i="11" s="1"/>
  <c r="R222" i="11"/>
  <c r="Q222" i="11" s="1"/>
  <c r="R225" i="11"/>
  <c r="Q225" i="11" s="1"/>
  <c r="R227" i="11"/>
  <c r="Q227" i="11"/>
  <c r="R301" i="11"/>
  <c r="Q301" i="11"/>
  <c r="R262" i="11"/>
  <c r="Q262" i="11" s="1"/>
  <c r="R290" i="11"/>
  <c r="Q290" i="11"/>
  <c r="R291" i="11"/>
  <c r="Q291" i="11" s="1"/>
  <c r="R310" i="11"/>
  <c r="Q310" i="11" s="1"/>
  <c r="R322" i="11"/>
  <c r="Q322" i="11" s="1"/>
  <c r="R325" i="11"/>
  <c r="Q325" i="11" s="1"/>
  <c r="R355" i="11"/>
  <c r="Q355" i="11" s="1"/>
  <c r="R361" i="11"/>
  <c r="Q361" i="11"/>
  <c r="R369" i="11"/>
  <c r="Q369" i="11"/>
  <c r="R370" i="11"/>
  <c r="Q370" i="11"/>
  <c r="R371" i="11"/>
  <c r="Q371" i="11" s="1"/>
  <c r="R381" i="11"/>
  <c r="Q381" i="11" s="1"/>
  <c r="R410" i="11"/>
  <c r="Q410" i="11" s="1"/>
  <c r="R412" i="11"/>
  <c r="Q412" i="11" s="1"/>
  <c r="R432" i="11"/>
  <c r="Q432" i="11"/>
  <c r="R446" i="11"/>
  <c r="Q446" i="11"/>
  <c r="R453" i="11"/>
  <c r="Q453" i="11" s="1"/>
  <c r="R14" i="11"/>
  <c r="Q14" i="11"/>
  <c r="R223" i="11"/>
  <c r="Q223" i="11"/>
  <c r="R199" i="11"/>
  <c r="Q199" i="11" s="1"/>
  <c r="R255" i="11"/>
  <c r="Q255" i="11" s="1"/>
  <c r="R368" i="11"/>
  <c r="Q368" i="11" s="1"/>
  <c r="R383" i="11"/>
  <c r="Q383" i="11"/>
  <c r="R51" i="11"/>
  <c r="Q51" i="11" s="1"/>
  <c r="R140" i="11"/>
  <c r="Q140" i="11" s="1"/>
  <c r="R261" i="11"/>
  <c r="Q261" i="11"/>
  <c r="R388" i="11"/>
  <c r="Q388" i="11"/>
  <c r="R12" i="11"/>
  <c r="R28" i="11"/>
  <c r="Q28" i="11" s="1"/>
  <c r="R48" i="11"/>
  <c r="Q48" i="11" s="1"/>
  <c r="R84" i="11"/>
  <c r="Q84" i="11"/>
  <c r="R128" i="11"/>
  <c r="Q128" i="11"/>
  <c r="R134" i="11"/>
  <c r="Q134" i="11" s="1"/>
  <c r="R160" i="11"/>
  <c r="Q160" i="11"/>
  <c r="R186" i="11"/>
  <c r="Q186" i="11" s="1"/>
  <c r="R196" i="11"/>
  <c r="Q196" i="11" s="1"/>
  <c r="R201" i="11"/>
  <c r="Q201" i="11" s="1"/>
  <c r="R210" i="11"/>
  <c r="Q210" i="11" s="1"/>
  <c r="R256" i="11"/>
  <c r="Q256" i="11" s="1"/>
  <c r="R275" i="11"/>
  <c r="Q275" i="11"/>
  <c r="R289" i="11"/>
  <c r="Q289" i="11"/>
  <c r="R304" i="11"/>
  <c r="Q304" i="11"/>
  <c r="R336" i="11"/>
  <c r="Q336" i="11" s="1"/>
  <c r="R384" i="11"/>
  <c r="Q384" i="11" s="1"/>
  <c r="R392" i="11"/>
  <c r="Q392" i="11" s="1"/>
  <c r="R461" i="11"/>
  <c r="Q461" i="11" s="1"/>
  <c r="R473" i="11"/>
  <c r="Q473" i="11" s="1"/>
  <c r="R474" i="11"/>
  <c r="Q474" i="11"/>
  <c r="R16" i="11"/>
  <c r="Q16" i="11"/>
  <c r="R19" i="11"/>
  <c r="Q19" i="11"/>
  <c r="R32" i="11"/>
  <c r="Q32" i="11"/>
  <c r="R33" i="11"/>
  <c r="Q33" i="11" s="1"/>
  <c r="R39" i="11"/>
  <c r="Q39" i="11" s="1"/>
  <c r="R40" i="11"/>
  <c r="Q40" i="11" s="1"/>
  <c r="R42" i="11"/>
  <c r="Q42" i="11" s="1"/>
  <c r="R43" i="11"/>
  <c r="Q43" i="11"/>
  <c r="R44" i="11"/>
  <c r="Q44" i="11" s="1"/>
  <c r="R50" i="11"/>
  <c r="Q50" i="11"/>
  <c r="R52" i="11"/>
  <c r="Q52" i="11"/>
  <c r="R61" i="11"/>
  <c r="Q61" i="11" s="1"/>
  <c r="R71" i="11"/>
  <c r="Q71" i="11" s="1"/>
  <c r="R85" i="11"/>
  <c r="Q85" i="11" s="1"/>
  <c r="R86" i="11"/>
  <c r="Q86" i="11" s="1"/>
  <c r="R94" i="11"/>
  <c r="Q94" i="11" s="1"/>
  <c r="R98" i="11"/>
  <c r="Q98" i="11" s="1"/>
  <c r="R109" i="11"/>
  <c r="Q109" i="11" s="1"/>
  <c r="R114" i="11"/>
  <c r="Q114" i="11"/>
  <c r="R121" i="11"/>
  <c r="Q121" i="11" s="1"/>
  <c r="R126" i="11"/>
  <c r="Q126" i="11" s="1"/>
  <c r="R131" i="11"/>
  <c r="Q131" i="11" s="1"/>
  <c r="R137" i="11"/>
  <c r="Q137" i="11"/>
  <c r="R138" i="11"/>
  <c r="Q138" i="11"/>
  <c r="R150" i="11"/>
  <c r="Q150" i="11" s="1"/>
  <c r="R156" i="11"/>
  <c r="Q156" i="11" s="1"/>
  <c r="R157" i="11"/>
  <c r="Q157" i="11" s="1"/>
  <c r="R164" i="11"/>
  <c r="Q164" i="11" s="1"/>
  <c r="R167" i="11"/>
  <c r="Q167" i="11" s="1"/>
  <c r="R188" i="11"/>
  <c r="Q188" i="11" s="1"/>
  <c r="R191" i="11"/>
  <c r="Q191" i="11"/>
  <c r="R205" i="11"/>
  <c r="Q205" i="11"/>
  <c r="R211" i="11"/>
  <c r="Q211" i="11" s="1"/>
  <c r="R213" i="11"/>
  <c r="Q213" i="11" s="1"/>
  <c r="R234" i="11"/>
  <c r="Q234" i="11"/>
  <c r="R240" i="11"/>
  <c r="Q240" i="11" s="1"/>
  <c r="R242" i="11"/>
  <c r="Q242" i="11" s="1"/>
  <c r="R249" i="11"/>
  <c r="Q249" i="11" s="1"/>
  <c r="R251" i="11"/>
  <c r="Q251" i="11"/>
  <c r="R254" i="11"/>
  <c r="Q254" i="11" s="1"/>
  <c r="R257" i="11"/>
  <c r="Q257" i="11"/>
  <c r="R260" i="11"/>
  <c r="Q260" i="11"/>
  <c r="R270" i="11"/>
  <c r="Q270" i="11" s="1"/>
  <c r="R272" i="11"/>
  <c r="Q272" i="11" s="1"/>
  <c r="R276" i="11"/>
  <c r="Q276" i="11" s="1"/>
  <c r="R279" i="11"/>
  <c r="Q279" i="11" s="1"/>
  <c r="R283" i="11"/>
  <c r="Q283" i="11"/>
  <c r="R285" i="11"/>
  <c r="Q285" i="11" s="1"/>
  <c r="R286" i="11"/>
  <c r="Q286" i="11"/>
  <c r="R292" i="11"/>
  <c r="Q292" i="11" s="1"/>
  <c r="R303" i="11"/>
  <c r="Q303" i="11"/>
  <c r="R308" i="11"/>
  <c r="Q308" i="11" s="1"/>
  <c r="R309" i="11"/>
  <c r="Q309" i="11" s="1"/>
  <c r="R313" i="11"/>
  <c r="Q313" i="11" s="1"/>
  <c r="R315" i="11"/>
  <c r="Q315" i="11" s="1"/>
  <c r="R316" i="11"/>
  <c r="Q316" i="11" s="1"/>
  <c r="R317" i="11"/>
  <c r="Q317" i="11"/>
  <c r="R319" i="11"/>
  <c r="Q319" i="11"/>
  <c r="R334" i="11"/>
  <c r="Q334" i="11" s="1"/>
  <c r="R337" i="11"/>
  <c r="Q337" i="11" s="1"/>
  <c r="R340" i="11"/>
  <c r="Q340" i="11" s="1"/>
  <c r="R351" i="11"/>
  <c r="Q351" i="11" s="1"/>
  <c r="R356" i="11"/>
  <c r="Q356" i="11"/>
  <c r="R357" i="11"/>
  <c r="Q357" i="11" s="1"/>
  <c r="R359" i="11"/>
  <c r="Q359" i="11"/>
  <c r="R364" i="11"/>
  <c r="Q364" i="11"/>
  <c r="R372" i="11"/>
  <c r="Q372" i="11" s="1"/>
  <c r="R373" i="11"/>
  <c r="Q373" i="11" s="1"/>
  <c r="R380" i="11"/>
  <c r="Q380" i="11" s="1"/>
  <c r="R386" i="11"/>
  <c r="Q386" i="11" s="1"/>
  <c r="R391" i="11"/>
  <c r="Q391" i="11" s="1"/>
  <c r="R397" i="11"/>
  <c r="Q397" i="11" s="1"/>
  <c r="R402" i="11"/>
  <c r="Q402" i="11"/>
  <c r="R403" i="11"/>
  <c r="Q403" i="11" s="1"/>
  <c r="R424" i="11"/>
  <c r="Q424" i="11" s="1"/>
  <c r="R425" i="11"/>
  <c r="Q425" i="11" s="1"/>
  <c r="R426" i="11"/>
  <c r="Q426" i="11" s="1"/>
  <c r="R434" i="11"/>
  <c r="Q434" i="11" s="1"/>
  <c r="R438" i="11"/>
  <c r="Q438" i="11" s="1"/>
  <c r="R445" i="11"/>
  <c r="Q445" i="11"/>
  <c r="R451" i="11"/>
  <c r="Q451" i="11"/>
  <c r="R454" i="11"/>
  <c r="Q454" i="11"/>
  <c r="R463" i="11"/>
  <c r="Q463" i="11" s="1"/>
  <c r="R465" i="11"/>
  <c r="Q465" i="11" s="1"/>
  <c r="R472" i="11"/>
  <c r="Q472" i="11" s="1"/>
  <c r="R478" i="11"/>
  <c r="Q478" i="11" s="1"/>
  <c r="R480" i="11"/>
  <c r="Q480" i="11"/>
  <c r="R497" i="11"/>
  <c r="Q497" i="11" s="1"/>
  <c r="R7" i="11"/>
  <c r="Q7" i="11" s="1"/>
  <c r="R11" i="11"/>
  <c r="Q11" i="11"/>
  <c r="R46" i="11"/>
  <c r="Q46" i="11" s="1"/>
  <c r="R57" i="11"/>
  <c r="Q57" i="11"/>
  <c r="R58" i="11"/>
  <c r="Q58" i="11"/>
  <c r="R63" i="11"/>
  <c r="Q63" i="11" s="1"/>
  <c r="R65" i="11"/>
  <c r="Q65" i="11" s="1"/>
  <c r="R77" i="11"/>
  <c r="Q77" i="11" s="1"/>
  <c r="R81" i="11"/>
  <c r="Q81" i="11" s="1"/>
  <c r="R88" i="11"/>
  <c r="Q88" i="11" s="1"/>
  <c r="R101" i="11"/>
  <c r="Q101" i="11" s="1"/>
  <c r="R103" i="11"/>
  <c r="Q103" i="11" s="1"/>
  <c r="R105" i="11"/>
  <c r="Q105" i="11" s="1"/>
  <c r="R111" i="11"/>
  <c r="Q111" i="11"/>
  <c r="R125" i="11"/>
  <c r="Q125" i="11" s="1"/>
  <c r="R132" i="11"/>
  <c r="Q132" i="11" s="1"/>
  <c r="R133" i="11"/>
  <c r="Q133" i="11" s="1"/>
  <c r="R141" i="11"/>
  <c r="Q141" i="11" s="1"/>
  <c r="R148" i="11"/>
  <c r="Q148" i="11" s="1"/>
  <c r="R187" i="11"/>
  <c r="Q187" i="11"/>
  <c r="R206" i="11"/>
  <c r="Q206" i="11"/>
  <c r="R216" i="11"/>
  <c r="Q216" i="11" s="1"/>
  <c r="R219" i="11"/>
  <c r="Q219" i="11" s="1"/>
  <c r="R228" i="11"/>
  <c r="Q228" i="11" s="1"/>
  <c r="R238" i="11"/>
  <c r="Q238" i="11" s="1"/>
  <c r="R278" i="11"/>
  <c r="Q278" i="11"/>
  <c r="R281" i="11"/>
  <c r="Q281" i="11" s="1"/>
  <c r="R287" i="11"/>
  <c r="Q287" i="11" s="1"/>
  <c r="R294" i="11"/>
  <c r="Q294" i="11" s="1"/>
  <c r="R298" i="11"/>
  <c r="Q298" i="11" s="1"/>
  <c r="R299" i="11"/>
  <c r="Q299" i="11" s="1"/>
  <c r="R333" i="11"/>
  <c r="Q333" i="11" s="1"/>
  <c r="R335" i="11"/>
  <c r="Q335" i="11" s="1"/>
  <c r="R338" i="11"/>
  <c r="Q338" i="11"/>
  <c r="R343" i="11"/>
  <c r="Q343" i="11" s="1"/>
  <c r="R347" i="11"/>
  <c r="Q347" i="11" s="1"/>
  <c r="R382" i="11"/>
  <c r="Q382" i="11"/>
  <c r="R390" i="11"/>
  <c r="Q390" i="11" s="1"/>
  <c r="R398" i="11"/>
  <c r="Q398" i="11" s="1"/>
  <c r="R401" i="11"/>
  <c r="Q401" i="11" s="1"/>
  <c r="R405" i="11"/>
  <c r="Q405" i="11" s="1"/>
  <c r="R411" i="11"/>
  <c r="Q411" i="11" s="1"/>
  <c r="R417" i="11"/>
  <c r="Q417" i="11" s="1"/>
  <c r="R421" i="11"/>
  <c r="Q421" i="11"/>
  <c r="R428" i="11"/>
  <c r="Q428" i="11"/>
  <c r="R443" i="11"/>
  <c r="Q443" i="11" s="1"/>
  <c r="R449" i="11"/>
  <c r="Q449" i="11" s="1"/>
  <c r="R466" i="11"/>
  <c r="Q466" i="11" s="1"/>
  <c r="R468" i="11"/>
  <c r="Q468" i="11" s="1"/>
  <c r="R471" i="11"/>
  <c r="Q471" i="11"/>
  <c r="R477" i="11"/>
  <c r="Q477" i="11" s="1"/>
  <c r="R490" i="11"/>
  <c r="Q490" i="11"/>
  <c r="R496" i="11"/>
  <c r="Q496" i="11" s="1"/>
  <c r="R498" i="11"/>
  <c r="Q498" i="11"/>
  <c r="R500" i="11"/>
  <c r="Q500" i="11" s="1"/>
  <c r="R235" i="11"/>
  <c r="Q235" i="11" s="1"/>
  <c r="R379" i="11"/>
  <c r="Q379" i="11" s="1"/>
  <c r="R117" i="11"/>
  <c r="Q117" i="11"/>
  <c r="V3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502" i="11"/>
  <c r="V2" i="1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9" l="1"/>
  <c r="Q10" i="9"/>
  <c r="Q4" i="11"/>
  <c r="Q24" i="9"/>
  <c r="Q23" i="9"/>
  <c r="Q20" i="9"/>
  <c r="Q31" i="9"/>
  <c r="Q19" i="9"/>
  <c r="Q15" i="9"/>
  <c r="Q18" i="9"/>
  <c r="Q5" i="9"/>
  <c r="Q13" i="9"/>
  <c r="Q22" i="9"/>
  <c r="Q30" i="9"/>
  <c r="Q14" i="9"/>
  <c r="Q3" i="9"/>
  <c r="Q11" i="9"/>
  <c r="Q32" i="9"/>
  <c r="Q17" i="9"/>
  <c r="Q28" i="9"/>
  <c r="Q9" i="9"/>
  <c r="Q8" i="9"/>
  <c r="Q26" i="9"/>
  <c r="Q4" i="9"/>
  <c r="Q16" i="9"/>
  <c r="Q7" i="9"/>
  <c r="Q25" i="9"/>
  <c r="Q29" i="9"/>
  <c r="Q21" i="9"/>
  <c r="Q12" i="11"/>
  <c r="Q27" i="9"/>
  <c r="Q12" i="9"/>
</calcChain>
</file>

<file path=xl/sharedStrings.xml><?xml version="1.0" encoding="utf-8"?>
<sst xmlns="http://schemas.openxmlformats.org/spreadsheetml/2006/main" count="10653" uniqueCount="140">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</sst>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4">
    <dxf>
      <numFmt numFmtId="19" formatCode="dd/mm/yyyy"/>
    </dxf>
    <dxf>
      <numFmt numFmtId="13" formatCode="0%"/>
    </dxf>
    <dxf>
      <fill>
        <patternFill patternType="solid">
          <fgColor indexed="64"/>
          <bgColor rgb="FFFFFF00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DD909-1C8D-4E29-8D86-AB1B664345CA}" name="PharmaGroupAG" displayName="PharmaGroupAG" ref="A1:AF502" totalsRowShown="0">
  <autoFilter ref="A1:AF502" xr:uid="{E9FDD909-1C8D-4E29-8D86-AB1B664345CA}"/>
  <tableColumns count="32">
    <tableColumn id="1" xr3:uid="{1629C32A-7B7F-436B-B5B2-325DEB156535}" name="Employee ID"/>
    <tableColumn id="2" xr3:uid="{4464EFF7-0ADC-43AD-8148-2CD860E912B5}" name="Gender"/>
    <tableColumn id="3" xr3:uid="{1A0E43F8-93CF-4D09-B717-A39EC80F02BD}" name="Job Level after FY20 promotions"/>
    <tableColumn id="4" xr3:uid="{62620E3F-5C34-4CFB-A019-A10A66F4824E}" name="New hire FY20?"/>
    <tableColumn id="5" xr3:uid="{2526B09F-4647-4222-B58B-2B2AB86EC114}" name="FY20 Performance Rating"/>
    <tableColumn id="6" xr3:uid="{4A89CD0F-FFA9-44A2-9615-D568EE416280}" name="Promotion in FY21?"/>
    <tableColumn id="7" xr3:uid="{F04DE079-80F3-4F6C-B782-B209A2E4D8D6}" name="In base group for Promotion FY21"/>
    <tableColumn id="8" xr3:uid="{BA9A149A-4BE0-4F21-9AB4-EB4E2DA4B7ED}" name="Target hire balance" dataDxfId="3"/>
    <tableColumn id="9" xr3:uid="{A8267D7F-6D83-4CC7-9C61-1C6FD89131E1}" name="FY20 leaver?"/>
    <tableColumn id="10" xr3:uid="{BE71E96C-A89C-47E9-B433-BB626085D986}" name="In base group for turnover FY20"/>
    <tableColumn id="11" xr3:uid="{32711D2A-E913-49F1-860D-98FF6DD984D9}" name="Department @01.07.2020"/>
    <tableColumn id="12" xr3:uid="{AECCC3E8-8467-4418-BE83-11B68583840B}" name="Leaver FY" dataDxfId="2"/>
    <tableColumn id="13" xr3:uid="{B64A238E-21EC-4F77-BA1D-C55750308672}" name="Job Level after FY21 promotions"/>
    <tableColumn id="14" xr3:uid="{4812D6D9-14F0-42F2-B01B-05E4794057B8}" name="Last Department in FY20"/>
    <tableColumn id="15" xr3:uid="{A9B813D5-C2F7-4D32-8893-A6D04D0696B1}" name="FTE group" dataDxfId="1"/>
    <tableColumn id="16" xr3:uid="{D5D82429-941C-4FBD-BEFE-801DC87E11CB}" name="Time type"/>
    <tableColumn id="17" xr3:uid="{0694ED3C-AEA4-45D7-A5E9-A41142D6C888}" name="Department &amp; JL group PRA status">
      <calculatedColumnFormula>IF(R2="","",INDEX('Backing 4'!U:U,MATCH(R2,'Backing 4'!T:T,0)))</calculatedColumnFormula>
    </tableColumn>
    <tableColumn id="18" xr3:uid="{1C0CC5FD-45D2-4E19-9701-30D13B5D62DD}" name="Department &amp; JL group for PRA">
      <calculatedColumnFormula>IF(M2="","",IF(C2="1 - Executive","",C2&amp;" &amp; "&amp;N2))</calculatedColumnFormula>
    </tableColumn>
    <tableColumn id="19" xr3:uid="{AC204B1E-E804-4575-B0D3-04600D3422FE}" name="Job Level group PRA status">
      <calculatedColumnFormula>IF(T2="","",INDEX('Backing 4'!Z:Z,MATCH(T2,'Backing 4'!Y:Y,0)))</calculatedColumnFormula>
    </tableColumn>
    <tableColumn id="20" xr3:uid="{BF8A0465-EC39-44C3-867F-4290305437D2}" name="Job Level group for PRA">
      <calculatedColumnFormula>IF(M2="","",IF(C2="1 - Executive","",C2))</calculatedColumnFormula>
    </tableColumn>
    <tableColumn id="21" xr3:uid="{55D60D8B-AE7C-4A2B-A0AC-2A5540EE9CD8}" name="Time in Job Level @01.07.2020"/>
    <tableColumn id="22" xr3:uid="{EFFDD346-2446-47F9-A110-68E5BE27C50D}" name="Job Level before FY20 promotions">
      <calculatedColumnFormula>IF(D2="Y","",IF(W2="Y",INDEX('Backing 2'!B:B,MATCH(C2,'Backing 2'!C:C,0)),C2))</calculatedColumnFormula>
    </tableColumn>
    <tableColumn id="23" xr3:uid="{4331235C-9155-44CF-ACE0-5B214487C550}" name="Promotion in FY20?"/>
    <tableColumn id="24" xr3:uid="{404D6EF3-0FA5-4823-8BFD-91F9542BBA21}" name="FY19 Performance Rating"/>
    <tableColumn id="25" xr3:uid="{36BBF66D-8DC8-41F8-8FA7-4894F08AE692}" name="Age group"/>
    <tableColumn id="26" xr3:uid="{BFC7B835-869D-4FD3-B13C-11BBA7FD3B80}" name="Age @01.07.2020"/>
    <tableColumn id="27" xr3:uid="{A31946AC-A485-4DD0-A6F2-4CC66FD8FB2E}" name="Nationality 1"/>
    <tableColumn id="28" xr3:uid="{DE63F9B8-CE88-4A4F-BEEB-FBB3E0D26FBB}" name="Region group: nationality 1"/>
    <tableColumn id="29" xr3:uid="{73E5F39D-C512-4BF4-922A-046010139FED}" name="Broad region group: nationality 1"/>
    <tableColumn id="30" xr3:uid="{AE286A39-FB3D-48F9-A7FB-65054F390A26}" name="Last hire date" dataDxfId="0"/>
    <tableColumn id="31" xr3:uid="{A96B797B-D1EF-48D1-B09E-5648B43B1B7E}" name="Years since last hire"/>
    <tableColumn id="32" xr3:uid="{C96E4DD6-15AA-435F-92A8-78232067CBF0}" name="Rand">
      <calculatedColumnFormula>RAND()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13B070-A9E1-415C-9C3F-19A64E7F361A}" name="Backing1" displayName="Backing1" ref="A1:L501" totalsRowShown="0">
  <autoFilter ref="A1:L501" xr:uid="{00000000-0009-0000-0000-000001000000}"/>
  <sortState xmlns:xlrd2="http://schemas.microsoft.com/office/spreadsheetml/2017/richdata2" ref="A2:L501">
    <sortCondition ref="B1:B501"/>
  </sortState>
  <tableColumns count="12">
    <tableColumn id="1" xr3:uid="{1049BA06-FECF-4049-80A6-89B0C697017B}" name="RAND">
      <calculatedColumnFormula>RAND()</calculatedColumnFormula>
    </tableColumn>
    <tableColumn id="2" xr3:uid="{DC51674E-8764-4FC8-852D-0C8BCC70945C}" name="Employee ID"/>
    <tableColumn id="3" xr3:uid="{A44A1FA4-EF89-4707-AA73-6A8042DB2613}" name="GENDER"/>
    <tableColumn id="4" xr3:uid="{6669D150-CFC6-4524-9AA1-397C46DC523C}" name="GRADE"/>
    <tableColumn id="5" xr3:uid="{7BC7503F-D73B-4589-81E6-A10F393FB34B}" name="FUNCTION"/>
    <tableColumn id="6" xr3:uid="{26C2DC9D-CA18-405E-A649-9BA6ABD1F8F2}" name="OC_RATE"/>
    <tableColumn id="7" xr3:uid="{294E021B-5527-423E-A682-D4A52C9C542D}" name="PERFORM"/>
    <tableColumn id="8" xr3:uid="{DDF76C14-05F3-4054-AA8F-A71EB5F89273}" name="Y_GRADE"/>
    <tableColumn id="9" xr3:uid="{6A2F7D11-B8B4-4A27-B7F1-32518E0C2727}" name="AGE"/>
    <tableColumn id="10" xr3:uid="{1CCA7124-ACAD-42FF-B480-96D78D8332EC}" name="Y_SERVIC"/>
    <tableColumn id="11" xr3:uid="{A42711B3-15A3-4B57-B5AB-911EA57E5E1F}" name="Nationality"/>
    <tableColumn id="12" xr3:uid="{E7B15DED-ABF4-48EF-B4F8-E99B25860608}" name="Rank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2"/>
  <sheetViews>
    <sheetView tabSelected="1" zoomScale="68" zoomScaleNormal="68" workbookViewId="0">
      <selection activeCell="S25" sqref="S25"/>
    </sheetView>
  </sheetViews>
  <sheetFormatPr defaultRowHeight="13.2"/>
  <cols>
    <col min="1" max="1" width="13.33203125" customWidth="1"/>
    <col min="2" max="2" width="8.88671875" customWidth="1"/>
    <col min="3" max="3" width="29" customWidth="1"/>
    <col min="4" max="4" width="19.88671875" customWidth="1"/>
    <col min="5" max="5" width="23.88671875" customWidth="1"/>
    <col min="6" max="6" width="19.109375" customWidth="1"/>
    <col min="7" max="7" width="30.2187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9" customWidth="1"/>
    <col min="14" max="14" width="23.33203125" customWidth="1"/>
    <col min="15" max="15" width="19.6640625" customWidth="1"/>
    <col min="16" max="16" width="12.44140625" customWidth="1"/>
    <col min="17" max="17" width="31.6640625" customWidth="1"/>
    <col min="18" max="18" width="28.5546875" customWidth="1"/>
    <col min="19" max="19" width="25.44140625" customWidth="1"/>
    <col min="20" max="20" width="22.33203125" customWidth="1"/>
    <col min="21" max="21" width="28.21875" customWidth="1"/>
    <col min="22" max="22" width="30.33203125" customWidth="1"/>
    <col min="23" max="23" width="19.109375" customWidth="1"/>
    <col min="24" max="24" width="23.88671875" customWidth="1"/>
    <col min="25" max="25" width="14.6640625" customWidth="1"/>
    <col min="26" max="26" width="17.5546875" customWidth="1"/>
    <col min="27" max="27" width="13.109375" customWidth="1"/>
    <col min="28" max="28" width="25.6640625" customWidth="1"/>
    <col min="29" max="29" width="30.44140625" customWidth="1"/>
    <col min="30" max="30" width="16.6640625" customWidth="1"/>
    <col min="31" max="31" width="19.664062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s="5" t="s">
        <v>89</v>
      </c>
      <c r="N2" t="s">
        <v>14</v>
      </c>
      <c r="O2" s="1" t="s">
        <v>74</v>
      </c>
      <c r="P2" t="s">
        <v>74</v>
      </c>
      <c r="Q2" s="5" t="str">
        <f>IF(R2="","",INDEX('Backing 4'!U:U,MATCH(R2,'Backing 4'!T:T,0)))</f>
        <v/>
      </c>
      <c r="R2" t="str">
        <f>IF(M2="","",IF(C2="1 - Executive","",C2&amp;" &amp; "&amp;N2))</f>
        <v/>
      </c>
      <c r="S2" t="str">
        <f>IF(T2="","",INDEX('Backing 4'!Z:Z,MATCH(T2,'Backing 4'!Y:Y,0)))</f>
        <v/>
      </c>
      <c r="T2" t="str">
        <f t="shared" ref="T2:T66" si="0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6" ca="1" si="1">RAND()</f>
        <v>0.52837609644574102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L3" s="5"/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ref="R3:R66" si="2">IF(M3="","",IF(C3="1 - Executive","",C3&amp;" &amp; "&amp;N3))</f>
        <v>4 - Manager &amp; Sales &amp; Marketing</v>
      </c>
      <c r="S3" t="str">
        <f>IF(T3="","",INDEX('Backing 4'!Z:Z,MATCH(T3,'Backing 4'!Y:Y,0)))</f>
        <v>Even</v>
      </c>
      <c r="T3" t="str">
        <f t="shared" si="0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1"/>
        <v>0.46421123357167515</v>
      </c>
    </row>
    <row r="4" spans="1:32">
      <c r="H4" s="2"/>
      <c r="L4" s="5"/>
      <c r="O4" s="1"/>
      <c r="Q4" t="str">
        <f>IF(R4="","",INDEX('Backing 4'!U:U,MATCH(R4,'Backing 4'!T:T,0)))</f>
        <v/>
      </c>
      <c r="R4" t="str">
        <f>IF(M4="","",IF(C4="1 - Executive","",C4&amp;" &amp; "&amp;N4))</f>
        <v/>
      </c>
      <c r="S4" t="str">
        <f>IF(T4="","",INDEX('Backing 4'!Z:Z,MATCH(T4,'Backing 4'!Y:Y,0)))</f>
        <v/>
      </c>
      <c r="T4" t="str">
        <f>IF(M4="","",IF(C4="1 - Executive","",C4))</f>
        <v/>
      </c>
      <c r="V4">
        <f>IF(D4="Y","",IF(W4="Y",INDEX('Backing 2'!B:B,MATCH(C4,'Backing 2'!C:C,0)),C4))</f>
        <v>0</v>
      </c>
      <c r="AD4" s="3"/>
      <c r="AF4">
        <f ca="1">RAND()</f>
        <v>0.52620692722116413</v>
      </c>
    </row>
    <row r="5" spans="1:32">
      <c r="A5">
        <v>3</v>
      </c>
      <c r="B5" t="s">
        <v>8</v>
      </c>
      <c r="C5" t="s">
        <v>95</v>
      </c>
      <c r="D5" t="s">
        <v>87</v>
      </c>
      <c r="E5">
        <v>2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17</v>
      </c>
      <c r="L5" s="5"/>
      <c r="M5" t="s">
        <v>95</v>
      </c>
      <c r="N5" t="s">
        <v>17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2"/>
        <v>2 - Director &amp; Strategy</v>
      </c>
      <c r="S5" t="s">
        <v>126</v>
      </c>
      <c r="T5" t="str">
        <f t="shared" si="0"/>
        <v>2 - Director</v>
      </c>
      <c r="U5">
        <v>3</v>
      </c>
      <c r="V5" t="str">
        <f>IF(D5="Y","",IF(W5="Y",INDEX('Backing 2'!B:B,MATCH(C5,'Backing 2'!C:C,0)),C5))</f>
        <v>2 - Director</v>
      </c>
      <c r="W5" t="s">
        <v>87</v>
      </c>
      <c r="X5">
        <v>3</v>
      </c>
      <c r="Y5" t="s">
        <v>76</v>
      </c>
      <c r="Z5">
        <v>35</v>
      </c>
      <c r="AA5" t="s">
        <v>25</v>
      </c>
      <c r="AB5" t="s">
        <v>25</v>
      </c>
      <c r="AC5" t="s">
        <v>25</v>
      </c>
      <c r="AD5" s="3">
        <v>42095</v>
      </c>
      <c r="AE5">
        <v>5</v>
      </c>
      <c r="AF5">
        <f t="shared" ca="1" si="1"/>
        <v>0.50585550770245258</v>
      </c>
    </row>
    <row r="6" spans="1:32">
      <c r="A6">
        <v>4</v>
      </c>
      <c r="B6" t="s">
        <v>8</v>
      </c>
      <c r="C6" t="s">
        <v>93</v>
      </c>
      <c r="D6" t="s">
        <v>87</v>
      </c>
      <c r="E6">
        <v>3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13</v>
      </c>
      <c r="L6" s="5"/>
      <c r="M6" t="s">
        <v>93</v>
      </c>
      <c r="N6" t="s">
        <v>13</v>
      </c>
      <c r="O6" s="1" t="s">
        <v>74</v>
      </c>
      <c r="P6" t="s">
        <v>74</v>
      </c>
      <c r="Q6" t="str">
        <f>IF(R6="","",INDEX('Backing 4'!U:U,MATCH(R6,'Backing 4'!T:T,0)))</f>
        <v>Inconclusive</v>
      </c>
      <c r="R6" t="str">
        <f t="shared" si="2"/>
        <v>4 - Manager &amp; HR</v>
      </c>
      <c r="S6" t="str">
        <f>IF(T6="","",INDEX('Backing 4'!Z:Z,MATCH(T6,'Backing 4'!Y:Y,0)))</f>
        <v>Even</v>
      </c>
      <c r="T6" t="str">
        <f t="shared" si="0"/>
        <v>4 - Manager</v>
      </c>
      <c r="U6">
        <v>3</v>
      </c>
      <c r="V6" t="str">
        <f>IF(D6="Y","",IF(W6="Y",INDEX('Backing 2'!B:B,MATCH(C6,'Backing 2'!C:C,0)),C6))</f>
        <v>4 - Manager</v>
      </c>
      <c r="W6" t="s">
        <v>87</v>
      </c>
      <c r="X6">
        <v>3</v>
      </c>
      <c r="Y6" t="s">
        <v>76</v>
      </c>
      <c r="Z6">
        <v>32</v>
      </c>
      <c r="AA6" t="s">
        <v>36</v>
      </c>
      <c r="AB6" t="s">
        <v>80</v>
      </c>
      <c r="AC6" t="s">
        <v>80</v>
      </c>
      <c r="AD6" s="3">
        <v>41000</v>
      </c>
      <c r="AE6">
        <v>8</v>
      </c>
      <c r="AF6">
        <f t="shared" ca="1" si="1"/>
        <v>0.763197999139831</v>
      </c>
    </row>
    <row r="7" spans="1:32">
      <c r="A7">
        <v>5</v>
      </c>
      <c r="B7" t="s">
        <v>7</v>
      </c>
      <c r="C7" t="s">
        <v>92</v>
      </c>
      <c r="D7" t="s">
        <v>87</v>
      </c>
      <c r="E7">
        <v>2</v>
      </c>
      <c r="F7" t="s">
        <v>88</v>
      </c>
      <c r="G7" t="s">
        <v>86</v>
      </c>
      <c r="H7" s="2">
        <v>0.5</v>
      </c>
      <c r="I7" t="s">
        <v>88</v>
      </c>
      <c r="J7" t="s">
        <v>85</v>
      </c>
      <c r="K7" t="s">
        <v>16</v>
      </c>
      <c r="L7" s="5"/>
      <c r="M7" t="s">
        <v>92</v>
      </c>
      <c r="N7" t="s">
        <v>16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2"/>
        <v>6 - Junior Officer &amp; Sales &amp; Marketing</v>
      </c>
      <c r="S7" t="str">
        <f>IF(T7="","",INDEX('Backing 4'!Z:Z,MATCH(T7,'Backing 4'!Y:Y,0)))</f>
        <v>Even</v>
      </c>
      <c r="T7" t="str">
        <f t="shared" si="0"/>
        <v>6 - Junior Officer</v>
      </c>
      <c r="U7">
        <v>1</v>
      </c>
      <c r="V7" t="str">
        <f>IF(D7="Y","",IF(W7="Y",INDEX('Backing 2'!B:B,MATCH(C7,'Backing 2'!C:C,0)),C7))</f>
        <v>6 - Junior Officer</v>
      </c>
      <c r="W7" t="s">
        <v>87</v>
      </c>
      <c r="Y7" t="s">
        <v>75</v>
      </c>
      <c r="Z7">
        <v>28</v>
      </c>
      <c r="AA7" t="s">
        <v>25</v>
      </c>
      <c r="AB7" t="s">
        <v>25</v>
      </c>
      <c r="AC7" t="s">
        <v>25</v>
      </c>
      <c r="AD7" s="3">
        <v>43556</v>
      </c>
      <c r="AE7">
        <v>1</v>
      </c>
      <c r="AF7">
        <f t="shared" ca="1" si="1"/>
        <v>0.76256277488907342</v>
      </c>
    </row>
    <row r="8" spans="1:32">
      <c r="A8">
        <v>6</v>
      </c>
      <c r="B8" t="s">
        <v>7</v>
      </c>
      <c r="C8" t="s">
        <v>93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15</v>
      </c>
      <c r="L8" s="5"/>
      <c r="M8" t="s">
        <v>93</v>
      </c>
      <c r="N8" t="s">
        <v>15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2"/>
        <v>4 - Manager &amp; Internal Services</v>
      </c>
      <c r="S8" t="str">
        <f>IF(T8="","",INDEX('Backing 4'!Z:Z,MATCH(T8,'Backing 4'!Y:Y,0)))</f>
        <v>Even</v>
      </c>
      <c r="T8" t="str">
        <f t="shared" si="0"/>
        <v>4 -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77</v>
      </c>
      <c r="Z8">
        <v>42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1"/>
        <v>0.80035098984964226</v>
      </c>
    </row>
    <row r="9" spans="1:32">
      <c r="A9">
        <v>7</v>
      </c>
      <c r="B9" t="s">
        <v>8</v>
      </c>
      <c r="C9" t="s">
        <v>94</v>
      </c>
      <c r="D9" t="s">
        <v>85</v>
      </c>
      <c r="F9" t="s">
        <v>88</v>
      </c>
      <c r="G9" t="s">
        <v>88</v>
      </c>
      <c r="H9" s="2">
        <v>0.5</v>
      </c>
      <c r="I9" t="s">
        <v>88</v>
      </c>
      <c r="J9" t="s">
        <v>87</v>
      </c>
      <c r="K9" t="s">
        <v>14</v>
      </c>
      <c r="L9" s="5"/>
      <c r="M9" t="s">
        <v>94</v>
      </c>
      <c r="N9" t="s">
        <v>14</v>
      </c>
      <c r="O9" s="1" t="s">
        <v>74</v>
      </c>
      <c r="P9" t="s">
        <v>74</v>
      </c>
      <c r="Q9" t="str">
        <f>IF(R9="","",INDEX('Backing 4'!U:U,MATCH(R9,'Backing 4'!T:T,0)))</f>
        <v>Even</v>
      </c>
      <c r="R9" t="str">
        <f t="shared" si="2"/>
        <v>3 - Senior Manager &amp; Operations</v>
      </c>
      <c r="S9" t="str">
        <f>IF(T9="","",INDEX('Backing 4'!Z:Z,MATCH(T9,'Backing 4'!Y:Y,0)))</f>
        <v>Uneven - Men benefit</v>
      </c>
      <c r="T9" t="str">
        <f t="shared" si="0"/>
        <v>3 - Senior Manager</v>
      </c>
      <c r="U9">
        <v>0</v>
      </c>
      <c r="V9" t="str">
        <f>IF(D9="Y","",IF(W9="Y",INDEX('Backing 2'!B:B,MATCH(C9,'Backing 2'!C:C,0)),C9))</f>
        <v/>
      </c>
      <c r="W9" t="s">
        <v>87</v>
      </c>
      <c r="Y9" t="s">
        <v>76</v>
      </c>
      <c r="Z9">
        <v>35</v>
      </c>
      <c r="AA9" t="s">
        <v>32</v>
      </c>
      <c r="AB9" t="s">
        <v>80</v>
      </c>
      <c r="AC9" t="s">
        <v>80</v>
      </c>
      <c r="AD9" s="3">
        <v>43922</v>
      </c>
      <c r="AE9">
        <v>0</v>
      </c>
      <c r="AF9">
        <f t="shared" ca="1" si="1"/>
        <v>0.72727425633999576</v>
      </c>
    </row>
    <row r="10" spans="1:32">
      <c r="A10">
        <v>8</v>
      </c>
      <c r="B10" t="s">
        <v>7</v>
      </c>
      <c r="C10" t="s">
        <v>127</v>
      </c>
      <c r="D10" t="s">
        <v>87</v>
      </c>
      <c r="E10">
        <v>2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13</v>
      </c>
      <c r="L10" s="5"/>
      <c r="M10" t="s">
        <v>127</v>
      </c>
      <c r="N10" t="s">
        <v>13</v>
      </c>
      <c r="O10" s="1" t="s">
        <v>74</v>
      </c>
      <c r="P10" t="s">
        <v>74</v>
      </c>
      <c r="Q10" t="str">
        <f>IF(R10="","",INDEX('Backing 4'!U:U,MATCH(R10,'Backing 4'!T:T,0)))</f>
        <v>Inconclusive</v>
      </c>
      <c r="R10" t="str">
        <f t="shared" si="2"/>
        <v>5 - Senior Officer &amp; HR</v>
      </c>
      <c r="S10" t="str">
        <f>IF(T10="","",INDEX('Backing 4'!Z:Z,MATCH(T10,'Backing 4'!Y:Y,0)))</f>
        <v>Even</v>
      </c>
      <c r="T10" t="str">
        <f t="shared" si="0"/>
        <v>5 - Senior Officer</v>
      </c>
      <c r="U10">
        <v>3</v>
      </c>
      <c r="V10" t="str">
        <f>IF(D10="Y","",IF(W10="Y",INDEX('Backing 2'!B:B,MATCH(C10,'Backing 2'!C:C,0)),C10))</f>
        <v>5 - Senior Officer</v>
      </c>
      <c r="W10" t="s">
        <v>87</v>
      </c>
      <c r="X10">
        <v>3</v>
      </c>
      <c r="Y10" t="s">
        <v>76</v>
      </c>
      <c r="Z10">
        <v>34</v>
      </c>
      <c r="AA10" t="s">
        <v>25</v>
      </c>
      <c r="AB10" t="s">
        <v>25</v>
      </c>
      <c r="AC10" t="s">
        <v>25</v>
      </c>
      <c r="AD10" s="3">
        <v>41365</v>
      </c>
      <c r="AE10">
        <v>7</v>
      </c>
      <c r="AF10">
        <f t="shared" ca="1" si="1"/>
        <v>0.1969192950792098</v>
      </c>
    </row>
    <row r="11" spans="1:32">
      <c r="A11">
        <v>9</v>
      </c>
      <c r="B11" t="s">
        <v>7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16</v>
      </c>
      <c r="L11" s="5"/>
      <c r="M11" t="s">
        <v>92</v>
      </c>
      <c r="N11" t="s">
        <v>16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2"/>
        <v>6 - Junior Officer &amp; Sales &amp; Marketing</v>
      </c>
      <c r="S11" t="str">
        <f>IF(T11="","",INDEX('Backing 4'!Z:Z,MATCH(T11,'Backing 4'!Y:Y,0)))</f>
        <v>Even</v>
      </c>
      <c r="T11" t="str">
        <f t="shared" si="0"/>
        <v>6 - Junior Officer</v>
      </c>
      <c r="U11">
        <v>1</v>
      </c>
      <c r="V11" t="str">
        <f>IF(D11="Y","",IF(W11="Y",INDEX('Backing 2'!B:B,MATCH(C11,'Backing 2'!C:C,0)),C11))</f>
        <v>6 - Junior Officer</v>
      </c>
      <c r="W11" t="s">
        <v>87</v>
      </c>
      <c r="Y11" t="s">
        <v>75</v>
      </c>
      <c r="Z11">
        <v>26</v>
      </c>
      <c r="AA11" t="s">
        <v>44</v>
      </c>
      <c r="AB11" t="s">
        <v>81</v>
      </c>
      <c r="AC11" t="s">
        <v>84</v>
      </c>
      <c r="AD11" s="3">
        <v>43556</v>
      </c>
      <c r="AE11">
        <v>1</v>
      </c>
      <c r="AF11">
        <f t="shared" ca="1" si="1"/>
        <v>9.0613484098529651E-2</v>
      </c>
    </row>
    <row r="12" spans="1:32">
      <c r="A12">
        <v>10</v>
      </c>
      <c r="B12" t="s">
        <v>8</v>
      </c>
      <c r="C12" t="s">
        <v>92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15</v>
      </c>
      <c r="L12" s="5"/>
      <c r="M12" t="s">
        <v>92</v>
      </c>
      <c r="N12" t="s">
        <v>15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2"/>
        <v>6 - Junior Officer &amp; Internal Services</v>
      </c>
      <c r="S12" t="str">
        <f>IF(T12="","",INDEX('Backing 4'!Z:Z,MATCH(T12,'Backing 4'!Y:Y,0)))</f>
        <v>Even</v>
      </c>
      <c r="T12" t="str">
        <f t="shared" si="0"/>
        <v>6 - Junior Officer</v>
      </c>
      <c r="U12">
        <v>2</v>
      </c>
      <c r="V12" t="str">
        <f>IF(D12="Y","",IF(W12="Y",INDEX('Backing 2'!B:B,MATCH(C12,'Backing 2'!C:C,0)),C12))</f>
        <v>6 - Junior Officer</v>
      </c>
      <c r="W12" t="s">
        <v>87</v>
      </c>
      <c r="X12">
        <v>3</v>
      </c>
      <c r="Y12" t="s">
        <v>75</v>
      </c>
      <c r="Z12">
        <v>24</v>
      </c>
      <c r="AA12" t="s">
        <v>25</v>
      </c>
      <c r="AB12" t="s">
        <v>25</v>
      </c>
      <c r="AC12" t="s">
        <v>25</v>
      </c>
      <c r="AD12" s="3">
        <v>43191</v>
      </c>
      <c r="AE12">
        <v>2</v>
      </c>
      <c r="AF12">
        <f t="shared" ca="1" si="1"/>
        <v>0.64033540867476679</v>
      </c>
    </row>
    <row r="13" spans="1:32">
      <c r="A13">
        <v>11</v>
      </c>
      <c r="B13" t="s">
        <v>8</v>
      </c>
      <c r="C13" t="s">
        <v>93</v>
      </c>
      <c r="D13" t="s">
        <v>87</v>
      </c>
      <c r="E13">
        <v>3</v>
      </c>
      <c r="F13" t="s">
        <v>88</v>
      </c>
      <c r="G13" t="s">
        <v>86</v>
      </c>
      <c r="H13" s="2">
        <v>0.5</v>
      </c>
      <c r="I13" t="s">
        <v>88</v>
      </c>
      <c r="J13" t="s">
        <v>85</v>
      </c>
      <c r="K13" t="s">
        <v>14</v>
      </c>
      <c r="L13" s="5"/>
      <c r="M13" t="s">
        <v>93</v>
      </c>
      <c r="N13" t="s">
        <v>14</v>
      </c>
      <c r="O13" s="1" t="s">
        <v>74</v>
      </c>
      <c r="P13" t="s">
        <v>74</v>
      </c>
      <c r="Q13" t="str">
        <f>IF(R13="","",INDEX('Backing 4'!U:U,MATCH(R13,'Backing 4'!T:T,0)))</f>
        <v>Even</v>
      </c>
      <c r="R13" t="str">
        <f t="shared" si="2"/>
        <v>4 - Manager &amp; Operations</v>
      </c>
      <c r="S13" t="str">
        <f>IF(T13="","",INDEX('Backing 4'!Z:Z,MATCH(T13,'Backing 4'!Y:Y,0)))</f>
        <v>Even</v>
      </c>
      <c r="T13" t="str">
        <f t="shared" si="0"/>
        <v>4 - Manager</v>
      </c>
      <c r="U13">
        <v>2</v>
      </c>
      <c r="V13" t="str">
        <f>IF(D13="Y","",IF(W13="Y",INDEX('Backing 2'!B:B,MATCH(C13,'Backing 2'!C:C,0)),C13))</f>
        <v>4 - Manager</v>
      </c>
      <c r="W13" t="s">
        <v>87</v>
      </c>
      <c r="X13">
        <v>2</v>
      </c>
      <c r="Y13" t="s">
        <v>76</v>
      </c>
      <c r="Z13">
        <v>34</v>
      </c>
      <c r="AA13" t="s">
        <v>25</v>
      </c>
      <c r="AB13" t="s">
        <v>25</v>
      </c>
      <c r="AC13" t="s">
        <v>25</v>
      </c>
      <c r="AD13" s="3">
        <v>40634</v>
      </c>
      <c r="AE13">
        <v>9</v>
      </c>
      <c r="AF13">
        <f t="shared" ca="1" si="1"/>
        <v>8.8168868337271666E-2</v>
      </c>
    </row>
    <row r="14" spans="1:32">
      <c r="A14">
        <v>12</v>
      </c>
      <c r="B14" t="s">
        <v>7</v>
      </c>
      <c r="C14" t="s">
        <v>92</v>
      </c>
      <c r="D14" t="s">
        <v>87</v>
      </c>
      <c r="E14">
        <v>2</v>
      </c>
      <c r="F14" t="s">
        <v>86</v>
      </c>
      <c r="G14" t="s">
        <v>86</v>
      </c>
      <c r="H14" s="2">
        <v>0.5</v>
      </c>
      <c r="I14" t="s">
        <v>88</v>
      </c>
      <c r="J14" t="s">
        <v>85</v>
      </c>
      <c r="K14" t="s">
        <v>17</v>
      </c>
      <c r="L14" s="5"/>
      <c r="M14" t="s">
        <v>127</v>
      </c>
      <c r="N14" t="s">
        <v>17</v>
      </c>
      <c r="O14" s="1" t="s">
        <v>74</v>
      </c>
      <c r="P14" t="s">
        <v>74</v>
      </c>
      <c r="Q14" t="str">
        <f>IF(R14="","",INDEX('Backing 4'!U:U,MATCH(R14,'Backing 4'!T:T,0)))</f>
        <v>Inconclusive</v>
      </c>
      <c r="R14" t="str">
        <f t="shared" si="2"/>
        <v>6 - Junior Officer &amp; Strategy</v>
      </c>
      <c r="S14" t="str">
        <f>IF(T14="","",INDEX('Backing 4'!Z:Z,MATCH(T14,'Backing 4'!Y:Y,0)))</f>
        <v>Even</v>
      </c>
      <c r="T14" t="str">
        <f t="shared" si="0"/>
        <v>6 - Junior Officer</v>
      </c>
      <c r="U14">
        <v>3</v>
      </c>
      <c r="V14" t="str">
        <f>IF(D14="Y","",IF(W14="Y",INDEX('Backing 2'!B:B,MATCH(C14,'Backing 2'!C:C,0)),C14))</f>
        <v>6 - Junior Officer</v>
      </c>
      <c r="W14" t="s">
        <v>87</v>
      </c>
      <c r="X14">
        <v>3</v>
      </c>
      <c r="Y14" t="s">
        <v>76</v>
      </c>
      <c r="Z14">
        <v>34</v>
      </c>
      <c r="AA14" t="s">
        <v>37</v>
      </c>
      <c r="AB14" t="s">
        <v>80</v>
      </c>
      <c r="AC14" t="s">
        <v>80</v>
      </c>
      <c r="AD14" s="3">
        <v>42826</v>
      </c>
      <c r="AE14">
        <v>3</v>
      </c>
      <c r="AF14">
        <f t="shared" ca="1" si="1"/>
        <v>0.36221075765489286</v>
      </c>
    </row>
    <row r="15" spans="1:32">
      <c r="A15">
        <v>13</v>
      </c>
      <c r="B15" t="s">
        <v>8</v>
      </c>
      <c r="C15" t="s">
        <v>127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L15" s="5"/>
      <c r="M15" t="s">
        <v>127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2"/>
        <v>5 - Senior Officer &amp; Operations</v>
      </c>
      <c r="S15" t="str">
        <f>IF(T15="","",INDEX('Backing 4'!Z:Z,MATCH(T15,'Backing 4'!Y:Y,0)))</f>
        <v>Even</v>
      </c>
      <c r="T15" t="str">
        <f t="shared" si="0"/>
        <v>5 - Senior Officer</v>
      </c>
      <c r="U15">
        <v>3</v>
      </c>
      <c r="V15" t="str">
        <f>IF(D15="Y","",IF(W15="Y",INDEX('Backing 2'!B:B,MATCH(C15,'Backing 2'!C:C,0)),C15))</f>
        <v>5 - Senior Officer</v>
      </c>
      <c r="W15" t="s">
        <v>87</v>
      </c>
      <c r="X15">
        <v>3</v>
      </c>
      <c r="Y15" t="s">
        <v>75</v>
      </c>
      <c r="Z15">
        <v>29</v>
      </c>
      <c r="AA15" t="s">
        <v>36</v>
      </c>
      <c r="AB15" t="s">
        <v>80</v>
      </c>
      <c r="AC15" t="s">
        <v>80</v>
      </c>
      <c r="AD15" s="3">
        <v>42095</v>
      </c>
      <c r="AE15">
        <v>5</v>
      </c>
      <c r="AF15">
        <f t="shared" ca="1" si="1"/>
        <v>0.89188930947170919</v>
      </c>
    </row>
    <row r="16" spans="1:32">
      <c r="A16">
        <v>14</v>
      </c>
      <c r="B16" t="s">
        <v>8</v>
      </c>
      <c r="C16" t="s">
        <v>92</v>
      </c>
      <c r="D16" t="s">
        <v>87</v>
      </c>
      <c r="E16">
        <v>2</v>
      </c>
      <c r="F16" t="s">
        <v>88</v>
      </c>
      <c r="G16" t="s">
        <v>86</v>
      </c>
      <c r="H16" s="2">
        <v>0.5</v>
      </c>
      <c r="I16" t="s">
        <v>88</v>
      </c>
      <c r="J16" t="s">
        <v>85</v>
      </c>
      <c r="K16" t="s">
        <v>14</v>
      </c>
      <c r="L16" s="5"/>
      <c r="M16" t="s">
        <v>92</v>
      </c>
      <c r="N16" t="s">
        <v>14</v>
      </c>
      <c r="O16" s="1" t="s">
        <v>74</v>
      </c>
      <c r="P16" t="s">
        <v>74</v>
      </c>
      <c r="Q16" t="str">
        <f>IF(R16="","",INDEX('Backing 4'!U:U,MATCH(R16,'Backing 4'!T:T,0)))</f>
        <v>Even</v>
      </c>
      <c r="R16" t="str">
        <f t="shared" si="2"/>
        <v>6 - Junior Officer &amp; Operations</v>
      </c>
      <c r="S16" t="str">
        <f>IF(T16="","",INDEX('Backing 4'!Z:Z,MATCH(T16,'Backing 4'!Y:Y,0)))</f>
        <v>Even</v>
      </c>
      <c r="T16" t="str">
        <f t="shared" si="0"/>
        <v>6 - Junior Officer</v>
      </c>
      <c r="U16">
        <v>3</v>
      </c>
      <c r="V16" t="str">
        <f>IF(D16="Y","",IF(W16="Y",INDEX('Backing 2'!B:B,MATCH(C16,'Backing 2'!C:C,0)),C16))</f>
        <v>6 - Junior Officer</v>
      </c>
      <c r="W16" t="s">
        <v>87</v>
      </c>
      <c r="X16">
        <v>2</v>
      </c>
      <c r="Y16" t="s">
        <v>75</v>
      </c>
      <c r="Z16">
        <v>20</v>
      </c>
      <c r="AA16" t="s">
        <v>25</v>
      </c>
      <c r="AB16" t="s">
        <v>25</v>
      </c>
      <c r="AC16" t="s">
        <v>25</v>
      </c>
      <c r="AD16" s="3">
        <v>42826</v>
      </c>
      <c r="AE16">
        <v>3</v>
      </c>
      <c r="AF16">
        <f t="shared" ca="1" si="1"/>
        <v>0.35622507271400372</v>
      </c>
    </row>
    <row r="17" spans="1:32">
      <c r="A17">
        <v>15</v>
      </c>
      <c r="B17" t="s">
        <v>8</v>
      </c>
      <c r="C17" s="4" t="s">
        <v>92</v>
      </c>
      <c r="D17" t="s">
        <v>87</v>
      </c>
      <c r="E17">
        <v>3</v>
      </c>
      <c r="F17" t="s">
        <v>88</v>
      </c>
      <c r="G17" t="s">
        <v>88</v>
      </c>
      <c r="H17" s="2">
        <v>0.5</v>
      </c>
      <c r="I17" t="s">
        <v>86</v>
      </c>
      <c r="J17" t="s">
        <v>85</v>
      </c>
      <c r="K17" t="s">
        <v>15</v>
      </c>
      <c r="L17" s="5" t="s">
        <v>89</v>
      </c>
      <c r="N17" t="s">
        <v>15</v>
      </c>
      <c r="O17" s="1" t="s">
        <v>74</v>
      </c>
      <c r="P17" t="s">
        <v>74</v>
      </c>
      <c r="Q17" t="str">
        <f>IF(R17="","",INDEX('Backing 4'!U:U,MATCH(R17,'Backing 4'!T:T,0)))</f>
        <v/>
      </c>
      <c r="R17" t="str">
        <f t="shared" si="2"/>
        <v/>
      </c>
      <c r="S17" t="str">
        <f>IF(T17="","",INDEX('Backing 4'!Z:Z,MATCH(T17,'Backing 4'!Y:Y,0)))</f>
        <v/>
      </c>
      <c r="T17" t="str">
        <f t="shared" si="0"/>
        <v/>
      </c>
      <c r="U17">
        <v>1</v>
      </c>
      <c r="V17" t="str">
        <f>IF(D17="Y","",IF(W17="Y",INDEX('Backing 2'!B:B,MATCH(C17,'Backing 2'!C:C,0)),C17))</f>
        <v>6 - Junior Officer</v>
      </c>
      <c r="W17" t="s">
        <v>87</v>
      </c>
      <c r="Y17" t="s">
        <v>75</v>
      </c>
      <c r="Z17">
        <v>28</v>
      </c>
      <c r="AA17" t="s">
        <v>37</v>
      </c>
      <c r="AB17" t="s">
        <v>80</v>
      </c>
      <c r="AC17" t="s">
        <v>80</v>
      </c>
      <c r="AD17" s="3">
        <v>43556</v>
      </c>
      <c r="AE17">
        <v>1</v>
      </c>
      <c r="AF17">
        <f t="shared" ca="1" si="1"/>
        <v>0.17938561388426655</v>
      </c>
    </row>
    <row r="18" spans="1:32">
      <c r="A18">
        <v>16</v>
      </c>
      <c r="B18" t="s">
        <v>8</v>
      </c>
      <c r="C18" t="s">
        <v>93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17</v>
      </c>
      <c r="L18" s="5"/>
      <c r="M18" t="s">
        <v>93</v>
      </c>
      <c r="N18" t="s">
        <v>17</v>
      </c>
      <c r="O18" s="1" t="s">
        <v>74</v>
      </c>
      <c r="P18" t="s">
        <v>74</v>
      </c>
      <c r="Q18" t="str">
        <f>IF(R18="","",INDEX('Backing 4'!U:U,MATCH(R18,'Backing 4'!T:T,0)))</f>
        <v>Inconclusive</v>
      </c>
      <c r="R18" t="str">
        <f t="shared" si="2"/>
        <v>4 - Manager &amp; Strategy</v>
      </c>
      <c r="S18" t="str">
        <f>IF(T18="","",INDEX('Backing 4'!Z:Z,MATCH(T18,'Backing 4'!Y:Y,0)))</f>
        <v>Even</v>
      </c>
      <c r="T18" t="str">
        <f t="shared" si="0"/>
        <v>4 - Manager</v>
      </c>
      <c r="U18">
        <v>3</v>
      </c>
      <c r="V18" t="str">
        <f>IF(D18="Y","",IF(W18="Y",INDEX('Backing 2'!B:B,MATCH(C18,'Backing 2'!C:C,0)),C18))</f>
        <v>4 - Manager</v>
      </c>
      <c r="W18" t="s">
        <v>87</v>
      </c>
      <c r="X18">
        <v>3</v>
      </c>
      <c r="Y18" t="s">
        <v>76</v>
      </c>
      <c r="Z18">
        <v>34</v>
      </c>
      <c r="AA18" t="s">
        <v>36</v>
      </c>
      <c r="AB18" t="s">
        <v>80</v>
      </c>
      <c r="AC18" t="s">
        <v>80</v>
      </c>
      <c r="AD18" s="3">
        <v>42095</v>
      </c>
      <c r="AE18">
        <v>5</v>
      </c>
      <c r="AF18">
        <f t="shared" ca="1" si="1"/>
        <v>0.8971584755760823</v>
      </c>
    </row>
    <row r="19" spans="1:32">
      <c r="A19">
        <v>17</v>
      </c>
      <c r="B19" t="s">
        <v>8</v>
      </c>
      <c r="C19" t="s">
        <v>92</v>
      </c>
      <c r="D19" t="s">
        <v>87</v>
      </c>
      <c r="E19">
        <v>3</v>
      </c>
      <c r="F19" t="s">
        <v>88</v>
      </c>
      <c r="G19" t="s">
        <v>86</v>
      </c>
      <c r="H19" s="2">
        <v>0.5</v>
      </c>
      <c r="I19" t="s">
        <v>88</v>
      </c>
      <c r="J19" t="s">
        <v>85</v>
      </c>
      <c r="K19" t="s">
        <v>14</v>
      </c>
      <c r="L19" s="5"/>
      <c r="M19" t="s">
        <v>92</v>
      </c>
      <c r="N19" t="s">
        <v>14</v>
      </c>
      <c r="O19" s="1" t="s">
        <v>74</v>
      </c>
      <c r="P19" t="s">
        <v>74</v>
      </c>
      <c r="Q19" t="str">
        <f>IF(R19="","",INDEX('Backing 4'!U:U,MATCH(R19,'Backing 4'!T:T,0)))</f>
        <v>Even</v>
      </c>
      <c r="R19" t="str">
        <f t="shared" si="2"/>
        <v>6 - Junior Officer &amp; Operations</v>
      </c>
      <c r="S19" t="str">
        <f>IF(T19="","",INDEX('Backing 4'!Z:Z,MATCH(T19,'Backing 4'!Y:Y,0)))</f>
        <v>Even</v>
      </c>
      <c r="T19" t="str">
        <f t="shared" si="0"/>
        <v>6 - Junior Officer</v>
      </c>
      <c r="U19">
        <v>2</v>
      </c>
      <c r="V19" t="str">
        <f>IF(D19="Y","",IF(W19="Y",INDEX('Backing 2'!B:B,MATCH(C19,'Backing 2'!C:C,0)),C19))</f>
        <v>6 - Junior Officer</v>
      </c>
      <c r="W19" t="s">
        <v>87</v>
      </c>
      <c r="X19">
        <v>4</v>
      </c>
      <c r="Y19" t="s">
        <v>75</v>
      </c>
      <c r="Z19">
        <v>24</v>
      </c>
      <c r="AA19" t="s">
        <v>25</v>
      </c>
      <c r="AB19" t="s">
        <v>25</v>
      </c>
      <c r="AC19" t="s">
        <v>25</v>
      </c>
      <c r="AD19" s="3">
        <v>43191</v>
      </c>
      <c r="AE19">
        <v>2</v>
      </c>
      <c r="AF19">
        <f t="shared" ca="1" si="1"/>
        <v>7.594163295231926E-2</v>
      </c>
    </row>
    <row r="20" spans="1:32">
      <c r="A20">
        <v>18</v>
      </c>
      <c r="B20" t="s">
        <v>7</v>
      </c>
      <c r="C20" t="s">
        <v>92</v>
      </c>
      <c r="D20" t="s">
        <v>87</v>
      </c>
      <c r="E20">
        <v>2</v>
      </c>
      <c r="F20" t="s">
        <v>86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L20" s="5"/>
      <c r="M20" t="s">
        <v>127</v>
      </c>
      <c r="N20" t="s">
        <v>16</v>
      </c>
      <c r="O20" s="1" t="s">
        <v>74</v>
      </c>
      <c r="P20" t="s">
        <v>73</v>
      </c>
      <c r="Q20" t="str">
        <f>IF(R20="","",INDEX('Backing 4'!U:U,MATCH(R20,'Backing 4'!T:T,0)))</f>
        <v>Even</v>
      </c>
      <c r="R20" t="str">
        <f t="shared" si="2"/>
        <v>6 - Junior Officer &amp; Sales &amp; Marketing</v>
      </c>
      <c r="S20" t="str">
        <f>IF(T20="","",INDEX('Backing 4'!Z:Z,MATCH(T20,'Backing 4'!Y:Y,0)))</f>
        <v>Even</v>
      </c>
      <c r="T20" t="str">
        <f t="shared" si="0"/>
        <v>6 - Junior Officer</v>
      </c>
      <c r="U20">
        <v>4</v>
      </c>
      <c r="V20" t="str">
        <f>IF(D20="Y","",IF(W20="Y",INDEX('Backing 2'!B:B,MATCH(C20,'Backing 2'!C:C,0)),C20))</f>
        <v>6 - Junior Officer</v>
      </c>
      <c r="W20" t="s">
        <v>87</v>
      </c>
      <c r="X20">
        <v>3</v>
      </c>
      <c r="Y20" t="s">
        <v>76</v>
      </c>
      <c r="Z20">
        <v>32</v>
      </c>
      <c r="AA20" t="s">
        <v>32</v>
      </c>
      <c r="AB20" t="s">
        <v>80</v>
      </c>
      <c r="AC20" t="s">
        <v>80</v>
      </c>
      <c r="AD20" s="3">
        <v>42461</v>
      </c>
      <c r="AE20">
        <v>4</v>
      </c>
      <c r="AF20">
        <f t="shared" ca="1" si="1"/>
        <v>0.55027870341115848</v>
      </c>
    </row>
    <row r="21" spans="1:32">
      <c r="A21">
        <v>19</v>
      </c>
      <c r="B21" t="s">
        <v>8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16</v>
      </c>
      <c r="L21" s="5"/>
      <c r="M21" t="s">
        <v>127</v>
      </c>
      <c r="N21" t="s">
        <v>16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2"/>
        <v>5 - Senior Officer &amp; Sales &amp; Marketing</v>
      </c>
      <c r="S21" t="str">
        <f>IF(T21="","",INDEX('Backing 4'!Z:Z,MATCH(T21,'Backing 4'!Y:Y,0)))</f>
        <v>Even</v>
      </c>
      <c r="T21" t="str">
        <f t="shared" si="0"/>
        <v>5 - Senior Officer</v>
      </c>
      <c r="U21">
        <v>3</v>
      </c>
      <c r="V21" t="str">
        <f>IF(D21="Y","",IF(W21="Y",INDEX('Backing 2'!B:B,MATCH(C21,'Backing 2'!C:C,0)),C21))</f>
        <v>5 - Senior Officer</v>
      </c>
      <c r="W21" t="s">
        <v>87</v>
      </c>
      <c r="Y21" t="s">
        <v>76</v>
      </c>
      <c r="Z21">
        <v>30</v>
      </c>
      <c r="AA21" t="s">
        <v>25</v>
      </c>
      <c r="AB21" t="s">
        <v>25</v>
      </c>
      <c r="AC21" t="s">
        <v>25</v>
      </c>
      <c r="AD21" s="3">
        <v>42826</v>
      </c>
      <c r="AE21">
        <v>3</v>
      </c>
      <c r="AF21">
        <f t="shared" ca="1" si="1"/>
        <v>5.044372757253901E-2</v>
      </c>
    </row>
    <row r="22" spans="1:32">
      <c r="A22">
        <v>20</v>
      </c>
      <c r="B22" t="s">
        <v>7</v>
      </c>
      <c r="C22" t="s">
        <v>127</v>
      </c>
      <c r="D22" t="s">
        <v>87</v>
      </c>
      <c r="E22">
        <v>2</v>
      </c>
      <c r="F22" t="s">
        <v>88</v>
      </c>
      <c r="G22" t="s">
        <v>86</v>
      </c>
      <c r="H22" s="2">
        <v>0.5</v>
      </c>
      <c r="I22" t="s">
        <v>88</v>
      </c>
      <c r="J22" t="s">
        <v>85</v>
      </c>
      <c r="K22" t="s">
        <v>14</v>
      </c>
      <c r="L22" s="5"/>
      <c r="M22" t="s">
        <v>127</v>
      </c>
      <c r="N22" t="s">
        <v>14</v>
      </c>
      <c r="O22" s="1" t="s">
        <v>74</v>
      </c>
      <c r="P22" t="s">
        <v>74</v>
      </c>
      <c r="Q22" t="str">
        <f>IF(R22="","",INDEX('Backing 4'!U:U,MATCH(R22,'Backing 4'!T:T,0)))</f>
        <v>Even</v>
      </c>
      <c r="R22" t="str">
        <f t="shared" si="2"/>
        <v>5 - Senior Officer &amp; Operations</v>
      </c>
      <c r="S22" t="str">
        <f>IF(T22="","",INDEX('Backing 4'!Z:Z,MATCH(T22,'Backing 4'!Y:Y,0)))</f>
        <v>Even</v>
      </c>
      <c r="T22" t="str">
        <f t="shared" si="0"/>
        <v>5 - Senior Officer</v>
      </c>
      <c r="U22">
        <v>1</v>
      </c>
      <c r="V22" t="str">
        <f>IF(D22="Y","",IF(W22="Y",INDEX('Backing 2'!B:B,MATCH(C22,'Backing 2'!C:C,0)),C22))</f>
        <v>6 - Junior Officer</v>
      </c>
      <c r="W22" t="s">
        <v>85</v>
      </c>
      <c r="X22">
        <v>1</v>
      </c>
      <c r="Y22" t="s">
        <v>76</v>
      </c>
      <c r="Z22">
        <v>32</v>
      </c>
      <c r="AA22" t="s">
        <v>36</v>
      </c>
      <c r="AB22" t="s">
        <v>80</v>
      </c>
      <c r="AC22" t="s">
        <v>80</v>
      </c>
      <c r="AD22" s="3">
        <v>41000</v>
      </c>
      <c r="AE22">
        <v>8</v>
      </c>
      <c r="AF22">
        <f t="shared" ca="1" si="1"/>
        <v>0.40029928443016638</v>
      </c>
    </row>
    <row r="23" spans="1:32">
      <c r="A23">
        <v>21</v>
      </c>
      <c r="B23" t="s">
        <v>8</v>
      </c>
      <c r="C23" s="4" t="s">
        <v>94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17</v>
      </c>
      <c r="L23" s="5" t="s">
        <v>89</v>
      </c>
      <c r="N23" t="s">
        <v>17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2"/>
        <v/>
      </c>
      <c r="S23" t="str">
        <f>IF(T23="","",INDEX('Backing 4'!Z:Z,MATCH(T23,'Backing 4'!Y:Y,0)))</f>
        <v/>
      </c>
      <c r="T23" t="str">
        <f t="shared" si="0"/>
        <v/>
      </c>
      <c r="U23">
        <v>7</v>
      </c>
      <c r="V23" t="str">
        <f>IF(D23="Y","",IF(W23="Y",INDEX('Backing 2'!B:B,MATCH(C23,'Backing 2'!C:C,0)),C23))</f>
        <v>3 - Senior Manager</v>
      </c>
      <c r="W23" t="s">
        <v>87</v>
      </c>
      <c r="X23">
        <v>3</v>
      </c>
      <c r="Y23" t="s">
        <v>76</v>
      </c>
      <c r="Z23">
        <v>31</v>
      </c>
      <c r="AA23" t="s">
        <v>25</v>
      </c>
      <c r="AB23" t="s">
        <v>25</v>
      </c>
      <c r="AC23" t="s">
        <v>25</v>
      </c>
      <c r="AD23" s="3">
        <v>41365</v>
      </c>
      <c r="AE23">
        <v>7</v>
      </c>
      <c r="AF23">
        <f t="shared" ca="1" si="1"/>
        <v>0.83041737617522016</v>
      </c>
    </row>
    <row r="24" spans="1:32">
      <c r="A24">
        <v>22</v>
      </c>
      <c r="B24" t="s">
        <v>8</v>
      </c>
      <c r="C24" s="4" t="s">
        <v>92</v>
      </c>
      <c r="D24" t="s">
        <v>87</v>
      </c>
      <c r="E24">
        <v>3</v>
      </c>
      <c r="F24" t="s">
        <v>88</v>
      </c>
      <c r="G24" t="s">
        <v>88</v>
      </c>
      <c r="H24" s="2">
        <v>0.5</v>
      </c>
      <c r="I24" t="s">
        <v>86</v>
      </c>
      <c r="J24" t="s">
        <v>85</v>
      </c>
      <c r="K24" t="s">
        <v>16</v>
      </c>
      <c r="L24" s="5" t="s">
        <v>89</v>
      </c>
      <c r="N24" t="s">
        <v>16</v>
      </c>
      <c r="O24" s="1" t="s">
        <v>74</v>
      </c>
      <c r="P24" t="s">
        <v>74</v>
      </c>
      <c r="Q24" t="str">
        <f>IF(R24="","",INDEX('Backing 4'!U:U,MATCH(R24,'Backing 4'!T:T,0)))</f>
        <v/>
      </c>
      <c r="R24" t="str">
        <f t="shared" si="2"/>
        <v/>
      </c>
      <c r="S24" t="str">
        <f>IF(T24="","",INDEX('Backing 4'!Z:Z,MATCH(T24,'Backing 4'!Y:Y,0)))</f>
        <v/>
      </c>
      <c r="T24" t="str">
        <f t="shared" si="0"/>
        <v/>
      </c>
      <c r="U24">
        <v>3</v>
      </c>
      <c r="V24" t="str">
        <f>IF(D24="Y","",IF(W24="Y",INDEX('Backing 2'!B:B,MATCH(C24,'Backing 2'!C:C,0)),C24))</f>
        <v>6 - Junior Officer</v>
      </c>
      <c r="W24" t="s">
        <v>87</v>
      </c>
      <c r="X24">
        <v>3</v>
      </c>
      <c r="Y24" t="s">
        <v>75</v>
      </c>
      <c r="Z24">
        <v>26</v>
      </c>
      <c r="AA24" t="s">
        <v>25</v>
      </c>
      <c r="AB24" t="s">
        <v>25</v>
      </c>
      <c r="AC24" t="s">
        <v>25</v>
      </c>
      <c r="AD24" s="3">
        <v>42826</v>
      </c>
      <c r="AE24">
        <v>3</v>
      </c>
      <c r="AF24">
        <f t="shared" ca="1" si="1"/>
        <v>0.60514030458280321</v>
      </c>
    </row>
    <row r="25" spans="1:32">
      <c r="A25">
        <v>23</v>
      </c>
      <c r="B25" t="s">
        <v>8</v>
      </c>
      <c r="C25" t="s">
        <v>95</v>
      </c>
      <c r="D25" t="s">
        <v>87</v>
      </c>
      <c r="E25">
        <v>3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15</v>
      </c>
      <c r="L25" s="5"/>
      <c r="M25" t="s">
        <v>95</v>
      </c>
      <c r="N25" t="s">
        <v>15</v>
      </c>
      <c r="O25" s="1" t="s">
        <v>74</v>
      </c>
      <c r="P25" t="s">
        <v>74</v>
      </c>
      <c r="Q25" t="str">
        <f>IF(R25="","",INDEX('Backing 4'!U:U,MATCH(R25,'Backing 4'!T:T,0)))</f>
        <v>Inconclusive</v>
      </c>
      <c r="R25" t="str">
        <f t="shared" si="2"/>
        <v>2 - Director &amp; Internal Services</v>
      </c>
      <c r="S25" t="s">
        <v>126</v>
      </c>
      <c r="T25" t="str">
        <f t="shared" si="0"/>
        <v>2 - Director</v>
      </c>
      <c r="U25">
        <v>5</v>
      </c>
      <c r="V25" t="str">
        <f>IF(D25="Y","",IF(W25="Y",INDEX('Backing 2'!B:B,MATCH(C25,'Backing 2'!C:C,0)),C25))</f>
        <v>2 - Director</v>
      </c>
      <c r="W25" t="s">
        <v>87</v>
      </c>
      <c r="Y25" t="s">
        <v>77</v>
      </c>
      <c r="Z25">
        <v>44</v>
      </c>
      <c r="AA25" t="s">
        <v>25</v>
      </c>
      <c r="AB25" t="s">
        <v>25</v>
      </c>
      <c r="AC25" t="s">
        <v>25</v>
      </c>
      <c r="AD25" s="3">
        <v>42095</v>
      </c>
      <c r="AE25">
        <v>5</v>
      </c>
      <c r="AF25">
        <f t="shared" ca="1" si="1"/>
        <v>0.75020053809247156</v>
      </c>
    </row>
    <row r="26" spans="1:32">
      <c r="A26">
        <v>24</v>
      </c>
      <c r="B26" t="s">
        <v>8</v>
      </c>
      <c r="C26" t="s">
        <v>127</v>
      </c>
      <c r="D26" t="s">
        <v>87</v>
      </c>
      <c r="E26">
        <v>4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16</v>
      </c>
      <c r="L26" s="5"/>
      <c r="M26" t="s">
        <v>127</v>
      </c>
      <c r="N26" t="s">
        <v>16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2"/>
        <v>5 - Senior Officer &amp; Sales &amp; Marketing</v>
      </c>
      <c r="S26" t="str">
        <f>IF(T26="","",INDEX('Backing 4'!Z:Z,MATCH(T26,'Backing 4'!Y:Y,0)))</f>
        <v>Even</v>
      </c>
      <c r="T26" t="str">
        <f t="shared" si="0"/>
        <v>5 - Senior Officer</v>
      </c>
      <c r="U26">
        <v>3</v>
      </c>
      <c r="V26" t="str">
        <f>IF(D26="Y","",IF(W26="Y",INDEX('Backing 2'!B:B,MATCH(C26,'Backing 2'!C:C,0)),C26))</f>
        <v>5 - Senior Officer</v>
      </c>
      <c r="W26" t="s">
        <v>87</v>
      </c>
      <c r="X26">
        <v>3</v>
      </c>
      <c r="Y26" t="s">
        <v>75</v>
      </c>
      <c r="Z26">
        <v>26</v>
      </c>
      <c r="AA26" t="s">
        <v>42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1"/>
        <v>0.49743582885587778</v>
      </c>
    </row>
    <row r="27" spans="1:32">
      <c r="A27">
        <v>25</v>
      </c>
      <c r="B27" t="s">
        <v>8</v>
      </c>
      <c r="C27" t="s">
        <v>93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14</v>
      </c>
      <c r="L27" s="5"/>
      <c r="M27" t="s">
        <v>93</v>
      </c>
      <c r="N27" t="s">
        <v>14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2"/>
        <v>4 - Manager &amp; Operations</v>
      </c>
      <c r="S27" t="str">
        <f>IF(T27="","",INDEX('Backing 4'!Z:Z,MATCH(T27,'Backing 4'!Y:Y,0)))</f>
        <v>Even</v>
      </c>
      <c r="T27" t="str">
        <f t="shared" si="0"/>
        <v>4 - Manager</v>
      </c>
      <c r="U27">
        <v>3</v>
      </c>
      <c r="V27" t="str">
        <f>IF(D27="Y","",IF(W27="Y",INDEX('Backing 2'!B:B,MATCH(C27,'Backing 2'!C:C,0)),C27))</f>
        <v>4 - Manager</v>
      </c>
      <c r="W27" t="s">
        <v>87</v>
      </c>
      <c r="X27">
        <v>3</v>
      </c>
      <c r="Y27" t="s">
        <v>76</v>
      </c>
      <c r="Z27">
        <v>36</v>
      </c>
      <c r="AA27" t="s">
        <v>37</v>
      </c>
      <c r="AB27" t="s">
        <v>80</v>
      </c>
      <c r="AC27" t="s">
        <v>80</v>
      </c>
      <c r="AD27" s="3">
        <v>41730</v>
      </c>
      <c r="AE27">
        <v>6</v>
      </c>
      <c r="AF27">
        <f t="shared" ca="1" si="1"/>
        <v>0.36144907136201265</v>
      </c>
    </row>
    <row r="28" spans="1:32">
      <c r="A28">
        <v>26</v>
      </c>
      <c r="B28" t="s">
        <v>8</v>
      </c>
      <c r="C28" t="s">
        <v>92</v>
      </c>
      <c r="D28" t="s">
        <v>87</v>
      </c>
      <c r="E28">
        <v>2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L28" s="5"/>
      <c r="M28" t="s">
        <v>92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2"/>
        <v>6 - Junior Officer &amp; Internal Services</v>
      </c>
      <c r="S28" t="str">
        <f>IF(T28="","",INDEX('Backing 4'!Z:Z,MATCH(T28,'Backing 4'!Y:Y,0)))</f>
        <v>Even</v>
      </c>
      <c r="T28" t="str">
        <f t="shared" si="0"/>
        <v>6 - Junior Officer</v>
      </c>
      <c r="U28">
        <v>2</v>
      </c>
      <c r="V28" t="str">
        <f>IF(D28="Y","",IF(W28="Y",INDEX('Backing 2'!B:B,MATCH(C28,'Backing 2'!C:C,0)),C28))</f>
        <v>6 - Junior Officer</v>
      </c>
      <c r="W28" t="s">
        <v>87</v>
      </c>
      <c r="X28">
        <v>3</v>
      </c>
      <c r="Y28" t="s">
        <v>75</v>
      </c>
      <c r="Z28">
        <v>22</v>
      </c>
      <c r="AA28" t="s">
        <v>25</v>
      </c>
      <c r="AB28" t="s">
        <v>25</v>
      </c>
      <c r="AC28" t="s">
        <v>25</v>
      </c>
      <c r="AD28" s="3">
        <v>43191</v>
      </c>
      <c r="AE28">
        <v>2</v>
      </c>
      <c r="AF28">
        <f t="shared" ca="1" si="1"/>
        <v>0.59859780308185917</v>
      </c>
    </row>
    <row r="29" spans="1:32">
      <c r="A29">
        <v>27</v>
      </c>
      <c r="B29" t="s">
        <v>7</v>
      </c>
      <c r="C29" t="s">
        <v>127</v>
      </c>
      <c r="D29" t="s">
        <v>87</v>
      </c>
      <c r="E29">
        <v>3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15</v>
      </c>
      <c r="L29" s="5"/>
      <c r="M29" t="s">
        <v>127</v>
      </c>
      <c r="N29" t="s">
        <v>15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2"/>
        <v>5 - Senior Officer &amp; Internal Services</v>
      </c>
      <c r="S29" t="str">
        <f>IF(T29="","",INDEX('Backing 4'!Z:Z,MATCH(T29,'Backing 4'!Y:Y,0)))</f>
        <v>Even</v>
      </c>
      <c r="T29" t="str">
        <f t="shared" si="0"/>
        <v>5 - Senior Officer</v>
      </c>
      <c r="U29">
        <v>3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76</v>
      </c>
      <c r="Z29">
        <v>33</v>
      </c>
      <c r="AA29" t="s">
        <v>25</v>
      </c>
      <c r="AB29" t="s">
        <v>25</v>
      </c>
      <c r="AC29" t="s">
        <v>25</v>
      </c>
      <c r="AD29" s="3">
        <v>42461</v>
      </c>
      <c r="AE29">
        <v>4</v>
      </c>
      <c r="AF29">
        <f t="shared" ca="1" si="1"/>
        <v>0.31021939060515091</v>
      </c>
    </row>
    <row r="30" spans="1:32">
      <c r="A30">
        <v>28</v>
      </c>
      <c r="B30" t="s">
        <v>8</v>
      </c>
      <c r="C30" t="s">
        <v>127</v>
      </c>
      <c r="D30" t="s">
        <v>87</v>
      </c>
      <c r="E30">
        <v>4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16</v>
      </c>
      <c r="L30" s="5"/>
      <c r="M30" t="s">
        <v>127</v>
      </c>
      <c r="N30" t="s">
        <v>16</v>
      </c>
      <c r="O30" s="1" t="s">
        <v>74</v>
      </c>
      <c r="P30" t="s">
        <v>74</v>
      </c>
      <c r="Q30" t="str">
        <f>IF(R30="","",INDEX('Backing 4'!U:U,MATCH(R30,'Backing 4'!T:T,0)))</f>
        <v>Even</v>
      </c>
      <c r="R30" t="str">
        <f t="shared" si="2"/>
        <v>5 - Senior Officer &amp; Sales &amp; Marketing</v>
      </c>
      <c r="S30" t="str">
        <f>IF(T30="","",INDEX('Backing 4'!Z:Z,MATCH(T30,'Backing 4'!Y:Y,0)))</f>
        <v>Even</v>
      </c>
      <c r="T30" t="str">
        <f t="shared" si="0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2</v>
      </c>
      <c r="Y30" t="s">
        <v>75</v>
      </c>
      <c r="Z30">
        <v>27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1"/>
        <v>0.442643113376743</v>
      </c>
    </row>
    <row r="31" spans="1:32">
      <c r="A31">
        <v>29</v>
      </c>
      <c r="B31" t="s">
        <v>7</v>
      </c>
      <c r="C31" t="s">
        <v>127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12</v>
      </c>
      <c r="L31" s="5"/>
      <c r="M31" t="s">
        <v>127</v>
      </c>
      <c r="N31" t="s">
        <v>12</v>
      </c>
      <c r="O31" s="1" t="s">
        <v>74</v>
      </c>
      <c r="P31" t="s">
        <v>74</v>
      </c>
      <c r="Q31" t="str">
        <f>IF(R31="","",INDEX('Backing 4'!U:U,MATCH(R31,'Backing 4'!T:T,0)))</f>
        <v>Inconclusive</v>
      </c>
      <c r="R31" t="str">
        <f t="shared" si="2"/>
        <v>5 - Senior Officer &amp; Finance</v>
      </c>
      <c r="S31" t="str">
        <f>IF(T31="","",INDEX('Backing 4'!Z:Z,MATCH(T31,'Backing 4'!Y:Y,0)))</f>
        <v>Even</v>
      </c>
      <c r="T31" t="str">
        <f t="shared" si="0"/>
        <v>5 - Senior Officer</v>
      </c>
      <c r="U31">
        <v>2</v>
      </c>
      <c r="V31" t="str">
        <f>IF(D31="Y","",IF(W31="Y",INDEX('Backing 2'!B:B,MATCH(C31,'Backing 2'!C:C,0)),C31))</f>
        <v>5 - Senior Officer</v>
      </c>
      <c r="W31" t="s">
        <v>87</v>
      </c>
      <c r="X31">
        <v>3</v>
      </c>
      <c r="Y31" t="s">
        <v>76</v>
      </c>
      <c r="Z31">
        <v>32</v>
      </c>
      <c r="AA31" t="s">
        <v>32</v>
      </c>
      <c r="AB31" t="s">
        <v>80</v>
      </c>
      <c r="AC31" t="s">
        <v>80</v>
      </c>
      <c r="AD31" s="3">
        <v>42461</v>
      </c>
      <c r="AE31">
        <v>4</v>
      </c>
      <c r="AF31">
        <f t="shared" ca="1" si="1"/>
        <v>0.75560274436369401</v>
      </c>
    </row>
    <row r="32" spans="1:32">
      <c r="A32">
        <v>30</v>
      </c>
      <c r="B32" t="s">
        <v>8</v>
      </c>
      <c r="C32" t="s">
        <v>92</v>
      </c>
      <c r="D32" t="s">
        <v>87</v>
      </c>
      <c r="E32">
        <v>2</v>
      </c>
      <c r="F32" t="s">
        <v>88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L32" s="5"/>
      <c r="M32" t="s">
        <v>92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2"/>
        <v>6 - Junior Officer &amp; Operations</v>
      </c>
      <c r="S32" t="str">
        <f>IF(T32="","",INDEX('Backing 4'!Z:Z,MATCH(T32,'Backing 4'!Y:Y,0)))</f>
        <v>Even</v>
      </c>
      <c r="T32" t="str">
        <f t="shared" si="0"/>
        <v>6 - Junior Officer</v>
      </c>
      <c r="U32">
        <v>1</v>
      </c>
      <c r="V32" t="str">
        <f>IF(D32="Y","",IF(W32="Y",INDEX('Backing 2'!B:B,MATCH(C32,'Backing 2'!C:C,0)),C32))</f>
        <v>6 - Junior Officer</v>
      </c>
      <c r="W32" t="s">
        <v>87</v>
      </c>
      <c r="Y32" t="s">
        <v>75</v>
      </c>
      <c r="Z32">
        <v>25</v>
      </c>
      <c r="AA32" t="s">
        <v>25</v>
      </c>
      <c r="AB32" t="s">
        <v>25</v>
      </c>
      <c r="AC32" t="s">
        <v>25</v>
      </c>
      <c r="AD32" s="3">
        <v>43556</v>
      </c>
      <c r="AE32">
        <v>1</v>
      </c>
      <c r="AF32">
        <f t="shared" ca="1" si="1"/>
        <v>0.67260537383423369</v>
      </c>
    </row>
    <row r="33" spans="1:32">
      <c r="A33">
        <v>31</v>
      </c>
      <c r="B33" t="s">
        <v>7</v>
      </c>
      <c r="C33" t="s">
        <v>92</v>
      </c>
      <c r="D33" t="s">
        <v>87</v>
      </c>
      <c r="E33">
        <v>2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14</v>
      </c>
      <c r="L33" s="5"/>
      <c r="M33" t="s">
        <v>127</v>
      </c>
      <c r="N33" t="s">
        <v>14</v>
      </c>
      <c r="O33" s="1" t="s">
        <v>74</v>
      </c>
      <c r="P33" t="s">
        <v>74</v>
      </c>
      <c r="Q33" t="str">
        <f>IF(R33="","",INDEX('Backing 4'!U:U,MATCH(R33,'Backing 4'!T:T,0)))</f>
        <v>Even</v>
      </c>
      <c r="R33" t="str">
        <f t="shared" si="2"/>
        <v>6 - Junior Officer &amp; Operations</v>
      </c>
      <c r="S33" t="str">
        <f>IF(T33="","",INDEX('Backing 4'!Z:Z,MATCH(T33,'Backing 4'!Y:Y,0)))</f>
        <v>Even</v>
      </c>
      <c r="T33" t="str">
        <f t="shared" si="0"/>
        <v>6 - Junior Officer</v>
      </c>
      <c r="U33">
        <v>3</v>
      </c>
      <c r="V33" t="str">
        <f>IF(D33="Y","",IF(W33="Y",INDEX('Backing 2'!B:B,MATCH(C33,'Backing 2'!C:C,0)),C33))</f>
        <v>6 - Junior Officer</v>
      </c>
      <c r="W33" t="s">
        <v>87</v>
      </c>
      <c r="X33">
        <v>2</v>
      </c>
      <c r="Y33" t="s">
        <v>76</v>
      </c>
      <c r="Z33">
        <v>33</v>
      </c>
      <c r="AA33" t="s">
        <v>25</v>
      </c>
      <c r="AB33" t="s">
        <v>25</v>
      </c>
      <c r="AC33" t="s">
        <v>25</v>
      </c>
      <c r="AD33" s="3">
        <v>42826</v>
      </c>
      <c r="AE33">
        <v>3</v>
      </c>
      <c r="AF33">
        <f t="shared" ca="1" si="1"/>
        <v>0.52993286553752839</v>
      </c>
    </row>
    <row r="34" spans="1:32">
      <c r="A34">
        <v>32</v>
      </c>
      <c r="B34" t="s">
        <v>8</v>
      </c>
      <c r="C34" t="s">
        <v>93</v>
      </c>
      <c r="D34" t="s">
        <v>87</v>
      </c>
      <c r="E34">
        <v>1</v>
      </c>
      <c r="F34" t="s">
        <v>86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L34" s="5"/>
      <c r="M34" t="s">
        <v>94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2"/>
        <v>4 - Manager &amp; Sales &amp; Marketing</v>
      </c>
      <c r="S34" t="str">
        <f>IF(T34="","",INDEX('Backing 4'!Z:Z,MATCH(T34,'Backing 4'!Y:Y,0)))</f>
        <v>Even</v>
      </c>
      <c r="T34" t="str">
        <f t="shared" si="0"/>
        <v>4 - Manager</v>
      </c>
      <c r="U34">
        <v>2</v>
      </c>
      <c r="V34" t="str">
        <f>IF(D34="Y","",IF(W34="Y",INDEX('Backing 2'!B:B,MATCH(C34,'Backing 2'!C:C,0)),C34))</f>
        <v>4 - Manager</v>
      </c>
      <c r="W34" t="s">
        <v>87</v>
      </c>
      <c r="X34">
        <v>2</v>
      </c>
      <c r="Y34" t="s">
        <v>76</v>
      </c>
      <c r="Z34">
        <v>30</v>
      </c>
      <c r="AA34" t="s">
        <v>25</v>
      </c>
      <c r="AB34" t="s">
        <v>25</v>
      </c>
      <c r="AC34" t="s">
        <v>25</v>
      </c>
      <c r="AD34" s="3">
        <v>41000</v>
      </c>
      <c r="AE34">
        <v>8</v>
      </c>
      <c r="AF34">
        <f t="shared" ca="1" si="1"/>
        <v>0.55141244636710907</v>
      </c>
    </row>
    <row r="35" spans="1:32">
      <c r="A35">
        <v>33</v>
      </c>
      <c r="B35" t="s">
        <v>8</v>
      </c>
      <c r="C35" t="s">
        <v>93</v>
      </c>
      <c r="D35" t="s">
        <v>87</v>
      </c>
      <c r="E35">
        <v>2</v>
      </c>
      <c r="F35" t="s">
        <v>88</v>
      </c>
      <c r="G35" t="s">
        <v>86</v>
      </c>
      <c r="H35" s="2">
        <v>0.5</v>
      </c>
      <c r="I35" t="s">
        <v>88</v>
      </c>
      <c r="J35" t="s">
        <v>85</v>
      </c>
      <c r="K35" t="s">
        <v>16</v>
      </c>
      <c r="L35" s="5"/>
      <c r="M35" t="s">
        <v>93</v>
      </c>
      <c r="N35" t="s">
        <v>16</v>
      </c>
      <c r="O35" s="1" t="s">
        <v>74</v>
      </c>
      <c r="P35" t="s">
        <v>74</v>
      </c>
      <c r="Q35" t="str">
        <f>IF(R35="","",INDEX('Backing 4'!U:U,MATCH(R35,'Backing 4'!T:T,0)))</f>
        <v>Uneven - Men benefit</v>
      </c>
      <c r="R35" t="str">
        <f t="shared" si="2"/>
        <v>4 - Manager &amp; Sales &amp; Marketing</v>
      </c>
      <c r="S35" t="str">
        <f>IF(T35="","",INDEX('Backing 4'!Z:Z,MATCH(T35,'Backing 4'!Y:Y,0)))</f>
        <v>Even</v>
      </c>
      <c r="T35" t="str">
        <f t="shared" si="0"/>
        <v>4 - Manager</v>
      </c>
      <c r="U35">
        <v>1</v>
      </c>
      <c r="V35" t="str">
        <f>IF(D35="Y","",IF(W35="Y",INDEX('Backing 2'!B:B,MATCH(C35,'Backing 2'!C:C,0)),C35))</f>
        <v>5 - Senior Officer</v>
      </c>
      <c r="W35" t="s">
        <v>85</v>
      </c>
      <c r="X35">
        <v>1</v>
      </c>
      <c r="Y35" t="s">
        <v>76</v>
      </c>
      <c r="Z35">
        <v>33</v>
      </c>
      <c r="AA35" t="s">
        <v>36</v>
      </c>
      <c r="AB35" t="s">
        <v>80</v>
      </c>
      <c r="AC35" t="s">
        <v>80</v>
      </c>
      <c r="AD35" s="3">
        <v>41730</v>
      </c>
      <c r="AE35">
        <v>6</v>
      </c>
      <c r="AF35">
        <f t="shared" ca="1" si="1"/>
        <v>0.82517496898386111</v>
      </c>
    </row>
    <row r="36" spans="1:32">
      <c r="A36">
        <v>34</v>
      </c>
      <c r="B36" t="s">
        <v>7</v>
      </c>
      <c r="C36" t="s">
        <v>127</v>
      </c>
      <c r="D36" t="s">
        <v>87</v>
      </c>
      <c r="E36">
        <v>1</v>
      </c>
      <c r="F36" t="s">
        <v>86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L36" s="5"/>
      <c r="M36" t="s">
        <v>93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2"/>
        <v>5 - Senior Officer &amp; Internal Services</v>
      </c>
      <c r="S36" t="str">
        <f>IF(T36="","",INDEX('Backing 4'!Z:Z,MATCH(T36,'Backing 4'!Y:Y,0)))</f>
        <v>Even</v>
      </c>
      <c r="T36" t="str">
        <f t="shared" si="0"/>
        <v>5 - Senior Officer</v>
      </c>
      <c r="U36">
        <v>5</v>
      </c>
      <c r="V36" t="str">
        <f>IF(D36="Y","",IF(W36="Y",INDEX('Backing 2'!B:B,MATCH(C36,'Backing 2'!C:C,0)),C36))</f>
        <v>5 - Senior Officer</v>
      </c>
      <c r="W36" t="s">
        <v>87</v>
      </c>
      <c r="X36">
        <v>2</v>
      </c>
      <c r="Y36" t="s">
        <v>76</v>
      </c>
      <c r="Z36">
        <v>37</v>
      </c>
      <c r="AA36" t="s">
        <v>25</v>
      </c>
      <c r="AB36" t="s">
        <v>25</v>
      </c>
      <c r="AC36" t="s">
        <v>25</v>
      </c>
      <c r="AD36" s="3">
        <v>41730</v>
      </c>
      <c r="AE36">
        <v>6</v>
      </c>
      <c r="AF36">
        <f t="shared" ca="1" si="1"/>
        <v>0.81752672351172384</v>
      </c>
    </row>
    <row r="37" spans="1:32">
      <c r="A37">
        <v>35</v>
      </c>
      <c r="B37" t="s">
        <v>8</v>
      </c>
      <c r="C37" t="s">
        <v>127</v>
      </c>
      <c r="D37" t="s">
        <v>87</v>
      </c>
      <c r="E37">
        <v>3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15</v>
      </c>
      <c r="L37" s="5"/>
      <c r="M37" t="s">
        <v>127</v>
      </c>
      <c r="N37" t="s">
        <v>15</v>
      </c>
      <c r="O37" s="1" t="s">
        <v>74</v>
      </c>
      <c r="P37" t="s">
        <v>74</v>
      </c>
      <c r="Q37" t="str">
        <f>IF(R37="","",INDEX('Backing 4'!U:U,MATCH(R37,'Backing 4'!T:T,0)))</f>
        <v>Even</v>
      </c>
      <c r="R37" t="str">
        <f t="shared" si="2"/>
        <v>5 - Senior Officer &amp; Internal Services</v>
      </c>
      <c r="S37" t="str">
        <f>IF(T37="","",INDEX('Backing 4'!Z:Z,MATCH(T37,'Backing 4'!Y:Y,0)))</f>
        <v>Even</v>
      </c>
      <c r="T37" t="str">
        <f t="shared" si="0"/>
        <v>5 - Senior Officer</v>
      </c>
      <c r="U37">
        <v>3</v>
      </c>
      <c r="V37" t="str">
        <f>IF(D37="Y","",IF(W37="Y",INDEX('Backing 2'!B:B,MATCH(C37,'Backing 2'!C:C,0)),C37))</f>
        <v>5 - Senior Officer</v>
      </c>
      <c r="W37" t="s">
        <v>87</v>
      </c>
      <c r="Y37" t="s">
        <v>75</v>
      </c>
      <c r="Z37">
        <v>27</v>
      </c>
      <c r="AA37" t="s">
        <v>25</v>
      </c>
      <c r="AB37" t="s">
        <v>25</v>
      </c>
      <c r="AC37" t="s">
        <v>25</v>
      </c>
      <c r="AD37" s="3">
        <v>42826</v>
      </c>
      <c r="AE37">
        <v>3</v>
      </c>
      <c r="AF37">
        <f t="shared" ca="1" si="1"/>
        <v>0.18579046098543361</v>
      </c>
    </row>
    <row r="38" spans="1:32">
      <c r="A38">
        <v>36</v>
      </c>
      <c r="B38" t="s">
        <v>8</v>
      </c>
      <c r="C38" t="s">
        <v>94</v>
      </c>
      <c r="D38" t="s">
        <v>87</v>
      </c>
      <c r="E38">
        <v>1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16</v>
      </c>
      <c r="L38" s="5"/>
      <c r="M38" t="s">
        <v>94</v>
      </c>
      <c r="N38" t="s">
        <v>16</v>
      </c>
      <c r="O38" s="1" t="s">
        <v>74</v>
      </c>
      <c r="P38" t="s">
        <v>74</v>
      </c>
      <c r="Q38" t="str">
        <f>IF(R38="","",INDEX('Backing 4'!U:U,MATCH(R38,'Backing 4'!T:T,0)))</f>
        <v>Uneven - Men benefit</v>
      </c>
      <c r="R38" t="str">
        <f t="shared" si="2"/>
        <v>3 - Senior Manager &amp; Sales &amp; Marketing</v>
      </c>
      <c r="S38" t="str">
        <f>IF(T38="","",INDEX('Backing 4'!Z:Z,MATCH(T38,'Backing 4'!Y:Y,0)))</f>
        <v>Uneven - Men benefit</v>
      </c>
      <c r="T38" t="str">
        <f t="shared" si="0"/>
        <v>3 - Senior Manager</v>
      </c>
      <c r="U38">
        <v>3</v>
      </c>
      <c r="V38" t="str">
        <f>IF(D38="Y","",IF(W38="Y",INDEX('Backing 2'!B:B,MATCH(C38,'Backing 2'!C:C,0)),C38))</f>
        <v>3 - Senior Manager</v>
      </c>
      <c r="W38" t="s">
        <v>87</v>
      </c>
      <c r="X38">
        <v>3</v>
      </c>
      <c r="Y38" t="s">
        <v>76</v>
      </c>
      <c r="Z38">
        <v>39</v>
      </c>
      <c r="AA38" t="s">
        <v>48</v>
      </c>
      <c r="AB38" t="s">
        <v>80</v>
      </c>
      <c r="AC38" t="s">
        <v>80</v>
      </c>
      <c r="AD38" s="3">
        <v>42095</v>
      </c>
      <c r="AE38">
        <v>5</v>
      </c>
      <c r="AF38">
        <f t="shared" ca="1" si="1"/>
        <v>6.9791946645914038E-3</v>
      </c>
    </row>
    <row r="39" spans="1:32">
      <c r="A39">
        <v>37</v>
      </c>
      <c r="B39" t="s">
        <v>8</v>
      </c>
      <c r="C39" t="s">
        <v>92</v>
      </c>
      <c r="D39" t="s">
        <v>87</v>
      </c>
      <c r="E39">
        <v>2</v>
      </c>
      <c r="F39" t="s">
        <v>88</v>
      </c>
      <c r="G39" t="s">
        <v>86</v>
      </c>
      <c r="H39" s="2">
        <v>0.5</v>
      </c>
      <c r="I39" t="s">
        <v>88</v>
      </c>
      <c r="J39" t="s">
        <v>85</v>
      </c>
      <c r="K39" t="s">
        <v>14</v>
      </c>
      <c r="L39" s="5"/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2"/>
        <v>6 - Junior Officer &amp; Operations</v>
      </c>
      <c r="S39" t="str">
        <f>IF(T39="","",INDEX('Backing 4'!Z:Z,MATCH(T39,'Backing 4'!Y:Y,0)))</f>
        <v>Even</v>
      </c>
      <c r="T39" t="str">
        <f t="shared" si="0"/>
        <v>6 - Junior Officer</v>
      </c>
      <c r="U39">
        <v>2</v>
      </c>
      <c r="V39" t="str">
        <f>IF(D39="Y","",IF(W39="Y",INDEX('Backing 2'!B:B,MATCH(C39,'Backing 2'!C:C,0)),C39))</f>
        <v>6 - Junior Officer</v>
      </c>
      <c r="W39" t="s">
        <v>87</v>
      </c>
      <c r="X39">
        <v>2</v>
      </c>
      <c r="Y39" t="s">
        <v>75</v>
      </c>
      <c r="Z39">
        <v>25</v>
      </c>
      <c r="AA39" t="s">
        <v>25</v>
      </c>
      <c r="AB39" t="s">
        <v>25</v>
      </c>
      <c r="AC39" t="s">
        <v>25</v>
      </c>
      <c r="AD39" s="3">
        <v>43191</v>
      </c>
      <c r="AE39">
        <v>2</v>
      </c>
      <c r="AF39">
        <f t="shared" ca="1" si="1"/>
        <v>0.44149444417888828</v>
      </c>
    </row>
    <row r="40" spans="1:32">
      <c r="A40">
        <v>38</v>
      </c>
      <c r="B40" t="s">
        <v>7</v>
      </c>
      <c r="C40" t="s">
        <v>92</v>
      </c>
      <c r="D40" t="s">
        <v>85</v>
      </c>
      <c r="F40" t="s">
        <v>88</v>
      </c>
      <c r="G40" t="s">
        <v>88</v>
      </c>
      <c r="H40" s="2">
        <v>0.5</v>
      </c>
      <c r="I40" t="s">
        <v>88</v>
      </c>
      <c r="J40" t="s">
        <v>87</v>
      </c>
      <c r="K40" t="s">
        <v>14</v>
      </c>
      <c r="L40" s="5"/>
      <c r="M40" t="s">
        <v>92</v>
      </c>
      <c r="N40" t="s">
        <v>14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2"/>
        <v>6 - Junior Officer &amp; Operations</v>
      </c>
      <c r="S40" t="str">
        <f>IF(T40="","",INDEX('Backing 4'!Z:Z,MATCH(T40,'Backing 4'!Y:Y,0)))</f>
        <v>Even</v>
      </c>
      <c r="T40" t="str">
        <f t="shared" si="0"/>
        <v>6 - Junior Officer</v>
      </c>
      <c r="U40">
        <v>0</v>
      </c>
      <c r="V40" t="str">
        <f>IF(D40="Y","",IF(W40="Y",INDEX('Backing 2'!B:B,MATCH(C40,'Backing 2'!C:C,0)),C40))</f>
        <v/>
      </c>
      <c r="W40" t="s">
        <v>87</v>
      </c>
      <c r="Y40" t="s">
        <v>75</v>
      </c>
      <c r="Z40">
        <v>27</v>
      </c>
      <c r="AA40" t="s">
        <v>32</v>
      </c>
      <c r="AB40" t="s">
        <v>80</v>
      </c>
      <c r="AC40" t="s">
        <v>80</v>
      </c>
      <c r="AD40" s="3">
        <v>43922</v>
      </c>
      <c r="AE40">
        <v>0</v>
      </c>
      <c r="AF40">
        <f t="shared" ca="1" si="1"/>
        <v>0.74445351844109531</v>
      </c>
    </row>
    <row r="41" spans="1:32">
      <c r="A41">
        <v>39</v>
      </c>
      <c r="B41" t="s">
        <v>8</v>
      </c>
      <c r="C41" t="s">
        <v>127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15</v>
      </c>
      <c r="L41" s="5"/>
      <c r="M41" t="s">
        <v>127</v>
      </c>
      <c r="N41" t="s">
        <v>15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2"/>
        <v>5 - Senior Officer &amp; Internal Services</v>
      </c>
      <c r="S41" t="str">
        <f>IF(T41="","",INDEX('Backing 4'!Z:Z,MATCH(T41,'Backing 4'!Y:Y,0)))</f>
        <v>Even</v>
      </c>
      <c r="T41" t="str">
        <f t="shared" si="0"/>
        <v>5 - Senior Officer</v>
      </c>
      <c r="U41">
        <v>1</v>
      </c>
      <c r="V41" t="str">
        <f>IF(D41="Y","",IF(W41="Y",INDEX('Backing 2'!B:B,MATCH(C41,'Backing 2'!C:C,0)),C41))</f>
        <v>6 - Junior Officer</v>
      </c>
      <c r="W41" t="s">
        <v>85</v>
      </c>
      <c r="X41">
        <v>2</v>
      </c>
      <c r="Y41" t="s">
        <v>75</v>
      </c>
      <c r="Z41">
        <v>24</v>
      </c>
      <c r="AA41" t="s">
        <v>25</v>
      </c>
      <c r="AB41" t="s">
        <v>25</v>
      </c>
      <c r="AC41" t="s">
        <v>25</v>
      </c>
      <c r="AD41" s="3">
        <v>42095</v>
      </c>
      <c r="AE41">
        <v>5</v>
      </c>
      <c r="AF41">
        <f t="shared" ca="1" si="1"/>
        <v>0.39324065610604064</v>
      </c>
    </row>
    <row r="42" spans="1:32">
      <c r="A42">
        <v>40</v>
      </c>
      <c r="B42" t="s">
        <v>8</v>
      </c>
      <c r="C42" t="s">
        <v>92</v>
      </c>
      <c r="D42" t="s">
        <v>87</v>
      </c>
      <c r="E42">
        <v>3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L42" s="5"/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2"/>
        <v>6 - Junior Officer &amp; Operations</v>
      </c>
      <c r="S42" t="str">
        <f>IF(T42="","",INDEX('Backing 4'!Z:Z,MATCH(T42,'Backing 4'!Y:Y,0)))</f>
        <v>Even</v>
      </c>
      <c r="T42" t="str">
        <f t="shared" si="0"/>
        <v>6 - Junior Officer</v>
      </c>
      <c r="U42">
        <v>3</v>
      </c>
      <c r="V42" t="str">
        <f>IF(D42="Y","",IF(W42="Y",INDEX('Backing 2'!B:B,MATCH(C42,'Backing 2'!C:C,0)),C42))</f>
        <v>6 - Junior Officer</v>
      </c>
      <c r="W42" t="s">
        <v>87</v>
      </c>
      <c r="X42">
        <v>2</v>
      </c>
      <c r="Y42" t="s">
        <v>75</v>
      </c>
      <c r="Z42">
        <v>21</v>
      </c>
      <c r="AA42" t="s">
        <v>36</v>
      </c>
      <c r="AB42" t="s">
        <v>80</v>
      </c>
      <c r="AC42" t="s">
        <v>80</v>
      </c>
      <c r="AD42" s="3">
        <v>42826</v>
      </c>
      <c r="AE42">
        <v>3</v>
      </c>
      <c r="AF42">
        <f t="shared" ca="1" si="1"/>
        <v>7.0961985988975185E-2</v>
      </c>
    </row>
    <row r="43" spans="1:32">
      <c r="A43">
        <v>41</v>
      </c>
      <c r="B43" t="s">
        <v>7</v>
      </c>
      <c r="C43" t="s">
        <v>92</v>
      </c>
      <c r="D43" t="s">
        <v>87</v>
      </c>
      <c r="E43">
        <v>2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L43" s="5"/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2"/>
        <v>6 - Junior Officer &amp; Operations</v>
      </c>
      <c r="S43" t="str">
        <f>IF(T43="","",INDEX('Backing 4'!Z:Z,MATCH(T43,'Backing 4'!Y:Y,0)))</f>
        <v>Even</v>
      </c>
      <c r="T43" t="str">
        <f t="shared" si="0"/>
        <v>6 - Junior Officer</v>
      </c>
      <c r="U43">
        <v>2</v>
      </c>
      <c r="V43" t="str">
        <f>IF(D43="Y","",IF(W43="Y",INDEX('Backing 2'!B:B,MATCH(C43,'Backing 2'!C:C,0)),C43))</f>
        <v>6 - Junior Officer</v>
      </c>
      <c r="W43" t="s">
        <v>87</v>
      </c>
      <c r="X43">
        <v>3</v>
      </c>
      <c r="Y43" t="s">
        <v>75</v>
      </c>
      <c r="Z43">
        <v>27</v>
      </c>
      <c r="AA43" t="s">
        <v>37</v>
      </c>
      <c r="AB43" t="s">
        <v>80</v>
      </c>
      <c r="AC43" t="s">
        <v>80</v>
      </c>
      <c r="AD43" s="3">
        <v>43191</v>
      </c>
      <c r="AE43">
        <v>2</v>
      </c>
      <c r="AF43">
        <f t="shared" ca="1" si="1"/>
        <v>0.79660761764572063</v>
      </c>
    </row>
    <row r="44" spans="1:32">
      <c r="A44">
        <v>42</v>
      </c>
      <c r="B44" t="s">
        <v>7</v>
      </c>
      <c r="C44" t="s">
        <v>92</v>
      </c>
      <c r="D44" t="s">
        <v>87</v>
      </c>
      <c r="E44">
        <v>3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L44" s="5"/>
      <c r="M44" t="s">
        <v>92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2"/>
        <v>6 - Junior Officer &amp; Operations</v>
      </c>
      <c r="S44" t="str">
        <f>IF(T44="","",INDEX('Backing 4'!Z:Z,MATCH(T44,'Backing 4'!Y:Y,0)))</f>
        <v>Even</v>
      </c>
      <c r="T44" t="str">
        <f t="shared" si="0"/>
        <v>6 - Junior Officer</v>
      </c>
      <c r="U44">
        <v>1</v>
      </c>
      <c r="V44" t="str">
        <f>IF(D44="Y","",IF(W44="Y",INDEX('Backing 2'!B:B,MATCH(C44,'Backing 2'!C:C,0)),C44))</f>
        <v>6 - Junior Officer</v>
      </c>
      <c r="W44" t="s">
        <v>87</v>
      </c>
      <c r="Y44" t="s">
        <v>75</v>
      </c>
      <c r="Z44">
        <v>28</v>
      </c>
      <c r="AA44" t="s">
        <v>25</v>
      </c>
      <c r="AB44" t="s">
        <v>25</v>
      </c>
      <c r="AC44" t="s">
        <v>25</v>
      </c>
      <c r="AD44" s="3">
        <v>43556</v>
      </c>
      <c r="AE44">
        <v>1</v>
      </c>
      <c r="AF44">
        <f t="shared" ca="1" si="1"/>
        <v>0.95103764440560645</v>
      </c>
    </row>
    <row r="45" spans="1:32">
      <c r="A45">
        <v>43</v>
      </c>
      <c r="B45" t="s">
        <v>8</v>
      </c>
      <c r="C45" t="s">
        <v>94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14</v>
      </c>
      <c r="L45" s="5"/>
      <c r="M45" t="s">
        <v>94</v>
      </c>
      <c r="N45" t="s">
        <v>14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2"/>
        <v>3 - Senior Manager &amp; Operations</v>
      </c>
      <c r="S45" t="str">
        <f>IF(T45="","",INDEX('Backing 4'!Z:Z,MATCH(T45,'Backing 4'!Y:Y,0)))</f>
        <v>Uneven - Men benefit</v>
      </c>
      <c r="T45" t="str">
        <f t="shared" si="0"/>
        <v>3 - Senior Manager</v>
      </c>
      <c r="U45">
        <v>4</v>
      </c>
      <c r="V45" t="str">
        <f>IF(D45="Y","",IF(W45="Y",INDEX('Backing 2'!B:B,MATCH(C45,'Backing 2'!C:C,0)),C45))</f>
        <v>3 - Senior Manager</v>
      </c>
      <c r="W45" t="s">
        <v>87</v>
      </c>
      <c r="X45">
        <v>2</v>
      </c>
      <c r="Y45" t="s">
        <v>77</v>
      </c>
      <c r="Z45">
        <v>40</v>
      </c>
      <c r="AA45" t="s">
        <v>25</v>
      </c>
      <c r="AB45" t="s">
        <v>25</v>
      </c>
      <c r="AC45" t="s">
        <v>25</v>
      </c>
      <c r="AD45" s="3">
        <v>42461</v>
      </c>
      <c r="AE45">
        <v>4</v>
      </c>
      <c r="AF45">
        <f t="shared" ca="1" si="1"/>
        <v>0.94899331560717559</v>
      </c>
    </row>
    <row r="46" spans="1:32">
      <c r="A46">
        <v>44</v>
      </c>
      <c r="B46" t="s">
        <v>7</v>
      </c>
      <c r="C46" t="s">
        <v>92</v>
      </c>
      <c r="D46" t="s">
        <v>87</v>
      </c>
      <c r="E46">
        <v>2</v>
      </c>
      <c r="F46" t="s">
        <v>88</v>
      </c>
      <c r="G46" t="s">
        <v>86</v>
      </c>
      <c r="H46" s="2">
        <v>0.5</v>
      </c>
      <c r="I46" t="s">
        <v>88</v>
      </c>
      <c r="J46" t="s">
        <v>85</v>
      </c>
      <c r="K46" t="s">
        <v>16</v>
      </c>
      <c r="L46" s="5"/>
      <c r="M46" t="s">
        <v>92</v>
      </c>
      <c r="N46" t="s">
        <v>16</v>
      </c>
      <c r="O46" s="1" t="s">
        <v>74</v>
      </c>
      <c r="P46" t="s">
        <v>74</v>
      </c>
      <c r="Q46" t="str">
        <f>IF(R46="","",INDEX('Backing 4'!U:U,MATCH(R46,'Backing 4'!T:T,0)))</f>
        <v>Even</v>
      </c>
      <c r="R46" t="str">
        <f t="shared" si="2"/>
        <v>6 - Junior Officer &amp; Sales &amp; Marketing</v>
      </c>
      <c r="S46" t="str">
        <f>IF(T46="","",INDEX('Backing 4'!Z:Z,MATCH(T46,'Backing 4'!Y:Y,0)))</f>
        <v>Even</v>
      </c>
      <c r="T46" t="str">
        <f t="shared" si="0"/>
        <v>6 - Junior Officer</v>
      </c>
      <c r="U46">
        <v>2</v>
      </c>
      <c r="V46" t="str">
        <f>IF(D46="Y","",IF(W46="Y",INDEX('Backing 2'!B:B,MATCH(C46,'Backing 2'!C:C,0)),C46))</f>
        <v>6 - Junior Officer</v>
      </c>
      <c r="W46" t="s">
        <v>87</v>
      </c>
      <c r="X46">
        <v>2</v>
      </c>
      <c r="Y46" t="s">
        <v>75</v>
      </c>
      <c r="Z46">
        <v>23</v>
      </c>
      <c r="AA46" t="s">
        <v>32</v>
      </c>
      <c r="AB46" t="s">
        <v>80</v>
      </c>
      <c r="AC46" t="s">
        <v>80</v>
      </c>
      <c r="AD46" s="3">
        <v>43191</v>
      </c>
      <c r="AE46">
        <v>2</v>
      </c>
      <c r="AF46">
        <f t="shared" ca="1" si="1"/>
        <v>0.20154284694961533</v>
      </c>
    </row>
    <row r="47" spans="1:32">
      <c r="A47">
        <v>45</v>
      </c>
      <c r="B47" t="s">
        <v>8</v>
      </c>
      <c r="C47" s="4" t="s">
        <v>95</v>
      </c>
      <c r="D47" t="s">
        <v>87</v>
      </c>
      <c r="E47">
        <v>2</v>
      </c>
      <c r="F47" t="s">
        <v>88</v>
      </c>
      <c r="G47" t="s">
        <v>88</v>
      </c>
      <c r="H47" s="2">
        <v>0.5</v>
      </c>
      <c r="I47" t="s">
        <v>86</v>
      </c>
      <c r="J47" t="s">
        <v>85</v>
      </c>
      <c r="K47" t="s">
        <v>15</v>
      </c>
      <c r="L47" s="5" t="s">
        <v>89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/>
      </c>
      <c r="R47" t="str">
        <f t="shared" si="2"/>
        <v/>
      </c>
      <c r="S47" t="str">
        <f>IF(T47="","",INDEX('Backing 4'!Z:Z,MATCH(T47,'Backing 4'!Y:Y,0)))</f>
        <v/>
      </c>
      <c r="T47" t="str">
        <f t="shared" si="0"/>
        <v/>
      </c>
      <c r="U47">
        <v>3</v>
      </c>
      <c r="V47" t="str">
        <f>IF(D47="Y","",IF(W47="Y",INDEX('Backing 2'!B:B,MATCH(C47,'Backing 2'!C:C,0)),C47))</f>
        <v>2 - Director</v>
      </c>
      <c r="W47" t="s">
        <v>87</v>
      </c>
      <c r="X47">
        <v>3</v>
      </c>
      <c r="Y47" t="s">
        <v>78</v>
      </c>
      <c r="Z47">
        <v>54</v>
      </c>
      <c r="AA47" t="s">
        <v>25</v>
      </c>
      <c r="AB47" t="s">
        <v>25</v>
      </c>
      <c r="AC47" t="s">
        <v>25</v>
      </c>
      <c r="AD47" s="3">
        <v>40634</v>
      </c>
      <c r="AE47">
        <v>9</v>
      </c>
      <c r="AF47">
        <f t="shared" ca="1" si="1"/>
        <v>0.28375932955012295</v>
      </c>
    </row>
    <row r="48" spans="1:32">
      <c r="A48">
        <v>46</v>
      </c>
      <c r="B48" t="s">
        <v>8</v>
      </c>
      <c r="C48" t="s">
        <v>92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15</v>
      </c>
      <c r="L48" s="5"/>
      <c r="M48" t="s">
        <v>92</v>
      </c>
      <c r="N48" t="s">
        <v>15</v>
      </c>
      <c r="O48" s="1" t="s">
        <v>74</v>
      </c>
      <c r="P48" t="s">
        <v>74</v>
      </c>
      <c r="Q48" t="str">
        <f>IF(R48="","",INDEX('Backing 4'!U:U,MATCH(R48,'Backing 4'!T:T,0)))</f>
        <v>Even</v>
      </c>
      <c r="R48" t="str">
        <f t="shared" si="2"/>
        <v>6 - Junior Officer &amp; Internal Services</v>
      </c>
      <c r="S48" t="str">
        <f>IF(T48="","",INDEX('Backing 4'!Z:Z,MATCH(T48,'Backing 4'!Y:Y,0)))</f>
        <v>Even</v>
      </c>
      <c r="T48" t="str">
        <f t="shared" si="0"/>
        <v>6 - Junior Officer</v>
      </c>
      <c r="U48">
        <v>3</v>
      </c>
      <c r="V48" t="str">
        <f>IF(D48="Y","",IF(W48="Y",INDEX('Backing 2'!B:B,MATCH(C48,'Backing 2'!C:C,0)),C48))</f>
        <v>6 - Junior Officer</v>
      </c>
      <c r="W48" t="s">
        <v>87</v>
      </c>
      <c r="X48">
        <v>3</v>
      </c>
      <c r="Y48" t="s">
        <v>75</v>
      </c>
      <c r="Z48">
        <v>26</v>
      </c>
      <c r="AA48" t="s">
        <v>37</v>
      </c>
      <c r="AB48" t="s">
        <v>80</v>
      </c>
      <c r="AC48" t="s">
        <v>80</v>
      </c>
      <c r="AD48" s="3">
        <v>42826</v>
      </c>
      <c r="AE48">
        <v>3</v>
      </c>
      <c r="AF48">
        <f t="shared" ca="1" si="1"/>
        <v>0.54687365749090311</v>
      </c>
    </row>
    <row r="49" spans="1:32">
      <c r="A49">
        <v>47</v>
      </c>
      <c r="B49" t="s">
        <v>7</v>
      </c>
      <c r="C49" t="s">
        <v>93</v>
      </c>
      <c r="D49" t="s">
        <v>87</v>
      </c>
      <c r="E49">
        <v>2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13</v>
      </c>
      <c r="L49" s="5"/>
      <c r="M49" t="s">
        <v>93</v>
      </c>
      <c r="N49" t="s">
        <v>13</v>
      </c>
      <c r="O49" s="1" t="s">
        <v>74</v>
      </c>
      <c r="P49" t="s">
        <v>74</v>
      </c>
      <c r="Q49" t="str">
        <f>IF(R49="","",INDEX('Backing 4'!U:U,MATCH(R49,'Backing 4'!T:T,0)))</f>
        <v>Inconclusive</v>
      </c>
      <c r="R49" t="str">
        <f t="shared" si="2"/>
        <v>4 - Manager &amp; HR</v>
      </c>
      <c r="S49" t="str">
        <f>IF(T49="","",INDEX('Backing 4'!Z:Z,MATCH(T49,'Backing 4'!Y:Y,0)))</f>
        <v>Even</v>
      </c>
      <c r="T49" t="str">
        <f t="shared" si="0"/>
        <v>4 - Manager</v>
      </c>
      <c r="U49">
        <v>2</v>
      </c>
      <c r="V49" t="str">
        <f>IF(D49="Y","",IF(W49="Y",INDEX('Backing 2'!B:B,MATCH(C49,'Backing 2'!C:C,0)),C49))</f>
        <v>4 - Manager</v>
      </c>
      <c r="W49" t="s">
        <v>87</v>
      </c>
      <c r="X49">
        <v>3</v>
      </c>
      <c r="Y49" t="s">
        <v>76</v>
      </c>
      <c r="Z49">
        <v>36</v>
      </c>
      <c r="AA49" t="s">
        <v>45</v>
      </c>
      <c r="AB49" t="s">
        <v>80</v>
      </c>
      <c r="AC49" t="s">
        <v>80</v>
      </c>
      <c r="AD49" s="3">
        <v>42461</v>
      </c>
      <c r="AE49">
        <v>4</v>
      </c>
      <c r="AF49">
        <f t="shared" ca="1" si="1"/>
        <v>0.29141686387981935</v>
      </c>
    </row>
    <row r="50" spans="1:32">
      <c r="A50">
        <v>48</v>
      </c>
      <c r="B50" t="s">
        <v>7</v>
      </c>
      <c r="C50" t="s">
        <v>92</v>
      </c>
      <c r="D50" t="s">
        <v>87</v>
      </c>
      <c r="E50">
        <v>3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14</v>
      </c>
      <c r="L50" s="5"/>
      <c r="M50" t="s">
        <v>92</v>
      </c>
      <c r="N50" t="s">
        <v>14</v>
      </c>
      <c r="O50" s="1" t="s">
        <v>74</v>
      </c>
      <c r="P50" t="s">
        <v>74</v>
      </c>
      <c r="Q50" t="str">
        <f>IF(R50="","",INDEX('Backing 4'!U:U,MATCH(R50,'Backing 4'!T:T,0)))</f>
        <v>Even</v>
      </c>
      <c r="R50" t="str">
        <f t="shared" si="2"/>
        <v>6 - Junior Officer &amp; Operations</v>
      </c>
      <c r="S50" t="str">
        <f>IF(T50="","",INDEX('Backing 4'!Z:Z,MATCH(T50,'Backing 4'!Y:Y,0)))</f>
        <v>Even</v>
      </c>
      <c r="T50" t="str">
        <f t="shared" si="0"/>
        <v>6 - Junior Officer</v>
      </c>
      <c r="U50">
        <v>3</v>
      </c>
      <c r="V50" t="str">
        <f>IF(D50="Y","",IF(W50="Y",INDEX('Backing 2'!B:B,MATCH(C50,'Backing 2'!C:C,0)),C50))</f>
        <v>6 - Junior Officer</v>
      </c>
      <c r="W50" t="s">
        <v>87</v>
      </c>
      <c r="X50">
        <v>3</v>
      </c>
      <c r="Y50" t="s">
        <v>75</v>
      </c>
      <c r="Z50">
        <v>22</v>
      </c>
      <c r="AA50" t="s">
        <v>37</v>
      </c>
      <c r="AB50" t="s">
        <v>80</v>
      </c>
      <c r="AC50" t="s">
        <v>80</v>
      </c>
      <c r="AD50" s="3">
        <v>42826</v>
      </c>
      <c r="AE50">
        <v>3</v>
      </c>
      <c r="AF50">
        <f t="shared" ca="1" si="1"/>
        <v>0.58714547179667442</v>
      </c>
    </row>
    <row r="51" spans="1:32">
      <c r="A51">
        <v>49</v>
      </c>
      <c r="B51" t="s">
        <v>7</v>
      </c>
      <c r="C51" t="s">
        <v>92</v>
      </c>
      <c r="D51" t="s">
        <v>87</v>
      </c>
      <c r="E51">
        <v>2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13</v>
      </c>
      <c r="L51" s="5"/>
      <c r="M51" t="s">
        <v>92</v>
      </c>
      <c r="N51" t="s">
        <v>13</v>
      </c>
      <c r="O51" s="1" t="s">
        <v>74</v>
      </c>
      <c r="P51" t="s">
        <v>74</v>
      </c>
      <c r="Q51" t="str">
        <f>IF(R51="","",INDEX('Backing 4'!U:U,MATCH(R51,'Backing 4'!T:T,0)))</f>
        <v>Inconclusive</v>
      </c>
      <c r="R51" t="str">
        <f t="shared" si="2"/>
        <v>6 - Junior Officer &amp; HR</v>
      </c>
      <c r="S51" t="str">
        <f>IF(T51="","",INDEX('Backing 4'!Z:Z,MATCH(T51,'Backing 4'!Y:Y,0)))</f>
        <v>Even</v>
      </c>
      <c r="T51" t="str">
        <f t="shared" si="0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2</v>
      </c>
      <c r="Y51" t="s">
        <v>76</v>
      </c>
      <c r="Z51">
        <v>31</v>
      </c>
      <c r="AA51" t="s">
        <v>25</v>
      </c>
      <c r="AB51" t="s">
        <v>25</v>
      </c>
      <c r="AC51" t="s">
        <v>25</v>
      </c>
      <c r="AD51" s="3">
        <v>43191</v>
      </c>
      <c r="AE51">
        <v>2</v>
      </c>
      <c r="AF51">
        <f t="shared" ca="1" si="1"/>
        <v>0.9225275646547042</v>
      </c>
    </row>
    <row r="52" spans="1:32">
      <c r="A52">
        <v>50</v>
      </c>
      <c r="B52" t="s">
        <v>7</v>
      </c>
      <c r="C52" t="s">
        <v>92</v>
      </c>
      <c r="D52" t="s">
        <v>87</v>
      </c>
      <c r="E52">
        <v>3</v>
      </c>
      <c r="F52" t="s">
        <v>88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L52" s="5"/>
      <c r="M52" t="s">
        <v>92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2"/>
        <v>6 - Junior Officer &amp; Operations</v>
      </c>
      <c r="S52" t="str">
        <f>IF(T52="","",INDEX('Backing 4'!Z:Z,MATCH(T52,'Backing 4'!Y:Y,0)))</f>
        <v>Even</v>
      </c>
      <c r="T52" t="str">
        <f t="shared" si="0"/>
        <v>6 - Junior Officer</v>
      </c>
      <c r="U52">
        <v>2</v>
      </c>
      <c r="V52" t="str">
        <f>IF(D52="Y","",IF(W52="Y",INDEX('Backing 2'!B:B,MATCH(C52,'Backing 2'!C:C,0)),C52))</f>
        <v>6 - Junior Officer</v>
      </c>
      <c r="W52" t="s">
        <v>87</v>
      </c>
      <c r="X52">
        <v>3</v>
      </c>
      <c r="Y52" t="s">
        <v>75</v>
      </c>
      <c r="Z52">
        <v>22</v>
      </c>
      <c r="AA52" t="s">
        <v>45</v>
      </c>
      <c r="AB52" t="s">
        <v>80</v>
      </c>
      <c r="AC52" t="s">
        <v>80</v>
      </c>
      <c r="AD52" s="3">
        <v>43191</v>
      </c>
      <c r="AE52">
        <v>2</v>
      </c>
      <c r="AF52">
        <f t="shared" ca="1" si="1"/>
        <v>0.37597680020242885</v>
      </c>
    </row>
    <row r="53" spans="1:32">
      <c r="A53">
        <v>51</v>
      </c>
      <c r="B53" t="s">
        <v>8</v>
      </c>
      <c r="C53" t="s">
        <v>127</v>
      </c>
      <c r="D53" t="s">
        <v>87</v>
      </c>
      <c r="E53">
        <v>2</v>
      </c>
      <c r="F53" t="s">
        <v>86</v>
      </c>
      <c r="G53" t="s">
        <v>86</v>
      </c>
      <c r="H53" s="2">
        <v>0.5</v>
      </c>
      <c r="I53" t="s">
        <v>88</v>
      </c>
      <c r="J53" t="s">
        <v>85</v>
      </c>
      <c r="K53" t="s">
        <v>14</v>
      </c>
      <c r="L53" s="5"/>
      <c r="M53" t="s">
        <v>93</v>
      </c>
      <c r="N53" t="s">
        <v>14</v>
      </c>
      <c r="O53" s="1" t="s">
        <v>74</v>
      </c>
      <c r="P53" t="s">
        <v>74</v>
      </c>
      <c r="Q53" t="str">
        <f>IF(R53="","",INDEX('Backing 4'!U:U,MATCH(R53,'Backing 4'!T:T,0)))</f>
        <v>Even</v>
      </c>
      <c r="R53" t="str">
        <f t="shared" si="2"/>
        <v>5 - Senior Officer &amp; Operations</v>
      </c>
      <c r="S53" t="str">
        <f>IF(T53="","",INDEX('Backing 4'!Z:Z,MATCH(T53,'Backing 4'!Y:Y,0)))</f>
        <v>Even</v>
      </c>
      <c r="T53" t="str">
        <f t="shared" si="0"/>
        <v>5 - Senior Officer</v>
      </c>
      <c r="U53">
        <v>6</v>
      </c>
      <c r="V53" t="str">
        <f>IF(D53="Y","",IF(W53="Y",INDEX('Backing 2'!B:B,MATCH(C53,'Backing 2'!C:C,0)),C53))</f>
        <v>5 - Senior Officer</v>
      </c>
      <c r="W53" t="s">
        <v>87</v>
      </c>
      <c r="X53">
        <v>3</v>
      </c>
      <c r="Y53" t="s">
        <v>76</v>
      </c>
      <c r="Z53">
        <v>31</v>
      </c>
      <c r="AA53" t="s">
        <v>25</v>
      </c>
      <c r="AB53" t="s">
        <v>25</v>
      </c>
      <c r="AC53" t="s">
        <v>25</v>
      </c>
      <c r="AD53" s="3">
        <v>41000</v>
      </c>
      <c r="AE53">
        <v>8</v>
      </c>
      <c r="AF53">
        <f t="shared" ca="1" si="1"/>
        <v>0.51510901782058716</v>
      </c>
    </row>
    <row r="54" spans="1:32">
      <c r="A54">
        <v>52</v>
      </c>
      <c r="B54" t="s">
        <v>8</v>
      </c>
      <c r="C54" t="s">
        <v>93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L54" s="5"/>
      <c r="M54" t="s">
        <v>93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Uneven - Men benefit</v>
      </c>
      <c r="R54" t="str">
        <f t="shared" si="2"/>
        <v>4 - Manager &amp; Sales &amp; Marketing</v>
      </c>
      <c r="S54" t="str">
        <f>IF(T54="","",INDEX('Backing 4'!Z:Z,MATCH(T54,'Backing 4'!Y:Y,0)))</f>
        <v>Even</v>
      </c>
      <c r="T54" t="str">
        <f t="shared" si="0"/>
        <v>4 - Manager</v>
      </c>
      <c r="U54">
        <v>2</v>
      </c>
      <c r="V54" t="str">
        <f>IF(D54="Y","",IF(W54="Y",INDEX('Backing 2'!B:B,MATCH(C54,'Backing 2'!C:C,0)),C54))</f>
        <v>4 - Manager</v>
      </c>
      <c r="W54" t="s">
        <v>87</v>
      </c>
      <c r="X54">
        <v>3</v>
      </c>
      <c r="Y54" t="s">
        <v>76</v>
      </c>
      <c r="Z54">
        <v>32</v>
      </c>
      <c r="AA54" t="s">
        <v>37</v>
      </c>
      <c r="AB54" t="s">
        <v>80</v>
      </c>
      <c r="AC54" t="s">
        <v>80</v>
      </c>
      <c r="AD54" s="3">
        <v>41000</v>
      </c>
      <c r="AE54">
        <v>8</v>
      </c>
      <c r="AF54">
        <f t="shared" ca="1" si="1"/>
        <v>0.68587830816870521</v>
      </c>
    </row>
    <row r="55" spans="1:32">
      <c r="A55">
        <v>53</v>
      </c>
      <c r="B55" t="s">
        <v>8</v>
      </c>
      <c r="C55" t="s">
        <v>127</v>
      </c>
      <c r="D55" t="s">
        <v>87</v>
      </c>
      <c r="E55">
        <v>2</v>
      </c>
      <c r="F55" t="s">
        <v>88</v>
      </c>
      <c r="G55" t="s">
        <v>86</v>
      </c>
      <c r="H55" s="2">
        <v>0.5</v>
      </c>
      <c r="I55" t="s">
        <v>88</v>
      </c>
      <c r="J55" t="s">
        <v>85</v>
      </c>
      <c r="K55" t="s">
        <v>16</v>
      </c>
      <c r="L55" s="5"/>
      <c r="M55" t="s">
        <v>127</v>
      </c>
      <c r="N55" t="s">
        <v>16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2"/>
        <v>5 - Senior Officer &amp; Sales &amp; Marketing</v>
      </c>
      <c r="S55" t="str">
        <f>IF(T55="","",INDEX('Backing 4'!Z:Z,MATCH(T55,'Backing 4'!Y:Y,0)))</f>
        <v>Even</v>
      </c>
      <c r="T55" t="str">
        <f t="shared" si="0"/>
        <v>5 - Senior Officer</v>
      </c>
      <c r="U55">
        <v>3</v>
      </c>
      <c r="V55" t="str">
        <f>IF(D55="Y","",IF(W55="Y",INDEX('Backing 2'!B:B,MATCH(C55,'Backing 2'!C:C,0)),C55))</f>
        <v>5 - Senior Officer</v>
      </c>
      <c r="W55" t="s">
        <v>87</v>
      </c>
      <c r="X55">
        <v>2</v>
      </c>
      <c r="Y55" t="s">
        <v>76</v>
      </c>
      <c r="Z55">
        <v>30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1"/>
        <v>0.15065737802749135</v>
      </c>
    </row>
    <row r="56" spans="1:32">
      <c r="A56">
        <v>54</v>
      </c>
      <c r="B56" t="s">
        <v>8</v>
      </c>
      <c r="C56" t="s">
        <v>127</v>
      </c>
      <c r="D56" t="s">
        <v>87</v>
      </c>
      <c r="E56">
        <v>2</v>
      </c>
      <c r="F56" t="s">
        <v>86</v>
      </c>
      <c r="G56" t="s">
        <v>86</v>
      </c>
      <c r="H56" s="2">
        <v>0.5</v>
      </c>
      <c r="I56" t="s">
        <v>88</v>
      </c>
      <c r="J56" t="s">
        <v>85</v>
      </c>
      <c r="K56" t="s">
        <v>14</v>
      </c>
      <c r="L56" s="5"/>
      <c r="M56" t="s">
        <v>93</v>
      </c>
      <c r="N56" t="s">
        <v>14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2"/>
        <v>5 - Senior Officer &amp; Operations</v>
      </c>
      <c r="S56" t="str">
        <f>IF(T56="","",INDEX('Backing 4'!Z:Z,MATCH(T56,'Backing 4'!Y:Y,0)))</f>
        <v>Even</v>
      </c>
      <c r="T56" t="str">
        <f t="shared" si="0"/>
        <v>5 - Senior Officer</v>
      </c>
      <c r="U56">
        <v>7</v>
      </c>
      <c r="V56" t="str">
        <f>IF(D56="Y","",IF(W56="Y",INDEX('Backing 2'!B:B,MATCH(C56,'Backing 2'!C:C,0)),C56))</f>
        <v>5 - Senior Officer</v>
      </c>
      <c r="W56" t="s">
        <v>87</v>
      </c>
      <c r="X56">
        <v>3</v>
      </c>
      <c r="Y56" t="s">
        <v>76</v>
      </c>
      <c r="Z56">
        <v>33</v>
      </c>
      <c r="AA56" t="s">
        <v>25</v>
      </c>
      <c r="AB56" t="s">
        <v>25</v>
      </c>
      <c r="AC56" t="s">
        <v>25</v>
      </c>
      <c r="AD56" s="3">
        <v>41000</v>
      </c>
      <c r="AE56">
        <v>8</v>
      </c>
      <c r="AF56">
        <f t="shared" ca="1" si="1"/>
        <v>0.42288860272504492</v>
      </c>
    </row>
    <row r="57" spans="1:32">
      <c r="A57">
        <v>55</v>
      </c>
      <c r="B57" t="s">
        <v>7</v>
      </c>
      <c r="C57" t="s">
        <v>92</v>
      </c>
      <c r="D57" t="s">
        <v>87</v>
      </c>
      <c r="E57">
        <v>2</v>
      </c>
      <c r="F57" t="s">
        <v>88</v>
      </c>
      <c r="G57" t="s">
        <v>86</v>
      </c>
      <c r="H57" s="2">
        <v>0.5</v>
      </c>
      <c r="I57" t="s">
        <v>88</v>
      </c>
      <c r="J57" t="s">
        <v>85</v>
      </c>
      <c r="K57" t="s">
        <v>16</v>
      </c>
      <c r="L57" s="5"/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2"/>
        <v>6 - Junior Officer &amp; Sales &amp; Marketing</v>
      </c>
      <c r="S57" t="str">
        <f>IF(T57="","",INDEX('Backing 4'!Z:Z,MATCH(T57,'Backing 4'!Y:Y,0)))</f>
        <v>Even</v>
      </c>
      <c r="T57" t="str">
        <f t="shared" si="0"/>
        <v>6 - Junior Officer</v>
      </c>
      <c r="U57">
        <v>3</v>
      </c>
      <c r="V57" t="str">
        <f>IF(D57="Y","",IF(W57="Y",INDEX('Backing 2'!B:B,MATCH(C57,'Backing 2'!C:C,0)),C57))</f>
        <v>6 - Junior Officer</v>
      </c>
      <c r="W57" t="s">
        <v>87</v>
      </c>
      <c r="X57">
        <v>3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42826</v>
      </c>
      <c r="AE57">
        <v>3</v>
      </c>
      <c r="AF57">
        <f t="shared" ca="1" si="1"/>
        <v>0.53763477802281667</v>
      </c>
    </row>
    <row r="58" spans="1:32">
      <c r="A58">
        <v>56</v>
      </c>
      <c r="B58" t="s">
        <v>8</v>
      </c>
      <c r="C58" t="s">
        <v>92</v>
      </c>
      <c r="D58" t="s">
        <v>85</v>
      </c>
      <c r="F58" t="s">
        <v>88</v>
      </c>
      <c r="G58" t="s">
        <v>88</v>
      </c>
      <c r="H58" s="2">
        <v>0.5</v>
      </c>
      <c r="I58" t="s">
        <v>88</v>
      </c>
      <c r="J58" t="s">
        <v>87</v>
      </c>
      <c r="K58" t="s">
        <v>16</v>
      </c>
      <c r="L58" s="5"/>
      <c r="M58" t="s">
        <v>92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>Even</v>
      </c>
      <c r="R58" t="str">
        <f t="shared" si="2"/>
        <v>6 - Junior Officer &amp; Sales &amp; Marketing</v>
      </c>
      <c r="S58" t="str">
        <f>IF(T58="","",INDEX('Backing 4'!Z:Z,MATCH(T58,'Backing 4'!Y:Y,0)))</f>
        <v>Even</v>
      </c>
      <c r="T58" t="str">
        <f t="shared" si="0"/>
        <v>6 - Junior Officer</v>
      </c>
      <c r="U58">
        <v>0</v>
      </c>
      <c r="V58" t="str">
        <f>IF(D58="Y","",IF(W58="Y",INDEX('Backing 2'!B:B,MATCH(C58,'Backing 2'!C:C,0)),C58))</f>
        <v/>
      </c>
      <c r="W58" t="s">
        <v>87</v>
      </c>
      <c r="Y58" t="s">
        <v>75</v>
      </c>
      <c r="Z58">
        <v>25</v>
      </c>
      <c r="AA58" t="s">
        <v>25</v>
      </c>
      <c r="AB58" t="s">
        <v>25</v>
      </c>
      <c r="AC58" t="s">
        <v>25</v>
      </c>
      <c r="AD58" s="3">
        <v>43922</v>
      </c>
      <c r="AE58">
        <v>0</v>
      </c>
      <c r="AF58">
        <f t="shared" ca="1" si="1"/>
        <v>0.62038600636955166</v>
      </c>
    </row>
    <row r="59" spans="1:32">
      <c r="A59">
        <v>57</v>
      </c>
      <c r="B59" t="s">
        <v>7</v>
      </c>
      <c r="C59" t="s">
        <v>93</v>
      </c>
      <c r="D59" t="s">
        <v>87</v>
      </c>
      <c r="F59" t="s">
        <v>88</v>
      </c>
      <c r="G59" t="s">
        <v>88</v>
      </c>
      <c r="H59" s="2">
        <v>0.5</v>
      </c>
      <c r="I59" t="s">
        <v>86</v>
      </c>
      <c r="J59" t="s">
        <v>85</v>
      </c>
      <c r="K59" t="s">
        <v>16</v>
      </c>
      <c r="L59" s="5" t="s">
        <v>89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/>
      </c>
      <c r="R59" t="str">
        <f t="shared" si="2"/>
        <v/>
      </c>
      <c r="S59" t="str">
        <f>IF(T59="","",INDEX('Backing 4'!Z:Z,MATCH(T59,'Backing 4'!Y:Y,0)))</f>
        <v/>
      </c>
      <c r="T59" t="str">
        <f t="shared" si="0"/>
        <v/>
      </c>
      <c r="U59">
        <v>3</v>
      </c>
      <c r="V59" t="str">
        <f>IF(D59="Y","",IF(W59="Y",INDEX('Backing 2'!B:B,MATCH(C59,'Backing 2'!C:C,0)),C59))</f>
        <v>4 - Manager</v>
      </c>
      <c r="W59" t="s">
        <v>87</v>
      </c>
      <c r="X59">
        <v>3</v>
      </c>
      <c r="Y59" t="s">
        <v>76</v>
      </c>
      <c r="Z59">
        <v>38</v>
      </c>
      <c r="AA59" t="s">
        <v>42</v>
      </c>
      <c r="AB59" t="s">
        <v>80</v>
      </c>
      <c r="AC59" t="s">
        <v>80</v>
      </c>
      <c r="AD59" s="3">
        <v>42461</v>
      </c>
      <c r="AE59">
        <v>4</v>
      </c>
      <c r="AF59">
        <f t="shared" ca="1" si="1"/>
        <v>0.47120115183590816</v>
      </c>
    </row>
    <row r="60" spans="1:32">
      <c r="A60">
        <v>58</v>
      </c>
      <c r="B60" t="s">
        <v>8</v>
      </c>
      <c r="C60" t="s">
        <v>127</v>
      </c>
      <c r="D60" t="s">
        <v>87</v>
      </c>
      <c r="E60">
        <v>2</v>
      </c>
      <c r="F60" t="s">
        <v>86</v>
      </c>
      <c r="G60" t="s">
        <v>86</v>
      </c>
      <c r="H60" s="2">
        <v>0.5</v>
      </c>
      <c r="I60" t="s">
        <v>88</v>
      </c>
      <c r="J60" t="s">
        <v>85</v>
      </c>
      <c r="K60" t="s">
        <v>16</v>
      </c>
      <c r="L60" s="5"/>
      <c r="M60" t="s">
        <v>93</v>
      </c>
      <c r="N60" t="s">
        <v>16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2"/>
        <v>5 - Senior Officer &amp; Sales &amp; Marketing</v>
      </c>
      <c r="S60" t="str">
        <f>IF(T60="","",INDEX('Backing 4'!Z:Z,MATCH(T60,'Backing 4'!Y:Y,0)))</f>
        <v>Even</v>
      </c>
      <c r="T60" t="str">
        <f t="shared" si="0"/>
        <v>5 - Senior Officer</v>
      </c>
      <c r="U60">
        <v>2</v>
      </c>
      <c r="V60" t="str">
        <f>IF(D60="Y","",IF(W60="Y",INDEX('Backing 2'!B:B,MATCH(C60,'Backing 2'!C:C,0)),C60))</f>
        <v>5 - Senior Officer</v>
      </c>
      <c r="W60" t="s">
        <v>87</v>
      </c>
      <c r="X60">
        <v>3</v>
      </c>
      <c r="Y60" t="s">
        <v>76</v>
      </c>
      <c r="Z60">
        <v>35</v>
      </c>
      <c r="AA60" t="s">
        <v>25</v>
      </c>
      <c r="AB60" t="s">
        <v>25</v>
      </c>
      <c r="AC60" t="s">
        <v>25</v>
      </c>
      <c r="AD60" s="3">
        <v>43191</v>
      </c>
      <c r="AE60">
        <v>2</v>
      </c>
      <c r="AF60">
        <f t="shared" ca="1" si="1"/>
        <v>0.24593660029964204</v>
      </c>
    </row>
    <row r="61" spans="1:32">
      <c r="A61">
        <v>59</v>
      </c>
      <c r="B61" t="s">
        <v>8</v>
      </c>
      <c r="C61" t="s">
        <v>92</v>
      </c>
      <c r="D61" t="s">
        <v>87</v>
      </c>
      <c r="E61">
        <v>2</v>
      </c>
      <c r="F61" t="s">
        <v>88</v>
      </c>
      <c r="G61" t="s">
        <v>86</v>
      </c>
      <c r="H61" s="2">
        <v>0.5</v>
      </c>
      <c r="I61" t="s">
        <v>88</v>
      </c>
      <c r="J61" t="s">
        <v>85</v>
      </c>
      <c r="K61" t="s">
        <v>14</v>
      </c>
      <c r="L61" s="5"/>
      <c r="M61" t="s">
        <v>92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>Even</v>
      </c>
      <c r="R61" t="str">
        <f t="shared" si="2"/>
        <v>6 - Junior Officer &amp; Operations</v>
      </c>
      <c r="S61" t="str">
        <f>IF(T61="","",INDEX('Backing 4'!Z:Z,MATCH(T61,'Backing 4'!Y:Y,0)))</f>
        <v>Even</v>
      </c>
      <c r="T61" t="str">
        <f t="shared" si="0"/>
        <v>6 - Junior Officer</v>
      </c>
      <c r="U61">
        <v>1</v>
      </c>
      <c r="V61" t="str">
        <f>IF(D61="Y","",IF(W61="Y",INDEX('Backing 2'!B:B,MATCH(C61,'Backing 2'!C:C,0)),C61))</f>
        <v>6 - Junior Officer</v>
      </c>
      <c r="W61" t="s">
        <v>87</v>
      </c>
      <c r="Y61" t="s">
        <v>75</v>
      </c>
      <c r="Z61">
        <v>22</v>
      </c>
      <c r="AA61" t="s">
        <v>25</v>
      </c>
      <c r="AB61" t="s">
        <v>25</v>
      </c>
      <c r="AC61" t="s">
        <v>25</v>
      </c>
      <c r="AD61" s="3">
        <v>43556</v>
      </c>
      <c r="AE61">
        <v>1</v>
      </c>
      <c r="AF61">
        <f t="shared" ca="1" si="1"/>
        <v>0.39773824363016685</v>
      </c>
    </row>
    <row r="62" spans="1:32">
      <c r="A62">
        <v>60</v>
      </c>
      <c r="B62" t="s">
        <v>8</v>
      </c>
      <c r="C62" s="4" t="s">
        <v>92</v>
      </c>
      <c r="D62" t="s">
        <v>87</v>
      </c>
      <c r="E62">
        <v>2</v>
      </c>
      <c r="F62" t="s">
        <v>88</v>
      </c>
      <c r="G62" t="s">
        <v>88</v>
      </c>
      <c r="H62" s="2">
        <v>0.5</v>
      </c>
      <c r="I62" t="s">
        <v>86</v>
      </c>
      <c r="J62" t="s">
        <v>85</v>
      </c>
      <c r="K62" t="s">
        <v>14</v>
      </c>
      <c r="L62" s="5" t="s">
        <v>89</v>
      </c>
      <c r="N62" t="s">
        <v>14</v>
      </c>
      <c r="O62" s="1" t="s">
        <v>74</v>
      </c>
      <c r="P62" t="s">
        <v>74</v>
      </c>
      <c r="Q62" t="str">
        <f>IF(R62="","",INDEX('Backing 4'!U:U,MATCH(R62,'Backing 4'!T:T,0)))</f>
        <v/>
      </c>
      <c r="R62" t="str">
        <f t="shared" si="2"/>
        <v/>
      </c>
      <c r="S62" t="str">
        <f>IF(T62="","",INDEX('Backing 4'!Z:Z,MATCH(T62,'Backing 4'!Y:Y,0)))</f>
        <v/>
      </c>
      <c r="T62" t="str">
        <f t="shared" si="0"/>
        <v/>
      </c>
      <c r="U62">
        <v>3</v>
      </c>
      <c r="V62" t="str">
        <f>IF(D62="Y","",IF(W62="Y",INDEX('Backing 2'!B:B,MATCH(C62,'Backing 2'!C:C,0)),C62))</f>
        <v>6 - Junior Officer</v>
      </c>
      <c r="W62" t="s">
        <v>87</v>
      </c>
      <c r="X62">
        <v>3</v>
      </c>
      <c r="Y62" t="s">
        <v>76</v>
      </c>
      <c r="Z62">
        <v>38</v>
      </c>
      <c r="AA62" t="s">
        <v>37</v>
      </c>
      <c r="AB62" t="s">
        <v>80</v>
      </c>
      <c r="AC62" t="s">
        <v>80</v>
      </c>
      <c r="AD62" s="3">
        <v>42826</v>
      </c>
      <c r="AE62">
        <v>3</v>
      </c>
      <c r="AF62">
        <f t="shared" ca="1" si="1"/>
        <v>0.99182446558427007</v>
      </c>
    </row>
    <row r="63" spans="1:32">
      <c r="A63">
        <v>61</v>
      </c>
      <c r="B63" t="s">
        <v>7</v>
      </c>
      <c r="C63" t="s">
        <v>92</v>
      </c>
      <c r="D63" t="s">
        <v>87</v>
      </c>
      <c r="E63">
        <v>3</v>
      </c>
      <c r="F63" t="s">
        <v>88</v>
      </c>
      <c r="G63" t="s">
        <v>86</v>
      </c>
      <c r="H63" s="2">
        <v>0.5</v>
      </c>
      <c r="I63" t="s">
        <v>88</v>
      </c>
      <c r="J63" t="s">
        <v>85</v>
      </c>
      <c r="K63" t="s">
        <v>16</v>
      </c>
      <c r="L63" s="5"/>
      <c r="M63" t="s">
        <v>92</v>
      </c>
      <c r="N63" t="s">
        <v>16</v>
      </c>
      <c r="O63" s="1" t="s">
        <v>74</v>
      </c>
      <c r="P63" t="s">
        <v>74</v>
      </c>
      <c r="Q63" t="str">
        <f>IF(R63="","",INDEX('Backing 4'!U:U,MATCH(R63,'Backing 4'!T:T,0)))</f>
        <v>Even</v>
      </c>
      <c r="R63" t="str">
        <f t="shared" si="2"/>
        <v>6 - Junior Officer &amp; Sales &amp; Marketing</v>
      </c>
      <c r="S63" t="str">
        <f>IF(T63="","",INDEX('Backing 4'!Z:Z,MATCH(T63,'Backing 4'!Y:Y,0)))</f>
        <v>Even</v>
      </c>
      <c r="T63" t="str">
        <f t="shared" si="0"/>
        <v>6 - Junior Officer</v>
      </c>
      <c r="U63">
        <v>1</v>
      </c>
      <c r="V63" t="str">
        <f>IF(D63="Y","",IF(W63="Y",INDEX('Backing 2'!B:B,MATCH(C63,'Backing 2'!C:C,0)),C63))</f>
        <v>6 - Junior Officer</v>
      </c>
      <c r="W63" t="s">
        <v>87</v>
      </c>
      <c r="Y63" t="s">
        <v>75</v>
      </c>
      <c r="Z63">
        <v>23</v>
      </c>
      <c r="AA63" t="s">
        <v>37</v>
      </c>
      <c r="AB63" t="s">
        <v>80</v>
      </c>
      <c r="AC63" t="s">
        <v>80</v>
      </c>
      <c r="AD63" s="3">
        <v>43556</v>
      </c>
      <c r="AE63">
        <v>1</v>
      </c>
      <c r="AF63">
        <f t="shared" ca="1" si="1"/>
        <v>0.41242154616701898</v>
      </c>
    </row>
    <row r="64" spans="1:32">
      <c r="A64">
        <v>62</v>
      </c>
      <c r="B64" t="s">
        <v>7</v>
      </c>
      <c r="C64" s="4" t="s">
        <v>127</v>
      </c>
      <c r="D64" t="s">
        <v>87</v>
      </c>
      <c r="E64">
        <v>3</v>
      </c>
      <c r="F64" t="s">
        <v>88</v>
      </c>
      <c r="G64" t="s">
        <v>88</v>
      </c>
      <c r="H64" s="2">
        <v>0.5</v>
      </c>
      <c r="I64" t="s">
        <v>86</v>
      </c>
      <c r="J64" t="s">
        <v>85</v>
      </c>
      <c r="K64" t="s">
        <v>14</v>
      </c>
      <c r="L64" s="5" t="s">
        <v>89</v>
      </c>
      <c r="N64" t="s">
        <v>14</v>
      </c>
      <c r="O64" s="1">
        <v>0.8</v>
      </c>
      <c r="P64" t="s">
        <v>73</v>
      </c>
      <c r="Q64" t="str">
        <f>IF(R64="","",INDEX('Backing 4'!U:U,MATCH(R64,'Backing 4'!T:T,0)))</f>
        <v/>
      </c>
      <c r="R64" t="str">
        <f t="shared" si="2"/>
        <v/>
      </c>
      <c r="S64" t="str">
        <f>IF(T64="","",INDEX('Backing 4'!Z:Z,MATCH(T64,'Backing 4'!Y:Y,0)))</f>
        <v/>
      </c>
      <c r="T64" t="str">
        <f t="shared" si="0"/>
        <v/>
      </c>
      <c r="U64">
        <v>2</v>
      </c>
      <c r="V64" t="str">
        <f>IF(D64="Y","",IF(W64="Y",INDEX('Backing 2'!B:B,MATCH(C64,'Backing 2'!C:C,0)),C64))</f>
        <v>5 - Senior Officer</v>
      </c>
      <c r="W64" t="s">
        <v>87</v>
      </c>
      <c r="X64">
        <v>3</v>
      </c>
      <c r="Y64" t="s">
        <v>78</v>
      </c>
      <c r="Z64">
        <v>56</v>
      </c>
      <c r="AA64" t="s">
        <v>25</v>
      </c>
      <c r="AB64" t="s">
        <v>25</v>
      </c>
      <c r="AC64" t="s">
        <v>25</v>
      </c>
      <c r="AD64" s="3">
        <v>41000</v>
      </c>
      <c r="AE64">
        <v>8</v>
      </c>
      <c r="AF64">
        <f t="shared" ca="1" si="1"/>
        <v>7.5425056539516588E-2</v>
      </c>
    </row>
    <row r="65" spans="1:32">
      <c r="A65">
        <v>63</v>
      </c>
      <c r="B65" t="s">
        <v>8</v>
      </c>
      <c r="C65" t="s">
        <v>92</v>
      </c>
      <c r="D65" t="s">
        <v>87</v>
      </c>
      <c r="E65">
        <v>2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L65" s="5"/>
      <c r="M65" t="s">
        <v>92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Even</v>
      </c>
      <c r="R65" t="str">
        <f t="shared" si="2"/>
        <v>6 - Junior Officer &amp; Sales &amp; Marketing</v>
      </c>
      <c r="S65" t="str">
        <f>IF(T65="","",INDEX('Backing 4'!Z:Z,MATCH(T65,'Backing 4'!Y:Y,0)))</f>
        <v>Even</v>
      </c>
      <c r="T65" t="str">
        <f t="shared" si="0"/>
        <v>6 - Junior Officer</v>
      </c>
      <c r="U65">
        <v>1</v>
      </c>
      <c r="V65" t="str">
        <f>IF(D65="Y","",IF(W65="Y",INDEX('Backing 2'!B:B,MATCH(C65,'Backing 2'!C:C,0)),C65))</f>
        <v>6 - Junior Officer</v>
      </c>
      <c r="W65" t="s">
        <v>87</v>
      </c>
      <c r="Y65" t="s">
        <v>75</v>
      </c>
      <c r="Z65">
        <v>20</v>
      </c>
      <c r="AA65" t="s">
        <v>44</v>
      </c>
      <c r="AB65" t="s">
        <v>81</v>
      </c>
      <c r="AC65" t="s">
        <v>84</v>
      </c>
      <c r="AD65" s="3">
        <v>43556</v>
      </c>
      <c r="AE65">
        <v>1</v>
      </c>
      <c r="AF65">
        <f t="shared" ca="1" si="1"/>
        <v>0.18058977793159092</v>
      </c>
    </row>
    <row r="66" spans="1:32">
      <c r="A66">
        <v>64</v>
      </c>
      <c r="B66" t="s">
        <v>8</v>
      </c>
      <c r="C66" t="s">
        <v>95</v>
      </c>
      <c r="D66" t="s">
        <v>87</v>
      </c>
      <c r="E66">
        <v>3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L66" s="5"/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si="2"/>
        <v>2 - Director &amp; Sales &amp; Marketing</v>
      </c>
      <c r="S66" t="s">
        <v>126</v>
      </c>
      <c r="T66" t="str">
        <f t="shared" si="0"/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76</v>
      </c>
      <c r="Z66">
        <v>36</v>
      </c>
      <c r="AA66" t="s">
        <v>25</v>
      </c>
      <c r="AB66" t="s">
        <v>25</v>
      </c>
      <c r="AC66" t="s">
        <v>25</v>
      </c>
      <c r="AD66" s="3">
        <v>40634</v>
      </c>
      <c r="AE66">
        <v>9</v>
      </c>
      <c r="AF66">
        <f t="shared" ca="1" si="1"/>
        <v>6.8773856945173462E-3</v>
      </c>
    </row>
    <row r="67" spans="1:32">
      <c r="A67">
        <v>65</v>
      </c>
      <c r="B67" t="s">
        <v>7</v>
      </c>
      <c r="C67" t="s">
        <v>95</v>
      </c>
      <c r="D67" t="s">
        <v>87</v>
      </c>
      <c r="E67">
        <v>2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L67" s="5"/>
      <c r="M67" t="s">
        <v>95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Inconclusive</v>
      </c>
      <c r="R67" t="str">
        <f t="shared" ref="R67:R130" si="3">IF(M67="","",IF(C67="1 - Executive","",C67&amp;" &amp; "&amp;N67))</f>
        <v>2 - Director &amp; Sales &amp; Marketing</v>
      </c>
      <c r="S67" t="s">
        <v>126</v>
      </c>
      <c r="T67" t="str">
        <f t="shared" ref="T67:T130" si="4">IF(M67="","",IF(C67="1 - Executive","",C67))</f>
        <v>2 - Director</v>
      </c>
      <c r="U67">
        <v>3</v>
      </c>
      <c r="V67" t="str">
        <f>IF(D67="Y","",IF(W67="Y",INDEX('Backing 2'!B:B,MATCH(C67,'Backing 2'!C:C,0)),C67))</f>
        <v>2 - Director</v>
      </c>
      <c r="W67" t="s">
        <v>87</v>
      </c>
      <c r="X67">
        <v>3</v>
      </c>
      <c r="Y67" t="s">
        <v>77</v>
      </c>
      <c r="Z67">
        <v>45</v>
      </c>
      <c r="AA67" t="s">
        <v>37</v>
      </c>
      <c r="AB67" t="s">
        <v>80</v>
      </c>
      <c r="AC67" t="s">
        <v>80</v>
      </c>
      <c r="AD67" s="3">
        <v>42461</v>
      </c>
      <c r="AE67">
        <v>4</v>
      </c>
      <c r="AF67">
        <f t="shared" ref="AF67:AF130" ca="1" si="5">RAND()</f>
        <v>0.63575882690895735</v>
      </c>
    </row>
    <row r="68" spans="1:32">
      <c r="A68">
        <v>66</v>
      </c>
      <c r="B68" t="s">
        <v>7</v>
      </c>
      <c r="C68" t="s">
        <v>94</v>
      </c>
      <c r="D68" t="s">
        <v>87</v>
      </c>
      <c r="E68">
        <v>3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16</v>
      </c>
      <c r="L68" s="5"/>
      <c r="M68" t="s">
        <v>94</v>
      </c>
      <c r="N68" t="s">
        <v>16</v>
      </c>
      <c r="O68" s="1" t="s">
        <v>74</v>
      </c>
      <c r="P68" t="s">
        <v>74</v>
      </c>
      <c r="Q68" t="str">
        <f>IF(R68="","",INDEX('Backing 4'!U:U,MATCH(R68,'Backing 4'!T:T,0)))</f>
        <v>Uneven - Men benefit</v>
      </c>
      <c r="R68" t="str">
        <f t="shared" si="3"/>
        <v>3 - Senior Manager &amp; Sales &amp; Marketing</v>
      </c>
      <c r="S68" t="str">
        <f>IF(T68="","",INDEX('Backing 4'!Z:Z,MATCH(T68,'Backing 4'!Y:Y,0)))</f>
        <v>Uneven - Men benefit</v>
      </c>
      <c r="T68" t="str">
        <f t="shared" si="4"/>
        <v>3 - Senior Manager</v>
      </c>
      <c r="U68">
        <v>1</v>
      </c>
      <c r="V68" t="str">
        <f>IF(D68="Y","",IF(W68="Y",INDEX('Backing 2'!B:B,MATCH(C68,'Backing 2'!C:C,0)),C68))</f>
        <v>4 - Manager</v>
      </c>
      <c r="W68" t="s">
        <v>85</v>
      </c>
      <c r="X68">
        <v>2</v>
      </c>
      <c r="Y68" t="s">
        <v>76</v>
      </c>
      <c r="Z68">
        <v>39</v>
      </c>
      <c r="AA68" t="s">
        <v>36</v>
      </c>
      <c r="AB68" t="s">
        <v>80</v>
      </c>
      <c r="AC68" t="s">
        <v>80</v>
      </c>
      <c r="AD68" s="3">
        <v>42095</v>
      </c>
      <c r="AE68">
        <v>5</v>
      </c>
      <c r="AF68">
        <f t="shared" ca="1" si="5"/>
        <v>0.56879535405073967</v>
      </c>
    </row>
    <row r="69" spans="1:32">
      <c r="A69">
        <v>67</v>
      </c>
      <c r="B69" t="s">
        <v>8</v>
      </c>
      <c r="C69" t="s">
        <v>95</v>
      </c>
      <c r="D69" t="s">
        <v>87</v>
      </c>
      <c r="E69">
        <v>2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14</v>
      </c>
      <c r="L69" s="5"/>
      <c r="M69" t="s">
        <v>95</v>
      </c>
      <c r="N69" t="s">
        <v>14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2 - Director &amp; Operations</v>
      </c>
      <c r="S69" t="s">
        <v>126</v>
      </c>
      <c r="T69" t="str">
        <f t="shared" si="4"/>
        <v>2 - Director</v>
      </c>
      <c r="U69">
        <v>1</v>
      </c>
      <c r="V69" t="str">
        <f>IF(D69="Y","",IF(W69="Y",INDEX('Backing 2'!B:B,MATCH(C69,'Backing 2'!C:C,0)),C69))</f>
        <v>3 - Senior Manager</v>
      </c>
      <c r="W69" t="s">
        <v>85</v>
      </c>
      <c r="X69">
        <v>1</v>
      </c>
      <c r="Y69" t="s">
        <v>77</v>
      </c>
      <c r="Z69">
        <v>46</v>
      </c>
      <c r="AA69" t="s">
        <v>25</v>
      </c>
      <c r="AB69" t="s">
        <v>25</v>
      </c>
      <c r="AC69" t="s">
        <v>25</v>
      </c>
      <c r="AD69" s="3">
        <v>42461</v>
      </c>
      <c r="AE69">
        <v>4</v>
      </c>
      <c r="AF69">
        <f t="shared" ca="1" si="5"/>
        <v>0.96665017845529067</v>
      </c>
    </row>
    <row r="70" spans="1:32">
      <c r="A70">
        <v>68</v>
      </c>
      <c r="B70" t="s">
        <v>8</v>
      </c>
      <c r="C70" t="s">
        <v>127</v>
      </c>
      <c r="D70" t="s">
        <v>87</v>
      </c>
      <c r="E70">
        <v>3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16</v>
      </c>
      <c r="L70" s="5"/>
      <c r="M70" t="s">
        <v>127</v>
      </c>
      <c r="N70" t="s">
        <v>16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5 - Senior Officer &amp; Sales &amp; Marketing</v>
      </c>
      <c r="S70" t="str">
        <f>IF(T70="","",INDEX('Backing 4'!Z:Z,MATCH(T70,'Backing 4'!Y:Y,0)))</f>
        <v>Even</v>
      </c>
      <c r="T70" t="str">
        <f t="shared" si="4"/>
        <v>5 - Senior Officer</v>
      </c>
      <c r="U70">
        <v>5</v>
      </c>
      <c r="V70" t="str">
        <f>IF(D70="Y","",IF(W70="Y",INDEX('Backing 2'!B:B,MATCH(C70,'Backing 2'!C:C,0)),C70))</f>
        <v>5 - Senior Officer</v>
      </c>
      <c r="W70" t="s">
        <v>87</v>
      </c>
      <c r="X70">
        <v>3</v>
      </c>
      <c r="Y70" t="s">
        <v>75</v>
      </c>
      <c r="Z70">
        <v>25</v>
      </c>
      <c r="AA70" t="s">
        <v>25</v>
      </c>
      <c r="AB70" t="s">
        <v>25</v>
      </c>
      <c r="AC70" t="s">
        <v>25</v>
      </c>
      <c r="AD70" s="3">
        <v>41730</v>
      </c>
      <c r="AE70">
        <v>6</v>
      </c>
      <c r="AF70">
        <f t="shared" ca="1" si="5"/>
        <v>0.55242109236599923</v>
      </c>
    </row>
    <row r="71" spans="1:32">
      <c r="A71">
        <v>69</v>
      </c>
      <c r="B71" t="s">
        <v>7</v>
      </c>
      <c r="C71" t="s">
        <v>92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14</v>
      </c>
      <c r="L71" s="5"/>
      <c r="M71" t="s">
        <v>92</v>
      </c>
      <c r="N71" t="s">
        <v>14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6 - Junior Officer &amp; Operations</v>
      </c>
      <c r="S71" t="str">
        <f>IF(T71="","",INDEX('Backing 4'!Z:Z,MATCH(T71,'Backing 4'!Y:Y,0)))</f>
        <v>Even</v>
      </c>
      <c r="T71" t="str">
        <f t="shared" si="4"/>
        <v>6 - Junior Officer</v>
      </c>
      <c r="U71">
        <v>2</v>
      </c>
      <c r="V71" t="str">
        <f>IF(D71="Y","",IF(W71="Y",INDEX('Backing 2'!B:B,MATCH(C71,'Backing 2'!C:C,0)),C71))</f>
        <v>6 - Junior Officer</v>
      </c>
      <c r="W71" t="s">
        <v>87</v>
      </c>
      <c r="X71">
        <v>2</v>
      </c>
      <c r="Y71" t="s">
        <v>75</v>
      </c>
      <c r="Z71">
        <v>26</v>
      </c>
      <c r="AA71" t="s">
        <v>42</v>
      </c>
      <c r="AB71" t="s">
        <v>80</v>
      </c>
      <c r="AC71" t="s">
        <v>80</v>
      </c>
      <c r="AD71" s="3">
        <v>43191</v>
      </c>
      <c r="AE71">
        <v>2</v>
      </c>
      <c r="AF71">
        <f t="shared" ca="1" si="5"/>
        <v>0.83879289853696848</v>
      </c>
    </row>
    <row r="72" spans="1:32">
      <c r="A72">
        <v>70</v>
      </c>
      <c r="B72" t="s">
        <v>8</v>
      </c>
      <c r="C72" t="s">
        <v>127</v>
      </c>
      <c r="D72" t="s">
        <v>87</v>
      </c>
      <c r="E72">
        <v>2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16</v>
      </c>
      <c r="L72" s="5"/>
      <c r="M72" t="s">
        <v>127</v>
      </c>
      <c r="N72" t="s">
        <v>16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5 - Senior Officer &amp; Sales &amp; Marketing</v>
      </c>
      <c r="S72" t="str">
        <f>IF(T72="","",INDEX('Backing 4'!Z:Z,MATCH(T72,'Backing 4'!Y:Y,0)))</f>
        <v>Even</v>
      </c>
      <c r="T72" t="str">
        <f t="shared" si="4"/>
        <v>5 - Senior Officer</v>
      </c>
      <c r="U72">
        <v>4</v>
      </c>
      <c r="V72" t="str">
        <f>IF(D72="Y","",IF(W72="Y",INDEX('Backing 2'!B:B,MATCH(C72,'Backing 2'!C:C,0)),C72))</f>
        <v>5 - Senior Officer</v>
      </c>
      <c r="W72" t="s">
        <v>87</v>
      </c>
      <c r="X72">
        <v>3</v>
      </c>
      <c r="Y72" t="s">
        <v>75</v>
      </c>
      <c r="Z72">
        <v>29</v>
      </c>
      <c r="AA72" t="s">
        <v>25</v>
      </c>
      <c r="AB72" t="s">
        <v>25</v>
      </c>
      <c r="AC72" t="s">
        <v>25</v>
      </c>
      <c r="AD72" s="3">
        <v>42461</v>
      </c>
      <c r="AE72">
        <v>4</v>
      </c>
      <c r="AF72">
        <f t="shared" ca="1" si="5"/>
        <v>0.16509138102007026</v>
      </c>
    </row>
    <row r="73" spans="1:32">
      <c r="A73">
        <v>71</v>
      </c>
      <c r="B73" t="s">
        <v>7</v>
      </c>
      <c r="C73" t="s">
        <v>93</v>
      </c>
      <c r="D73" t="s">
        <v>87</v>
      </c>
      <c r="E73">
        <v>3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L73" s="5"/>
      <c r="M73" t="s">
        <v>93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4 - Manager &amp; Operations</v>
      </c>
      <c r="S73" t="str">
        <f>IF(T73="","",INDEX('Backing 4'!Z:Z,MATCH(T73,'Backing 4'!Y:Y,0)))</f>
        <v>Even</v>
      </c>
      <c r="T73" t="str">
        <f t="shared" si="4"/>
        <v>4 - Manager</v>
      </c>
      <c r="U73">
        <v>4</v>
      </c>
      <c r="V73" t="str">
        <f>IF(D73="Y","",IF(W73="Y",INDEX('Backing 2'!B:B,MATCH(C73,'Backing 2'!C:C,0)),C73))</f>
        <v>4 - Manager</v>
      </c>
      <c r="W73" t="s">
        <v>87</v>
      </c>
      <c r="X73">
        <v>3</v>
      </c>
      <c r="Y73" t="s">
        <v>77</v>
      </c>
      <c r="Z73">
        <v>40</v>
      </c>
      <c r="AA73" t="s">
        <v>48</v>
      </c>
      <c r="AB73" t="s">
        <v>80</v>
      </c>
      <c r="AC73" t="s">
        <v>80</v>
      </c>
      <c r="AD73" s="3">
        <v>40634</v>
      </c>
      <c r="AE73">
        <v>9</v>
      </c>
      <c r="AF73">
        <f t="shared" ca="1" si="5"/>
        <v>0.67997725244611951</v>
      </c>
    </row>
    <row r="74" spans="1:32">
      <c r="A74">
        <v>72</v>
      </c>
      <c r="B74" t="s">
        <v>7</v>
      </c>
      <c r="C74" t="s">
        <v>127</v>
      </c>
      <c r="D74" t="s">
        <v>87</v>
      </c>
      <c r="E74">
        <v>2</v>
      </c>
      <c r="F74" t="s">
        <v>88</v>
      </c>
      <c r="G74" t="s">
        <v>86</v>
      </c>
      <c r="H74" s="2">
        <v>0.5</v>
      </c>
      <c r="I74" t="s">
        <v>88</v>
      </c>
      <c r="J74" t="s">
        <v>85</v>
      </c>
      <c r="K74" t="s">
        <v>14</v>
      </c>
      <c r="L74" s="5"/>
      <c r="M74" t="s">
        <v>127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5 - Senior Officer &amp; Operations</v>
      </c>
      <c r="S74" t="str">
        <f>IF(T74="","",INDEX('Backing 4'!Z:Z,MATCH(T74,'Backing 4'!Y:Y,0)))</f>
        <v>Even</v>
      </c>
      <c r="T74" t="str">
        <f t="shared" si="4"/>
        <v>5 - Senior Officer</v>
      </c>
      <c r="U74">
        <v>4</v>
      </c>
      <c r="V74" t="str">
        <f>IF(D74="Y","",IF(W74="Y",INDEX('Backing 2'!B:B,MATCH(C74,'Backing 2'!C:C,0)),C74))</f>
        <v>5 - Senior Officer</v>
      </c>
      <c r="W74" t="s">
        <v>87</v>
      </c>
      <c r="X74">
        <v>3</v>
      </c>
      <c r="Y74" t="s">
        <v>76</v>
      </c>
      <c r="Z74">
        <v>34</v>
      </c>
      <c r="AA74" t="s">
        <v>37</v>
      </c>
      <c r="AB74" t="s">
        <v>80</v>
      </c>
      <c r="AC74" t="s">
        <v>80</v>
      </c>
      <c r="AD74" s="3">
        <v>42461</v>
      </c>
      <c r="AE74">
        <v>4</v>
      </c>
      <c r="AF74">
        <f t="shared" ca="1" si="5"/>
        <v>0.35355456203600044</v>
      </c>
    </row>
    <row r="75" spans="1:32">
      <c r="A75">
        <v>73</v>
      </c>
      <c r="B75" t="s">
        <v>8</v>
      </c>
      <c r="C75" t="s">
        <v>95</v>
      </c>
      <c r="D75" t="s">
        <v>85</v>
      </c>
      <c r="F75" t="s">
        <v>88</v>
      </c>
      <c r="G75" t="s">
        <v>88</v>
      </c>
      <c r="H75" s="2">
        <v>0.5</v>
      </c>
      <c r="I75" t="s">
        <v>88</v>
      </c>
      <c r="J75" t="s">
        <v>87</v>
      </c>
      <c r="K75" t="s">
        <v>14</v>
      </c>
      <c r="L75" s="5"/>
      <c r="M75" t="s">
        <v>95</v>
      </c>
      <c r="N75" t="s">
        <v>14</v>
      </c>
      <c r="O75" s="1" t="s">
        <v>74</v>
      </c>
      <c r="P75" t="s">
        <v>74</v>
      </c>
      <c r="Q75" t="str">
        <f>IF(R75="","",INDEX('Backing 4'!U:U,MATCH(R75,'Backing 4'!T:T,0)))</f>
        <v>Even</v>
      </c>
      <c r="R75" t="str">
        <f t="shared" si="3"/>
        <v>2 - Director &amp; Operations</v>
      </c>
      <c r="S75" t="s">
        <v>126</v>
      </c>
      <c r="T75" t="str">
        <f t="shared" si="4"/>
        <v>2 - Director</v>
      </c>
      <c r="U75">
        <v>0</v>
      </c>
      <c r="V75" t="str">
        <f>IF(D75="Y","",IF(W75="Y",INDEX('Backing 2'!B:B,MATCH(C75,'Backing 2'!C:C,0)),C75))</f>
        <v/>
      </c>
      <c r="W75" t="s">
        <v>87</v>
      </c>
      <c r="Y75" t="s">
        <v>78</v>
      </c>
      <c r="Z75">
        <v>51</v>
      </c>
      <c r="AA75" t="s">
        <v>25</v>
      </c>
      <c r="AB75" t="s">
        <v>25</v>
      </c>
      <c r="AC75" t="s">
        <v>25</v>
      </c>
      <c r="AD75" s="3">
        <v>43922</v>
      </c>
      <c r="AE75">
        <v>0</v>
      </c>
      <c r="AF75">
        <f t="shared" ca="1" si="5"/>
        <v>0.35410217931419297</v>
      </c>
    </row>
    <row r="76" spans="1:32">
      <c r="A76">
        <v>74</v>
      </c>
      <c r="B76" t="s">
        <v>7</v>
      </c>
      <c r="C76" t="s">
        <v>127</v>
      </c>
      <c r="D76" t="s">
        <v>87</v>
      </c>
      <c r="F76" t="s">
        <v>88</v>
      </c>
      <c r="G76" t="s">
        <v>88</v>
      </c>
      <c r="H76" s="2">
        <v>0.5</v>
      </c>
      <c r="I76" t="s">
        <v>86</v>
      </c>
      <c r="J76" t="s">
        <v>85</v>
      </c>
      <c r="K76" t="s">
        <v>16</v>
      </c>
      <c r="L76" s="5" t="s">
        <v>89</v>
      </c>
      <c r="N76" t="s">
        <v>16</v>
      </c>
      <c r="O76" s="1">
        <v>0.8</v>
      </c>
      <c r="P76" t="s">
        <v>73</v>
      </c>
      <c r="Q76" t="str">
        <f>IF(R76="","",INDEX('Backing 4'!U:U,MATCH(R76,'Backing 4'!T:T,0)))</f>
        <v/>
      </c>
      <c r="R76" t="str">
        <f t="shared" si="3"/>
        <v/>
      </c>
      <c r="S76" t="str">
        <f>IF(T76="","",INDEX('Backing 4'!Z:Z,MATCH(T76,'Backing 4'!Y:Y,0)))</f>
        <v/>
      </c>
      <c r="T76" t="str">
        <f t="shared" si="4"/>
        <v/>
      </c>
      <c r="U76">
        <v>3</v>
      </c>
      <c r="V76" t="str">
        <f>IF(D76="Y","",IF(W76="Y",INDEX('Backing 2'!B:B,MATCH(C76,'Backing 2'!C:C,0)),C76))</f>
        <v>5 - Senior Officer</v>
      </c>
      <c r="W76" t="s">
        <v>87</v>
      </c>
      <c r="X76">
        <v>3</v>
      </c>
      <c r="Y76" t="s">
        <v>77</v>
      </c>
      <c r="Z76">
        <v>41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0.28400337455324365</v>
      </c>
    </row>
    <row r="77" spans="1:32">
      <c r="A77">
        <v>75</v>
      </c>
      <c r="B77" t="s">
        <v>7</v>
      </c>
      <c r="C77" t="s">
        <v>92</v>
      </c>
      <c r="D77" t="s">
        <v>87</v>
      </c>
      <c r="E77">
        <v>3</v>
      </c>
      <c r="F77" t="s">
        <v>88</v>
      </c>
      <c r="G77" t="s">
        <v>86</v>
      </c>
      <c r="H77" s="2">
        <v>0.5</v>
      </c>
      <c r="I77" t="s">
        <v>88</v>
      </c>
      <c r="J77" t="s">
        <v>85</v>
      </c>
      <c r="K77" t="s">
        <v>16</v>
      </c>
      <c r="L77" s="5"/>
      <c r="M77" t="s">
        <v>92</v>
      </c>
      <c r="N77" t="s">
        <v>16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6 - Junior Officer &amp; Sales &amp; Marketing</v>
      </c>
      <c r="S77" t="str">
        <f>IF(T77="","",INDEX('Backing 4'!Z:Z,MATCH(T77,'Backing 4'!Y:Y,0)))</f>
        <v>Even</v>
      </c>
      <c r="T77" t="str">
        <f t="shared" si="4"/>
        <v>6 - Junior Officer</v>
      </c>
      <c r="U77">
        <v>3</v>
      </c>
      <c r="V77" t="str">
        <f>IF(D77="Y","",IF(W77="Y",INDEX('Backing 2'!B:B,MATCH(C77,'Backing 2'!C:C,0)),C77))</f>
        <v>6 - Junior Officer</v>
      </c>
      <c r="W77" t="s">
        <v>87</v>
      </c>
      <c r="X77">
        <v>2</v>
      </c>
      <c r="Y77" t="s">
        <v>75</v>
      </c>
      <c r="Z77">
        <v>24</v>
      </c>
      <c r="AA77" t="s">
        <v>25</v>
      </c>
      <c r="AB77" t="s">
        <v>25</v>
      </c>
      <c r="AC77" t="s">
        <v>25</v>
      </c>
      <c r="AD77" s="3">
        <v>42826</v>
      </c>
      <c r="AE77">
        <v>3</v>
      </c>
      <c r="AF77">
        <f t="shared" ca="1" si="5"/>
        <v>0.67018481198362856</v>
      </c>
    </row>
    <row r="78" spans="1:32">
      <c r="A78">
        <v>76</v>
      </c>
      <c r="B78" t="s">
        <v>7</v>
      </c>
      <c r="C78" t="s">
        <v>93</v>
      </c>
      <c r="D78" t="s">
        <v>87</v>
      </c>
      <c r="E78">
        <v>2</v>
      </c>
      <c r="F78" t="s">
        <v>86</v>
      </c>
      <c r="G78" t="s">
        <v>86</v>
      </c>
      <c r="H78" s="2">
        <v>0.5</v>
      </c>
      <c r="I78" t="s">
        <v>88</v>
      </c>
      <c r="J78" t="s">
        <v>85</v>
      </c>
      <c r="K78" t="s">
        <v>15</v>
      </c>
      <c r="L78" s="5"/>
      <c r="M78" t="s">
        <v>94</v>
      </c>
      <c r="N78" t="s">
        <v>15</v>
      </c>
      <c r="O78" s="1" t="s">
        <v>74</v>
      </c>
      <c r="P78" t="s">
        <v>74</v>
      </c>
      <c r="Q78" t="str">
        <f>IF(R78="","",INDEX('Backing 4'!U:U,MATCH(R78,'Backing 4'!T:T,0)))</f>
        <v>Even</v>
      </c>
      <c r="R78" t="str">
        <f t="shared" si="3"/>
        <v>4 - Manager &amp; Internal Services</v>
      </c>
      <c r="S78" t="str">
        <f>IF(T78="","",INDEX('Backing 4'!Z:Z,MATCH(T78,'Backing 4'!Y:Y,0)))</f>
        <v>Even</v>
      </c>
      <c r="T78" t="str">
        <f t="shared" si="4"/>
        <v>4 - Manager</v>
      </c>
      <c r="U78">
        <v>4</v>
      </c>
      <c r="V78" t="str">
        <f>IF(D78="Y","",IF(W78="Y",INDEX('Backing 2'!B:B,MATCH(C78,'Backing 2'!C:C,0)),C78))</f>
        <v>4 - Manager</v>
      </c>
      <c r="W78" t="s">
        <v>87</v>
      </c>
      <c r="X78">
        <v>3</v>
      </c>
      <c r="Y78" t="s">
        <v>77</v>
      </c>
      <c r="Z78">
        <v>43</v>
      </c>
      <c r="AA78" t="s">
        <v>25</v>
      </c>
      <c r="AB78" t="s">
        <v>25</v>
      </c>
      <c r="AC78" t="s">
        <v>25</v>
      </c>
      <c r="AD78" s="3">
        <v>41000</v>
      </c>
      <c r="AE78">
        <v>8</v>
      </c>
      <c r="AF78">
        <f t="shared" ca="1" si="5"/>
        <v>1.3669890118059635E-2</v>
      </c>
    </row>
    <row r="79" spans="1:32">
      <c r="A79">
        <v>77</v>
      </c>
      <c r="B79" t="s">
        <v>8</v>
      </c>
      <c r="C79" t="s">
        <v>94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L79" s="5"/>
      <c r="M79" t="s">
        <v>94</v>
      </c>
      <c r="N79" t="s">
        <v>16</v>
      </c>
      <c r="O79" s="1" t="s">
        <v>74</v>
      </c>
      <c r="P79" t="s">
        <v>74</v>
      </c>
      <c r="Q79" t="str">
        <f>IF(R79="","",INDEX('Backing 4'!U:U,MATCH(R79,'Backing 4'!T:T,0)))</f>
        <v>Uneven - Men benefit</v>
      </c>
      <c r="R79" t="str">
        <f t="shared" si="3"/>
        <v>3 - Senior Manager &amp; Sales &amp; Marketing</v>
      </c>
      <c r="S79" t="str">
        <f>IF(T79="","",INDEX('Backing 4'!Z:Z,MATCH(T79,'Backing 4'!Y:Y,0)))</f>
        <v>Uneven - Men benefit</v>
      </c>
      <c r="T79" t="str">
        <f t="shared" si="4"/>
        <v>3 - Senior Manager</v>
      </c>
      <c r="U79">
        <v>2</v>
      </c>
      <c r="V79" t="str">
        <f>IF(D79="Y","",IF(W79="Y",INDEX('Backing 2'!B:B,MATCH(C79,'Backing 2'!C:C,0)),C79))</f>
        <v>3 - Senior Manager</v>
      </c>
      <c r="W79" t="s">
        <v>87</v>
      </c>
      <c r="X79">
        <v>3</v>
      </c>
      <c r="Y79" t="s">
        <v>77</v>
      </c>
      <c r="Z79">
        <v>41</v>
      </c>
      <c r="AA79" t="s">
        <v>36</v>
      </c>
      <c r="AB79" t="s">
        <v>80</v>
      </c>
      <c r="AC79" t="s">
        <v>80</v>
      </c>
      <c r="AD79" s="3">
        <v>42461</v>
      </c>
      <c r="AE79">
        <v>4</v>
      </c>
      <c r="AF79">
        <f t="shared" ca="1" si="5"/>
        <v>0.11926461052790283</v>
      </c>
    </row>
    <row r="80" spans="1:32">
      <c r="A80">
        <v>78</v>
      </c>
      <c r="B80" t="s">
        <v>7</v>
      </c>
      <c r="C80" t="s">
        <v>127</v>
      </c>
      <c r="D80" t="s">
        <v>87</v>
      </c>
      <c r="E80">
        <v>2</v>
      </c>
      <c r="F80" t="s">
        <v>88</v>
      </c>
      <c r="G80" t="s">
        <v>86</v>
      </c>
      <c r="H80" s="2">
        <v>0.5</v>
      </c>
      <c r="I80" t="s">
        <v>88</v>
      </c>
      <c r="J80" t="s">
        <v>85</v>
      </c>
      <c r="K80" t="s">
        <v>16</v>
      </c>
      <c r="L80" s="5"/>
      <c r="M80" t="s">
        <v>127</v>
      </c>
      <c r="N80" t="s">
        <v>16</v>
      </c>
      <c r="O80" s="1">
        <v>0.7</v>
      </c>
      <c r="P80" t="s">
        <v>73</v>
      </c>
      <c r="Q80" t="str">
        <f>IF(R80="","",INDEX('Backing 4'!U:U,MATCH(R80,'Backing 4'!T:T,0)))</f>
        <v>Even</v>
      </c>
      <c r="R80" t="str">
        <f t="shared" si="3"/>
        <v>5 - Senior Officer &amp; Sales &amp; Marketing</v>
      </c>
      <c r="S80" t="str">
        <f>IF(T80="","",INDEX('Backing 4'!Z:Z,MATCH(T80,'Backing 4'!Y:Y,0)))</f>
        <v>Even</v>
      </c>
      <c r="T80" t="str">
        <f t="shared" si="4"/>
        <v>5 - Senior Officer</v>
      </c>
      <c r="U80">
        <v>3</v>
      </c>
      <c r="V80" t="str">
        <f>IF(D80="Y","",IF(W80="Y",INDEX('Backing 2'!B:B,MATCH(C80,'Backing 2'!C:C,0)),C80))</f>
        <v>5 - Senior Officer</v>
      </c>
      <c r="W80" t="s">
        <v>87</v>
      </c>
      <c r="X80">
        <v>3</v>
      </c>
      <c r="Y80" t="s">
        <v>76</v>
      </c>
      <c r="Z80">
        <v>31</v>
      </c>
      <c r="AA80" t="s">
        <v>25</v>
      </c>
      <c r="AB80" t="s">
        <v>25</v>
      </c>
      <c r="AC80" t="s">
        <v>25</v>
      </c>
      <c r="AD80" s="3">
        <v>41000</v>
      </c>
      <c r="AE80">
        <v>8</v>
      </c>
      <c r="AF80">
        <f t="shared" ca="1" si="5"/>
        <v>0.26214645862744224</v>
      </c>
    </row>
    <row r="81" spans="1:32">
      <c r="A81">
        <v>79</v>
      </c>
      <c r="B81" t="s">
        <v>8</v>
      </c>
      <c r="C81" t="s">
        <v>92</v>
      </c>
      <c r="D81" t="s">
        <v>85</v>
      </c>
      <c r="F81" t="s">
        <v>88</v>
      </c>
      <c r="G81" t="s">
        <v>88</v>
      </c>
      <c r="H81" s="2">
        <v>0.5</v>
      </c>
      <c r="I81" t="s">
        <v>88</v>
      </c>
      <c r="J81" t="s">
        <v>87</v>
      </c>
      <c r="K81" t="s">
        <v>16</v>
      </c>
      <c r="L81" s="5"/>
      <c r="M81" t="s">
        <v>92</v>
      </c>
      <c r="N81" t="s">
        <v>16</v>
      </c>
      <c r="O81" s="1" t="s">
        <v>74</v>
      </c>
      <c r="P81" t="s">
        <v>74</v>
      </c>
      <c r="Q81" t="str">
        <f>IF(R81="","",INDEX('Backing 4'!U:U,MATCH(R81,'Backing 4'!T:T,0)))</f>
        <v>Even</v>
      </c>
      <c r="R81" t="str">
        <f t="shared" si="3"/>
        <v>6 - Junior Officer &amp; Sales &amp; Marketing</v>
      </c>
      <c r="S81" t="str">
        <f>IF(T81="","",INDEX('Backing 4'!Z:Z,MATCH(T81,'Backing 4'!Y:Y,0)))</f>
        <v>Even</v>
      </c>
      <c r="T81" t="str">
        <f t="shared" si="4"/>
        <v>6 - Junior Officer</v>
      </c>
      <c r="U81">
        <v>0</v>
      </c>
      <c r="V81" t="str">
        <f>IF(D81="Y","",IF(W81="Y",INDEX('Backing 2'!B:B,MATCH(C81,'Backing 2'!C:C,0)),C81))</f>
        <v/>
      </c>
      <c r="W81" t="s">
        <v>87</v>
      </c>
      <c r="Y81" t="s">
        <v>75</v>
      </c>
      <c r="Z81">
        <v>26</v>
      </c>
      <c r="AA81" t="s">
        <v>36</v>
      </c>
      <c r="AB81" t="s">
        <v>80</v>
      </c>
      <c r="AC81" t="s">
        <v>80</v>
      </c>
      <c r="AD81" s="3">
        <v>43922</v>
      </c>
      <c r="AE81">
        <v>0</v>
      </c>
      <c r="AF81">
        <f t="shared" ca="1" si="5"/>
        <v>0.87334112143634035</v>
      </c>
    </row>
    <row r="82" spans="1:32">
      <c r="A82">
        <v>80</v>
      </c>
      <c r="B82" t="s">
        <v>7</v>
      </c>
      <c r="C82" t="s">
        <v>127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L82" s="5"/>
      <c r="M82" t="s">
        <v>127</v>
      </c>
      <c r="N82" t="s">
        <v>14</v>
      </c>
      <c r="O82" s="1">
        <v>0.5</v>
      </c>
      <c r="P82" t="s">
        <v>73</v>
      </c>
      <c r="Q82" t="str">
        <f>IF(R82="","",INDEX('Backing 4'!U:U,MATCH(R82,'Backing 4'!T:T,0)))</f>
        <v>Even</v>
      </c>
      <c r="R82" t="str">
        <f t="shared" si="3"/>
        <v>5 - Senior Officer &amp; Operations</v>
      </c>
      <c r="S82" t="str">
        <f>IF(T82="","",INDEX('Backing 4'!Z:Z,MATCH(T82,'Backing 4'!Y:Y,0)))</f>
        <v>Even</v>
      </c>
      <c r="T82" t="str">
        <f t="shared" si="4"/>
        <v>5 - Senior Officer</v>
      </c>
      <c r="U82">
        <v>3</v>
      </c>
      <c r="V82" t="str">
        <f>IF(D82="Y","",IF(W82="Y",INDEX('Backing 2'!B:B,MATCH(C82,'Backing 2'!C:C,0)),C82))</f>
        <v>5 - Senior Officer</v>
      </c>
      <c r="W82" t="s">
        <v>87</v>
      </c>
      <c r="X82">
        <v>2</v>
      </c>
      <c r="Y82" t="s">
        <v>75</v>
      </c>
      <c r="Z82">
        <v>28</v>
      </c>
      <c r="AA82" t="s">
        <v>37</v>
      </c>
      <c r="AB82" t="s">
        <v>80</v>
      </c>
      <c r="AC82" t="s">
        <v>80</v>
      </c>
      <c r="AD82" s="3">
        <v>41730</v>
      </c>
      <c r="AE82">
        <v>6</v>
      </c>
      <c r="AF82">
        <f t="shared" ca="1" si="5"/>
        <v>4.2504009000034149E-2</v>
      </c>
    </row>
    <row r="83" spans="1:32">
      <c r="A83">
        <v>81</v>
      </c>
      <c r="B83" t="s">
        <v>8</v>
      </c>
      <c r="C83" t="s">
        <v>95</v>
      </c>
      <c r="D83" t="s">
        <v>87</v>
      </c>
      <c r="E83">
        <v>3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14</v>
      </c>
      <c r="L83" s="5"/>
      <c r="M83" t="s">
        <v>95</v>
      </c>
      <c r="N83" t="s">
        <v>14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2 - Director &amp; Operations</v>
      </c>
      <c r="S83" t="s">
        <v>126</v>
      </c>
      <c r="T83" t="str">
        <f t="shared" si="4"/>
        <v>2 - Director</v>
      </c>
      <c r="U83">
        <v>3</v>
      </c>
      <c r="V83" t="str">
        <f>IF(D83="Y","",IF(W83="Y",INDEX('Backing 2'!B:B,MATCH(C83,'Backing 2'!C:C,0)),C83))</f>
        <v>2 - Director</v>
      </c>
      <c r="W83" t="s">
        <v>87</v>
      </c>
      <c r="X83">
        <v>2</v>
      </c>
      <c r="Y83" t="s">
        <v>77</v>
      </c>
      <c r="Z83">
        <v>42</v>
      </c>
      <c r="AA83" t="s">
        <v>25</v>
      </c>
      <c r="AB83" t="s">
        <v>25</v>
      </c>
      <c r="AC83" t="s">
        <v>25</v>
      </c>
      <c r="AD83" s="3">
        <v>41365</v>
      </c>
      <c r="AE83">
        <v>7</v>
      </c>
      <c r="AF83">
        <f t="shared" ca="1" si="5"/>
        <v>0.90665892006326165</v>
      </c>
    </row>
    <row r="84" spans="1:32">
      <c r="A84">
        <v>82</v>
      </c>
      <c r="B84" t="s">
        <v>8</v>
      </c>
      <c r="C84" t="s">
        <v>92</v>
      </c>
      <c r="D84" t="s">
        <v>87</v>
      </c>
      <c r="E84">
        <v>1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15</v>
      </c>
      <c r="L84" s="5"/>
      <c r="M84" t="s">
        <v>92</v>
      </c>
      <c r="N84" t="s">
        <v>15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Internal Services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2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25</v>
      </c>
      <c r="AA84" t="s">
        <v>25</v>
      </c>
      <c r="AB84" t="s">
        <v>25</v>
      </c>
      <c r="AC84" t="s">
        <v>25</v>
      </c>
      <c r="AD84" s="3">
        <v>43191</v>
      </c>
      <c r="AE84">
        <v>2</v>
      </c>
      <c r="AF84">
        <f t="shared" ca="1" si="5"/>
        <v>0.98704179930744274</v>
      </c>
    </row>
    <row r="85" spans="1:32">
      <c r="A85">
        <v>83</v>
      </c>
      <c r="B85" t="s">
        <v>7</v>
      </c>
      <c r="C85" t="s">
        <v>92</v>
      </c>
      <c r="D85" t="s">
        <v>87</v>
      </c>
      <c r="E85">
        <v>4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L85" s="5"/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23</v>
      </c>
      <c r="AA85" t="s">
        <v>25</v>
      </c>
      <c r="AB85" t="s">
        <v>25</v>
      </c>
      <c r="AC85" t="s">
        <v>25</v>
      </c>
      <c r="AD85" s="3">
        <v>42826</v>
      </c>
      <c r="AE85">
        <v>3</v>
      </c>
      <c r="AF85">
        <f t="shared" ca="1" si="5"/>
        <v>0.96156085100776201</v>
      </c>
    </row>
    <row r="86" spans="1:32">
      <c r="A86">
        <v>84</v>
      </c>
      <c r="B86" t="s">
        <v>7</v>
      </c>
      <c r="C86" t="s">
        <v>92</v>
      </c>
      <c r="D86" t="s">
        <v>87</v>
      </c>
      <c r="E86">
        <v>3</v>
      </c>
      <c r="F86" t="s">
        <v>88</v>
      </c>
      <c r="G86" t="s">
        <v>86</v>
      </c>
      <c r="H86" s="2">
        <v>0.5</v>
      </c>
      <c r="I86" t="s">
        <v>88</v>
      </c>
      <c r="J86" t="s">
        <v>85</v>
      </c>
      <c r="K86" t="s">
        <v>14</v>
      </c>
      <c r="L86" s="5"/>
      <c r="M86" t="s">
        <v>92</v>
      </c>
      <c r="N86" t="s">
        <v>14</v>
      </c>
      <c r="O86" s="1" t="s">
        <v>74</v>
      </c>
      <c r="P86" t="s">
        <v>74</v>
      </c>
      <c r="Q86" t="str">
        <f>IF(R86="","",INDEX('Backing 4'!U:U,MATCH(R86,'Backing 4'!T:T,0)))</f>
        <v>Even</v>
      </c>
      <c r="R86" t="str">
        <f t="shared" si="3"/>
        <v>6 - Junior Officer &amp; Operations</v>
      </c>
      <c r="S86" t="str">
        <f>IF(T86="","",INDEX('Backing 4'!Z:Z,MATCH(T86,'Backing 4'!Y:Y,0)))</f>
        <v>Even</v>
      </c>
      <c r="T86" t="str">
        <f t="shared" si="4"/>
        <v>6 - Junior Officer</v>
      </c>
      <c r="U86">
        <v>3</v>
      </c>
      <c r="V86" t="str">
        <f>IF(D86="Y","",IF(W86="Y",INDEX('Backing 2'!B:B,MATCH(C86,'Backing 2'!C:C,0)),C86))</f>
        <v>6 - Junior Officer</v>
      </c>
      <c r="W86" t="s">
        <v>87</v>
      </c>
      <c r="X86">
        <v>3</v>
      </c>
      <c r="Y86" t="s">
        <v>75</v>
      </c>
      <c r="Z86">
        <v>26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0.52099502093824457</v>
      </c>
    </row>
    <row r="87" spans="1:32">
      <c r="A87">
        <v>85</v>
      </c>
      <c r="B87" t="s">
        <v>8</v>
      </c>
      <c r="C87" s="4" t="s">
        <v>95</v>
      </c>
      <c r="D87" t="s">
        <v>87</v>
      </c>
      <c r="E87">
        <v>4</v>
      </c>
      <c r="F87" t="s">
        <v>88</v>
      </c>
      <c r="G87" t="s">
        <v>88</v>
      </c>
      <c r="H87" s="2">
        <v>0.5</v>
      </c>
      <c r="I87" t="s">
        <v>86</v>
      </c>
      <c r="J87" t="s">
        <v>85</v>
      </c>
      <c r="K87" t="s">
        <v>15</v>
      </c>
      <c r="L87" s="5" t="s">
        <v>89</v>
      </c>
      <c r="N87" t="s">
        <v>15</v>
      </c>
      <c r="O87" s="1" t="s">
        <v>74</v>
      </c>
      <c r="P87" t="s">
        <v>74</v>
      </c>
      <c r="Q87" t="str">
        <f>IF(R87="","",INDEX('Backing 4'!U:U,MATCH(R87,'Backing 4'!T:T,0)))</f>
        <v/>
      </c>
      <c r="R87" t="str">
        <f t="shared" si="3"/>
        <v/>
      </c>
      <c r="S87" t="str">
        <f>IF(T87="","",INDEX('Backing 4'!Z:Z,MATCH(T87,'Backing 4'!Y:Y,0)))</f>
        <v/>
      </c>
      <c r="T87" t="str">
        <f t="shared" si="4"/>
        <v/>
      </c>
      <c r="U87">
        <v>2</v>
      </c>
      <c r="V87" t="str">
        <f>IF(D87="Y","",IF(W87="Y",INDEX('Backing 2'!B:B,MATCH(C87,'Backing 2'!C:C,0)),C87))</f>
        <v>2 - Director</v>
      </c>
      <c r="W87" t="s">
        <v>87</v>
      </c>
      <c r="X87">
        <v>4</v>
      </c>
      <c r="Y87" t="s">
        <v>76</v>
      </c>
      <c r="Z87">
        <v>33</v>
      </c>
      <c r="AA87" t="s">
        <v>37</v>
      </c>
      <c r="AB87" t="s">
        <v>80</v>
      </c>
      <c r="AC87" t="s">
        <v>80</v>
      </c>
      <c r="AD87" s="3">
        <v>42826</v>
      </c>
      <c r="AE87">
        <v>3</v>
      </c>
      <c r="AF87">
        <f t="shared" ca="1" si="5"/>
        <v>0.67381293008202992</v>
      </c>
    </row>
    <row r="88" spans="1:32">
      <c r="A88">
        <v>86</v>
      </c>
      <c r="B88" t="s">
        <v>7</v>
      </c>
      <c r="C88" t="s">
        <v>92</v>
      </c>
      <c r="D88" t="s">
        <v>87</v>
      </c>
      <c r="E88">
        <v>2</v>
      </c>
      <c r="F88" t="s">
        <v>88</v>
      </c>
      <c r="G88" t="s">
        <v>86</v>
      </c>
      <c r="H88" s="2">
        <v>0.5</v>
      </c>
      <c r="I88" t="s">
        <v>88</v>
      </c>
      <c r="J88" t="s">
        <v>85</v>
      </c>
      <c r="K88" t="s">
        <v>16</v>
      </c>
      <c r="L88" s="5"/>
      <c r="M88" t="s">
        <v>92</v>
      </c>
      <c r="N88" t="s">
        <v>16</v>
      </c>
      <c r="O88" s="1" t="s">
        <v>74</v>
      </c>
      <c r="P88" t="s">
        <v>74</v>
      </c>
      <c r="Q88" t="str">
        <f>IF(R88="","",INDEX('Backing 4'!U:U,MATCH(R88,'Backing 4'!T:T,0)))</f>
        <v>Even</v>
      </c>
      <c r="R88" t="str">
        <f t="shared" si="3"/>
        <v>6 - Junior Officer &amp; Sales &amp; Marketing</v>
      </c>
      <c r="S88" t="str">
        <f>IF(T88="","",INDEX('Backing 4'!Z:Z,MATCH(T88,'Backing 4'!Y:Y,0)))</f>
        <v>Even</v>
      </c>
      <c r="T88" t="str">
        <f t="shared" si="4"/>
        <v>6 - Junior Officer</v>
      </c>
      <c r="U88">
        <v>2</v>
      </c>
      <c r="V88" t="str">
        <f>IF(D88="Y","",IF(W88="Y",INDEX('Backing 2'!B:B,MATCH(C88,'Backing 2'!C:C,0)),C88))</f>
        <v>6 - Junior Officer</v>
      </c>
      <c r="W88" t="s">
        <v>87</v>
      </c>
      <c r="X88">
        <v>3</v>
      </c>
      <c r="Y88" t="s">
        <v>75</v>
      </c>
      <c r="Z88">
        <v>25</v>
      </c>
      <c r="AA88" t="s">
        <v>25</v>
      </c>
      <c r="AB88" t="s">
        <v>25</v>
      </c>
      <c r="AC88" t="s">
        <v>25</v>
      </c>
      <c r="AD88" s="3">
        <v>43191</v>
      </c>
      <c r="AE88">
        <v>2</v>
      </c>
      <c r="AF88">
        <f t="shared" ca="1" si="5"/>
        <v>0.35308174704874395</v>
      </c>
    </row>
    <row r="89" spans="1:32">
      <c r="A89">
        <v>87</v>
      </c>
      <c r="B89" t="s">
        <v>8</v>
      </c>
      <c r="C89" t="s">
        <v>96</v>
      </c>
      <c r="D89" t="s">
        <v>87</v>
      </c>
      <c r="F89" t="s">
        <v>88</v>
      </c>
      <c r="G89" t="s">
        <v>88</v>
      </c>
      <c r="H89" s="2">
        <v>0.5</v>
      </c>
      <c r="I89" t="s">
        <v>88</v>
      </c>
      <c r="J89" t="s">
        <v>85</v>
      </c>
      <c r="K89" t="s">
        <v>15</v>
      </c>
      <c r="L89" s="5"/>
      <c r="M89" t="s">
        <v>96</v>
      </c>
      <c r="N89" t="s">
        <v>15</v>
      </c>
      <c r="O89" s="1" t="s">
        <v>74</v>
      </c>
      <c r="P89" t="s">
        <v>74</v>
      </c>
      <c r="Q89" t="str">
        <f>IF(R89="","",INDEX('Backing 4'!U:U,MATCH(R89,'Backing 4'!T:T,0)))</f>
        <v/>
      </c>
      <c r="R89" t="str">
        <f t="shared" si="3"/>
        <v/>
      </c>
      <c r="S89" t="str">
        <f>IF(T89="","",INDEX('Backing 4'!Z:Z,MATCH(T89,'Backing 4'!Y:Y,0)))</f>
        <v/>
      </c>
      <c r="T89" t="str">
        <f t="shared" si="4"/>
        <v/>
      </c>
      <c r="U89">
        <v>3</v>
      </c>
      <c r="V89" t="str">
        <f>IF(D89="Y","",IF(W89="Y",INDEX('Backing 2'!B:B,MATCH(C89,'Backing 2'!C:C,0)),C89))</f>
        <v>1 - Executive</v>
      </c>
      <c r="W89" t="s">
        <v>87</v>
      </c>
      <c r="X89">
        <v>2</v>
      </c>
      <c r="Y89" t="s">
        <v>77</v>
      </c>
      <c r="Z89">
        <v>40</v>
      </c>
      <c r="AA89" t="s">
        <v>25</v>
      </c>
      <c r="AB89" t="s">
        <v>25</v>
      </c>
      <c r="AC89" t="s">
        <v>25</v>
      </c>
      <c r="AD89" s="3">
        <v>40634</v>
      </c>
      <c r="AE89">
        <v>9</v>
      </c>
      <c r="AF89">
        <f t="shared" ca="1" si="5"/>
        <v>0.87830945006784</v>
      </c>
    </row>
    <row r="90" spans="1:32">
      <c r="A90">
        <v>88</v>
      </c>
      <c r="B90" t="s">
        <v>8</v>
      </c>
      <c r="C90" t="s">
        <v>92</v>
      </c>
      <c r="D90" t="s">
        <v>87</v>
      </c>
      <c r="E90">
        <v>2</v>
      </c>
      <c r="F90" t="s">
        <v>86</v>
      </c>
      <c r="G90" t="s">
        <v>86</v>
      </c>
      <c r="H90" s="2">
        <v>0.5</v>
      </c>
      <c r="I90" t="s">
        <v>88</v>
      </c>
      <c r="J90" t="s">
        <v>85</v>
      </c>
      <c r="K90" t="s">
        <v>13</v>
      </c>
      <c r="L90" s="5"/>
      <c r="M90" t="s">
        <v>127</v>
      </c>
      <c r="N90" t="s">
        <v>13</v>
      </c>
      <c r="O90" s="1" t="s">
        <v>74</v>
      </c>
      <c r="P90" t="s">
        <v>74</v>
      </c>
      <c r="Q90" t="str">
        <f>IF(R90="","",INDEX('Backing 4'!U:U,MATCH(R90,'Backing 4'!T:T,0)))</f>
        <v>Inconclusive</v>
      </c>
      <c r="R90" t="str">
        <f t="shared" si="3"/>
        <v>6 - Junior Officer &amp; HR</v>
      </c>
      <c r="S90" t="str">
        <f>IF(T90="","",INDEX('Backing 4'!Z:Z,MATCH(T90,'Backing 4'!Y:Y,0)))</f>
        <v>Even</v>
      </c>
      <c r="T90" t="str">
        <f t="shared" si="4"/>
        <v>6 - Junior Officer</v>
      </c>
      <c r="U90">
        <v>3</v>
      </c>
      <c r="V90" t="str">
        <f>IF(D90="Y","",IF(W90="Y",INDEX('Backing 2'!B:B,MATCH(C90,'Backing 2'!C:C,0)),C90))</f>
        <v>6 - Junior Officer</v>
      </c>
      <c r="W90" t="s">
        <v>87</v>
      </c>
      <c r="X90">
        <v>3</v>
      </c>
      <c r="Y90" t="s">
        <v>75</v>
      </c>
      <c r="Z90">
        <v>24</v>
      </c>
      <c r="AA90" t="s">
        <v>25</v>
      </c>
      <c r="AB90" t="s">
        <v>25</v>
      </c>
      <c r="AC90" t="s">
        <v>25</v>
      </c>
      <c r="AD90" s="3">
        <v>42826</v>
      </c>
      <c r="AE90">
        <v>3</v>
      </c>
      <c r="AF90">
        <f t="shared" ca="1" si="5"/>
        <v>2.8250588934849108E-2</v>
      </c>
    </row>
    <row r="91" spans="1:32">
      <c r="A91">
        <v>89</v>
      </c>
      <c r="B91" t="s">
        <v>8</v>
      </c>
      <c r="C91" t="s">
        <v>94</v>
      </c>
      <c r="D91" t="s">
        <v>85</v>
      </c>
      <c r="F91" t="s">
        <v>88</v>
      </c>
      <c r="G91" t="s">
        <v>88</v>
      </c>
      <c r="H91" s="2">
        <v>0.5</v>
      </c>
      <c r="I91" t="s">
        <v>88</v>
      </c>
      <c r="J91" t="s">
        <v>87</v>
      </c>
      <c r="K91" t="s">
        <v>15</v>
      </c>
      <c r="L91" s="5"/>
      <c r="M91" t="s">
        <v>94</v>
      </c>
      <c r="N91" t="s">
        <v>15</v>
      </c>
      <c r="O91" s="1" t="s">
        <v>74</v>
      </c>
      <c r="P91" t="s">
        <v>74</v>
      </c>
      <c r="Q91" t="str">
        <f>IF(R91="","",INDEX('Backing 4'!U:U,MATCH(R91,'Backing 4'!T:T,0)))</f>
        <v>Uneven - Men benefit</v>
      </c>
      <c r="R91" t="str">
        <f t="shared" si="3"/>
        <v>3 - Senior Manager &amp; Internal Services</v>
      </c>
      <c r="S91" t="str">
        <f>IF(T91="","",INDEX('Backing 4'!Z:Z,MATCH(T91,'Backing 4'!Y:Y,0)))</f>
        <v>Uneven - Men benefit</v>
      </c>
      <c r="T91" t="str">
        <f t="shared" si="4"/>
        <v>3 - Senior Manager</v>
      </c>
      <c r="U91">
        <v>0</v>
      </c>
      <c r="V91" t="str">
        <f>IF(D91="Y","",IF(W91="Y",INDEX('Backing 2'!B:B,MATCH(C91,'Backing 2'!C:C,0)),C91))</f>
        <v/>
      </c>
      <c r="W91" t="s">
        <v>87</v>
      </c>
      <c r="Y91" t="s">
        <v>76</v>
      </c>
      <c r="Z91">
        <v>38</v>
      </c>
      <c r="AA91" t="s">
        <v>36</v>
      </c>
      <c r="AB91" t="s">
        <v>80</v>
      </c>
      <c r="AC91" t="s">
        <v>80</v>
      </c>
      <c r="AD91" s="3">
        <v>43922</v>
      </c>
      <c r="AE91">
        <v>0</v>
      </c>
      <c r="AF91">
        <f t="shared" ca="1" si="5"/>
        <v>0.25300366771665117</v>
      </c>
    </row>
    <row r="92" spans="1:32">
      <c r="A92">
        <v>90</v>
      </c>
      <c r="B92" t="s">
        <v>8</v>
      </c>
      <c r="C92" t="s">
        <v>127</v>
      </c>
      <c r="D92" t="s">
        <v>87</v>
      </c>
      <c r="E92">
        <v>2</v>
      </c>
      <c r="F92" t="s">
        <v>88</v>
      </c>
      <c r="G92" t="s">
        <v>86</v>
      </c>
      <c r="H92" s="2">
        <v>0.5</v>
      </c>
      <c r="I92" t="s">
        <v>88</v>
      </c>
      <c r="J92" t="s">
        <v>85</v>
      </c>
      <c r="K92" t="s">
        <v>16</v>
      </c>
      <c r="L92" s="5"/>
      <c r="M92" t="s">
        <v>127</v>
      </c>
      <c r="N92" t="s">
        <v>16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Sales &amp; Marketing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75</v>
      </c>
      <c r="Z92">
        <v>29</v>
      </c>
      <c r="AA92" t="s">
        <v>25</v>
      </c>
      <c r="AB92" t="s">
        <v>25</v>
      </c>
      <c r="AC92" t="s">
        <v>25</v>
      </c>
      <c r="AD92" s="3">
        <v>40634</v>
      </c>
      <c r="AE92">
        <v>9</v>
      </c>
      <c r="AF92">
        <f t="shared" ca="1" si="5"/>
        <v>0.59214397142432618</v>
      </c>
    </row>
    <row r="93" spans="1:32">
      <c r="A93">
        <v>91</v>
      </c>
      <c r="B93" t="s">
        <v>8</v>
      </c>
      <c r="C93" t="s">
        <v>127</v>
      </c>
      <c r="D93" t="s">
        <v>87</v>
      </c>
      <c r="E93">
        <v>2</v>
      </c>
      <c r="F93" t="s">
        <v>86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L93" s="5"/>
      <c r="M93" t="s">
        <v>93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5 - Senior Officer &amp; Operations</v>
      </c>
      <c r="S93" t="str">
        <f>IF(T93="","",INDEX('Backing 4'!Z:Z,MATCH(T93,'Backing 4'!Y:Y,0)))</f>
        <v>Even</v>
      </c>
      <c r="T93" t="str">
        <f t="shared" si="4"/>
        <v>5 - Senior Officer</v>
      </c>
      <c r="U93">
        <v>1</v>
      </c>
      <c r="V93" t="str">
        <f>IF(D93="Y","",IF(W93="Y",INDEX('Backing 2'!B:B,MATCH(C93,'Backing 2'!C:C,0)),C93))</f>
        <v>6 - Junior Officer</v>
      </c>
      <c r="W93" t="s">
        <v>85</v>
      </c>
      <c r="X93">
        <v>1</v>
      </c>
      <c r="Y93" t="s">
        <v>76</v>
      </c>
      <c r="Z93">
        <v>31</v>
      </c>
      <c r="AA93" t="s">
        <v>36</v>
      </c>
      <c r="AB93" t="s">
        <v>80</v>
      </c>
      <c r="AC93" t="s">
        <v>80</v>
      </c>
      <c r="AD93" s="3">
        <v>42095</v>
      </c>
      <c r="AE93">
        <v>5</v>
      </c>
      <c r="AF93">
        <f t="shared" ca="1" si="5"/>
        <v>0.10998625469753209</v>
      </c>
    </row>
    <row r="94" spans="1:32">
      <c r="A94">
        <v>92</v>
      </c>
      <c r="B94" t="s">
        <v>8</v>
      </c>
      <c r="C94" t="s">
        <v>92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14</v>
      </c>
      <c r="L94" s="5"/>
      <c r="M94" t="s">
        <v>92</v>
      </c>
      <c r="N94" t="s">
        <v>14</v>
      </c>
      <c r="O94" s="1" t="s">
        <v>74</v>
      </c>
      <c r="P94" t="s">
        <v>74</v>
      </c>
      <c r="Q94" t="str">
        <f>IF(R94="","",INDEX('Backing 4'!U:U,MATCH(R94,'Backing 4'!T:T,0)))</f>
        <v>Even</v>
      </c>
      <c r="R94" t="str">
        <f t="shared" si="3"/>
        <v>6 - Junior Officer &amp; Operations</v>
      </c>
      <c r="S94" t="str">
        <f>IF(T94="","",INDEX('Backing 4'!Z:Z,MATCH(T94,'Backing 4'!Y:Y,0)))</f>
        <v>Even</v>
      </c>
      <c r="T94" t="str">
        <f t="shared" si="4"/>
        <v>6 - Junior Officer</v>
      </c>
      <c r="U94">
        <v>4</v>
      </c>
      <c r="V94" t="str">
        <f>IF(D94="Y","",IF(W94="Y",INDEX('Backing 2'!B:B,MATCH(C94,'Backing 2'!C:C,0)),C94))</f>
        <v>6 - Junior Officer</v>
      </c>
      <c r="W94" t="s">
        <v>87</v>
      </c>
      <c r="X94">
        <v>3</v>
      </c>
      <c r="Y94" t="s">
        <v>75</v>
      </c>
      <c r="Z94">
        <v>26</v>
      </c>
      <c r="AA94" t="s">
        <v>25</v>
      </c>
      <c r="AB94" t="s">
        <v>25</v>
      </c>
      <c r="AC94" t="s">
        <v>25</v>
      </c>
      <c r="AD94" s="3">
        <v>42461</v>
      </c>
      <c r="AE94">
        <v>4</v>
      </c>
      <c r="AF94">
        <f t="shared" ca="1" si="5"/>
        <v>0.93454302642776499</v>
      </c>
    </row>
    <row r="95" spans="1:32">
      <c r="A95">
        <v>93</v>
      </c>
      <c r="B95" t="s">
        <v>8</v>
      </c>
      <c r="C95" t="s">
        <v>95</v>
      </c>
      <c r="D95" t="s">
        <v>87</v>
      </c>
      <c r="E95">
        <v>3</v>
      </c>
      <c r="F95" t="s">
        <v>88</v>
      </c>
      <c r="G95" t="s">
        <v>86</v>
      </c>
      <c r="H95" s="2">
        <v>0.5</v>
      </c>
      <c r="I95" t="s">
        <v>88</v>
      </c>
      <c r="J95" t="s">
        <v>85</v>
      </c>
      <c r="K95" t="s">
        <v>16</v>
      </c>
      <c r="L95" s="5"/>
      <c r="M95" t="s">
        <v>95</v>
      </c>
      <c r="N95" t="s">
        <v>16</v>
      </c>
      <c r="O95" s="1" t="s">
        <v>74</v>
      </c>
      <c r="P95" t="s">
        <v>74</v>
      </c>
      <c r="Q95" t="str">
        <f>IF(R95="","",INDEX('Backing 4'!U:U,MATCH(R95,'Backing 4'!T:T,0)))</f>
        <v>Inconclusive</v>
      </c>
      <c r="R95" t="str">
        <f t="shared" si="3"/>
        <v>2 - Director &amp; Sales &amp; Marketing</v>
      </c>
      <c r="S95" t="s">
        <v>126</v>
      </c>
      <c r="T95" t="str">
        <f t="shared" si="4"/>
        <v>2 - Director</v>
      </c>
      <c r="U95">
        <v>3</v>
      </c>
      <c r="V95" t="str">
        <f>IF(D95="Y","",IF(W95="Y",INDEX('Backing 2'!B:B,MATCH(C95,'Backing 2'!C:C,0)),C95))</f>
        <v>2 - Director</v>
      </c>
      <c r="W95" t="s">
        <v>87</v>
      </c>
      <c r="X95">
        <v>3</v>
      </c>
      <c r="Y95" t="s">
        <v>76</v>
      </c>
      <c r="Z95">
        <v>39</v>
      </c>
      <c r="AA95" t="s">
        <v>25</v>
      </c>
      <c r="AB95" t="s">
        <v>25</v>
      </c>
      <c r="AC95" t="s">
        <v>25</v>
      </c>
      <c r="AD95" s="3">
        <v>41730</v>
      </c>
      <c r="AE95">
        <v>6</v>
      </c>
      <c r="AF95">
        <f t="shared" ca="1" si="5"/>
        <v>0.21950468385917676</v>
      </c>
    </row>
    <row r="96" spans="1:32">
      <c r="A96">
        <v>94</v>
      </c>
      <c r="B96" t="s">
        <v>8</v>
      </c>
      <c r="C96" s="4" t="s">
        <v>93</v>
      </c>
      <c r="D96" t="s">
        <v>87</v>
      </c>
      <c r="E96">
        <v>2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s="5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2</v>
      </c>
      <c r="V96" t="str">
        <f>IF(D96="Y","",IF(W96="Y",INDEX('Backing 2'!B:B,MATCH(C96,'Backing 2'!C:C,0)),C96))</f>
        <v>4 - Manager</v>
      </c>
      <c r="W96" t="s">
        <v>87</v>
      </c>
      <c r="X96">
        <v>3</v>
      </c>
      <c r="Y96" t="s">
        <v>77</v>
      </c>
      <c r="Z96">
        <v>44</v>
      </c>
      <c r="AA96" t="s">
        <v>25</v>
      </c>
      <c r="AB96" t="s">
        <v>25</v>
      </c>
      <c r="AC96" t="s">
        <v>25</v>
      </c>
      <c r="AD96" s="3">
        <v>42826</v>
      </c>
      <c r="AE96">
        <v>3</v>
      </c>
      <c r="AF96">
        <f t="shared" ca="1" si="5"/>
        <v>0.4572347008264861</v>
      </c>
    </row>
    <row r="97" spans="1:32">
      <c r="A97">
        <v>95</v>
      </c>
      <c r="B97" t="s">
        <v>8</v>
      </c>
      <c r="C97" s="4" t="s">
        <v>94</v>
      </c>
      <c r="D97" t="s">
        <v>87</v>
      </c>
      <c r="E97">
        <v>4</v>
      </c>
      <c r="F97" t="s">
        <v>88</v>
      </c>
      <c r="G97" t="s">
        <v>88</v>
      </c>
      <c r="H97" s="2">
        <v>0.5</v>
      </c>
      <c r="I97" t="s">
        <v>86</v>
      </c>
      <c r="J97" t="s">
        <v>85</v>
      </c>
      <c r="K97" t="s">
        <v>14</v>
      </c>
      <c r="L97" s="5" t="s">
        <v>89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/>
      </c>
      <c r="R97" t="str">
        <f t="shared" si="3"/>
        <v/>
      </c>
      <c r="S97" t="str">
        <f>IF(T97="","",INDEX('Backing 4'!Z:Z,MATCH(T97,'Backing 4'!Y:Y,0)))</f>
        <v/>
      </c>
      <c r="T97" t="str">
        <f t="shared" si="4"/>
        <v/>
      </c>
      <c r="U97">
        <v>3</v>
      </c>
      <c r="V97" t="str">
        <f>IF(D97="Y","",IF(W97="Y",INDEX('Backing 2'!B:B,MATCH(C97,'Backing 2'!C:C,0)),C97))</f>
        <v>3 - Senior Manager</v>
      </c>
      <c r="W97" t="s">
        <v>87</v>
      </c>
      <c r="X97">
        <v>3</v>
      </c>
      <c r="Y97" t="s">
        <v>77</v>
      </c>
      <c r="Z97">
        <v>40</v>
      </c>
      <c r="AA97" t="s">
        <v>36</v>
      </c>
      <c r="AB97" t="s">
        <v>80</v>
      </c>
      <c r="AC97" t="s">
        <v>80</v>
      </c>
      <c r="AD97" s="3">
        <v>41000</v>
      </c>
      <c r="AE97">
        <v>8</v>
      </c>
      <c r="AF97">
        <f t="shared" ca="1" si="5"/>
        <v>0.19625665989745267</v>
      </c>
    </row>
    <row r="98" spans="1:32">
      <c r="A98">
        <v>96</v>
      </c>
      <c r="B98" t="s">
        <v>8</v>
      </c>
      <c r="C98" t="s">
        <v>92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14</v>
      </c>
      <c r="L98" s="5"/>
      <c r="M98" t="s">
        <v>92</v>
      </c>
      <c r="N98" t="s">
        <v>14</v>
      </c>
      <c r="O98" s="1" t="s">
        <v>74</v>
      </c>
      <c r="P98" t="s">
        <v>74</v>
      </c>
      <c r="Q98" t="str">
        <f>IF(R98="","",INDEX('Backing 4'!U:U,MATCH(R98,'Backing 4'!T:T,0)))</f>
        <v>Even</v>
      </c>
      <c r="R98" t="str">
        <f t="shared" si="3"/>
        <v>6 - Junior Officer &amp; Operations</v>
      </c>
      <c r="S98" t="str">
        <f>IF(T98="","",INDEX('Backing 4'!Z:Z,MATCH(T98,'Backing 4'!Y:Y,0)))</f>
        <v>Even</v>
      </c>
      <c r="T98" t="str">
        <f t="shared" si="4"/>
        <v>6 - Junior Officer</v>
      </c>
      <c r="U98">
        <v>1</v>
      </c>
      <c r="V98" t="str">
        <f>IF(D98="Y","",IF(W98="Y",INDEX('Backing 2'!B:B,MATCH(C98,'Backing 2'!C:C,0)),C98))</f>
        <v>6 - Junior Officer</v>
      </c>
      <c r="W98" t="s">
        <v>87</v>
      </c>
      <c r="Y98" t="s">
        <v>75</v>
      </c>
      <c r="Z98">
        <v>25</v>
      </c>
      <c r="AA98" t="s">
        <v>37</v>
      </c>
      <c r="AB98" t="s">
        <v>80</v>
      </c>
      <c r="AC98" t="s">
        <v>80</v>
      </c>
      <c r="AD98" s="3">
        <v>43556</v>
      </c>
      <c r="AE98">
        <v>1</v>
      </c>
      <c r="AF98">
        <f t="shared" ca="1" si="5"/>
        <v>0.25132593744184906</v>
      </c>
    </row>
    <row r="99" spans="1:32">
      <c r="A99">
        <v>97</v>
      </c>
      <c r="B99" t="s">
        <v>7</v>
      </c>
      <c r="C99" t="s">
        <v>93</v>
      </c>
      <c r="D99" t="s">
        <v>87</v>
      </c>
      <c r="E99">
        <v>2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13</v>
      </c>
      <c r="L99" s="5"/>
      <c r="M99" t="s">
        <v>93</v>
      </c>
      <c r="N99" t="s">
        <v>13</v>
      </c>
      <c r="O99" s="1" t="s">
        <v>74</v>
      </c>
      <c r="P99" t="s">
        <v>74</v>
      </c>
      <c r="Q99" t="str">
        <f>IF(R99="","",INDEX('Backing 4'!U:U,MATCH(R99,'Backing 4'!T:T,0)))</f>
        <v>Inconclusive</v>
      </c>
      <c r="R99" t="str">
        <f t="shared" si="3"/>
        <v>4 - Manager &amp; HR</v>
      </c>
      <c r="S99" t="str">
        <f>IF(T99="","",INDEX('Backing 4'!Z:Z,MATCH(T99,'Backing 4'!Y:Y,0)))</f>
        <v>Even</v>
      </c>
      <c r="T99" t="str">
        <f t="shared" si="4"/>
        <v>4 - Manager</v>
      </c>
      <c r="U99">
        <v>2</v>
      </c>
      <c r="V99" t="str">
        <f>IF(D99="Y","",IF(W99="Y",INDEX('Backing 2'!B:B,MATCH(C99,'Backing 2'!C:C,0)),C99))</f>
        <v>4 - Manager</v>
      </c>
      <c r="W99" t="s">
        <v>87</v>
      </c>
      <c r="X99">
        <v>3</v>
      </c>
      <c r="Y99" t="s">
        <v>77</v>
      </c>
      <c r="Z99">
        <v>40</v>
      </c>
      <c r="AA99" t="s">
        <v>36</v>
      </c>
      <c r="AB99" t="s">
        <v>80</v>
      </c>
      <c r="AC99" t="s">
        <v>80</v>
      </c>
      <c r="AD99" s="3">
        <v>42826</v>
      </c>
      <c r="AE99">
        <v>3</v>
      </c>
      <c r="AF99">
        <f t="shared" ca="1" si="5"/>
        <v>0.42346533174584733</v>
      </c>
    </row>
    <row r="100" spans="1:32">
      <c r="A100">
        <v>98</v>
      </c>
      <c r="B100" t="s">
        <v>8</v>
      </c>
      <c r="C100" t="s">
        <v>95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14</v>
      </c>
      <c r="L100" s="5"/>
      <c r="M100" t="s">
        <v>95</v>
      </c>
      <c r="N100" t="s">
        <v>14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2 - Director &amp; Operations</v>
      </c>
      <c r="S100" t="s">
        <v>126</v>
      </c>
      <c r="T100" t="str">
        <f t="shared" si="4"/>
        <v>2 - Director</v>
      </c>
      <c r="U100">
        <v>3</v>
      </c>
      <c r="V100" t="str">
        <f>IF(D100="Y","",IF(W100="Y",INDEX('Backing 2'!B:B,MATCH(C100,'Backing 2'!C:C,0)),C100))</f>
        <v>2 - Director</v>
      </c>
      <c r="W100" t="s">
        <v>87</v>
      </c>
      <c r="X100">
        <v>3</v>
      </c>
      <c r="Y100" t="s">
        <v>77</v>
      </c>
      <c r="Z100">
        <v>41</v>
      </c>
      <c r="AA100" t="s">
        <v>25</v>
      </c>
      <c r="AB100" t="s">
        <v>25</v>
      </c>
      <c r="AC100" t="s">
        <v>25</v>
      </c>
      <c r="AD100" s="3">
        <v>40634</v>
      </c>
      <c r="AE100">
        <v>9</v>
      </c>
      <c r="AF100">
        <f t="shared" ca="1" si="5"/>
        <v>0.16738841359197931</v>
      </c>
    </row>
    <row r="101" spans="1:32">
      <c r="A101">
        <v>99</v>
      </c>
      <c r="B101" t="s">
        <v>7</v>
      </c>
      <c r="C101" t="s">
        <v>92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16</v>
      </c>
      <c r="L101" s="5"/>
      <c r="M101" t="s">
        <v>92</v>
      </c>
      <c r="N101" t="s">
        <v>16</v>
      </c>
      <c r="O101" s="1" t="s">
        <v>74</v>
      </c>
      <c r="P101" t="s">
        <v>74</v>
      </c>
      <c r="Q101" t="str">
        <f>IF(R101="","",INDEX('Backing 4'!U:U,MATCH(R101,'Backing 4'!T:T,0)))</f>
        <v>Even</v>
      </c>
      <c r="R101" t="str">
        <f t="shared" si="3"/>
        <v>6 - Junior Officer &amp; Sales &amp; Marketing</v>
      </c>
      <c r="S101" t="str">
        <f>IF(T101="","",INDEX('Backing 4'!Z:Z,MATCH(T101,'Backing 4'!Y:Y,0)))</f>
        <v>Even</v>
      </c>
      <c r="T101" t="str">
        <f t="shared" si="4"/>
        <v>6 - Junior Officer</v>
      </c>
      <c r="U101">
        <v>3</v>
      </c>
      <c r="V101" t="str">
        <f>IF(D101="Y","",IF(W101="Y",INDEX('Backing 2'!B:B,MATCH(C101,'Backing 2'!C:C,0)),C101))</f>
        <v>6 - Junior Officer</v>
      </c>
      <c r="W101" t="s">
        <v>87</v>
      </c>
      <c r="X101">
        <v>3</v>
      </c>
      <c r="Y101" t="s">
        <v>75</v>
      </c>
      <c r="Z101">
        <v>28</v>
      </c>
      <c r="AA101" t="s">
        <v>37</v>
      </c>
      <c r="AB101" t="s">
        <v>80</v>
      </c>
      <c r="AC101" t="s">
        <v>80</v>
      </c>
      <c r="AD101" s="3">
        <v>42826</v>
      </c>
      <c r="AE101">
        <v>3</v>
      </c>
      <c r="AF101">
        <f t="shared" ca="1" si="5"/>
        <v>0.83815507856990568</v>
      </c>
    </row>
    <row r="102" spans="1:32">
      <c r="A102">
        <v>100</v>
      </c>
      <c r="B102" t="s">
        <v>8</v>
      </c>
      <c r="C102" t="s">
        <v>94</v>
      </c>
      <c r="D102" t="s">
        <v>87</v>
      </c>
      <c r="E102">
        <v>3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15</v>
      </c>
      <c r="L102" s="5"/>
      <c r="M102" t="s">
        <v>94</v>
      </c>
      <c r="N102" t="s">
        <v>15</v>
      </c>
      <c r="O102" s="1" t="s">
        <v>74</v>
      </c>
      <c r="P102" t="s">
        <v>74</v>
      </c>
      <c r="Q102" t="str">
        <f>IF(R102="","",INDEX('Backing 4'!U:U,MATCH(R102,'Backing 4'!T:T,0)))</f>
        <v>Uneven - Men benefit</v>
      </c>
      <c r="R102" t="str">
        <f t="shared" si="3"/>
        <v>3 - Senior Manager &amp; Internal Services</v>
      </c>
      <c r="S102" t="str">
        <f>IF(T102="","",INDEX('Backing 4'!Z:Z,MATCH(T102,'Backing 4'!Y:Y,0)))</f>
        <v>Uneven - Men benefit</v>
      </c>
      <c r="T102" t="str">
        <f t="shared" si="4"/>
        <v>3 - Senior Manager</v>
      </c>
      <c r="U102">
        <v>2</v>
      </c>
      <c r="V102" t="str">
        <f>IF(D102="Y","",IF(W102="Y",INDEX('Backing 2'!B:B,MATCH(C102,'Backing 2'!C:C,0)),C102))</f>
        <v>3 - Senior Manager</v>
      </c>
      <c r="W102" t="s">
        <v>87</v>
      </c>
      <c r="X102">
        <v>3</v>
      </c>
      <c r="Y102" t="s">
        <v>76</v>
      </c>
      <c r="Z102">
        <v>39</v>
      </c>
      <c r="AA102" t="s">
        <v>36</v>
      </c>
      <c r="AB102" t="s">
        <v>80</v>
      </c>
      <c r="AC102" t="s">
        <v>80</v>
      </c>
      <c r="AD102" s="3">
        <v>41730</v>
      </c>
      <c r="AE102">
        <v>6</v>
      </c>
      <c r="AF102">
        <f t="shared" ca="1" si="5"/>
        <v>9.953037185065905E-3</v>
      </c>
    </row>
    <row r="103" spans="1:32">
      <c r="A103">
        <v>101</v>
      </c>
      <c r="B103" t="s">
        <v>7</v>
      </c>
      <c r="C103" t="s">
        <v>92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16</v>
      </c>
      <c r="L103" s="5"/>
      <c r="M103" t="s">
        <v>92</v>
      </c>
      <c r="N103" t="s">
        <v>16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6 - Junior Officer &amp; Sales &amp; Marketing</v>
      </c>
      <c r="S103" t="str">
        <f>IF(T103="","",INDEX('Backing 4'!Z:Z,MATCH(T103,'Backing 4'!Y:Y,0)))</f>
        <v>Even</v>
      </c>
      <c r="T103" t="str">
        <f t="shared" si="4"/>
        <v>6 - Junior Officer</v>
      </c>
      <c r="U103">
        <v>2</v>
      </c>
      <c r="V103" t="str">
        <f>IF(D103="Y","",IF(W103="Y",INDEX('Backing 2'!B:B,MATCH(C103,'Backing 2'!C:C,0)),C103))</f>
        <v>6 - Junior Officer</v>
      </c>
      <c r="W103" t="s">
        <v>87</v>
      </c>
      <c r="X103">
        <v>3</v>
      </c>
      <c r="Y103" t="s">
        <v>75</v>
      </c>
      <c r="Z103">
        <v>22</v>
      </c>
      <c r="AA103" t="s">
        <v>36</v>
      </c>
      <c r="AB103" t="s">
        <v>80</v>
      </c>
      <c r="AC103" t="s">
        <v>80</v>
      </c>
      <c r="AD103" s="3">
        <v>43191</v>
      </c>
      <c r="AE103">
        <v>2</v>
      </c>
      <c r="AF103">
        <f t="shared" ca="1" si="5"/>
        <v>0.16504368660717761</v>
      </c>
    </row>
    <row r="104" spans="1:32">
      <c r="A104">
        <v>102</v>
      </c>
      <c r="B104" t="s">
        <v>7</v>
      </c>
      <c r="C104" t="s">
        <v>93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14</v>
      </c>
      <c r="L104" s="5"/>
      <c r="M104" t="s">
        <v>93</v>
      </c>
      <c r="N104" t="s">
        <v>14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4 - Manager &amp; Operations</v>
      </c>
      <c r="S104" t="str">
        <f>IF(T104="","",INDEX('Backing 4'!Z:Z,MATCH(T104,'Backing 4'!Y:Y,0)))</f>
        <v>Even</v>
      </c>
      <c r="T104" t="str">
        <f t="shared" si="4"/>
        <v>4 - Manager</v>
      </c>
      <c r="U104">
        <v>2</v>
      </c>
      <c r="V104" t="str">
        <f>IF(D104="Y","",IF(W104="Y",INDEX('Backing 2'!B:B,MATCH(C104,'Backing 2'!C:C,0)),C104))</f>
        <v>4 - Manager</v>
      </c>
      <c r="W104" t="s">
        <v>87</v>
      </c>
      <c r="Y104" t="s">
        <v>77</v>
      </c>
      <c r="Z104">
        <v>40</v>
      </c>
      <c r="AA104" t="s">
        <v>33</v>
      </c>
      <c r="AB104" t="s">
        <v>83</v>
      </c>
      <c r="AC104" t="s">
        <v>84</v>
      </c>
      <c r="AD104" s="3">
        <v>43191</v>
      </c>
      <c r="AE104">
        <v>2</v>
      </c>
      <c r="AF104">
        <f t="shared" ca="1" si="5"/>
        <v>0.37797979873696375</v>
      </c>
    </row>
    <row r="105" spans="1:32">
      <c r="A105">
        <v>103</v>
      </c>
      <c r="B105" t="s">
        <v>8</v>
      </c>
      <c r="C105" t="s">
        <v>92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L105" s="5"/>
      <c r="M105" t="s">
        <v>92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6 - Junior Officer &amp; Sales &amp; Marketing</v>
      </c>
      <c r="S105" t="str">
        <f>IF(T105="","",INDEX('Backing 4'!Z:Z,MATCH(T105,'Backing 4'!Y:Y,0)))</f>
        <v>Even</v>
      </c>
      <c r="T105" t="str">
        <f t="shared" si="4"/>
        <v>6 - Junior Officer</v>
      </c>
      <c r="U105">
        <v>5</v>
      </c>
      <c r="V105" t="str">
        <f>IF(D105="Y","",IF(W105="Y",INDEX('Backing 2'!B:B,MATCH(C105,'Backing 2'!C:C,0)),C105))</f>
        <v>6 - Junior Officer</v>
      </c>
      <c r="W105" t="s">
        <v>87</v>
      </c>
      <c r="X105">
        <v>3</v>
      </c>
      <c r="Y105" t="s">
        <v>75</v>
      </c>
      <c r="Z105">
        <v>22</v>
      </c>
      <c r="AA105" t="s">
        <v>37</v>
      </c>
      <c r="AB105" t="s">
        <v>80</v>
      </c>
      <c r="AC105" t="s">
        <v>80</v>
      </c>
      <c r="AD105" s="3">
        <v>42095</v>
      </c>
      <c r="AE105">
        <v>5</v>
      </c>
      <c r="AF105">
        <f t="shared" ca="1" si="5"/>
        <v>0.84238013487400354</v>
      </c>
    </row>
    <row r="106" spans="1:32">
      <c r="A106">
        <v>104</v>
      </c>
      <c r="B106" t="s">
        <v>7</v>
      </c>
      <c r="C106" t="s">
        <v>127</v>
      </c>
      <c r="D106" t="s">
        <v>87</v>
      </c>
      <c r="E106">
        <v>2</v>
      </c>
      <c r="F106" t="s">
        <v>88</v>
      </c>
      <c r="G106" t="s">
        <v>86</v>
      </c>
      <c r="H106" s="2">
        <v>0.5</v>
      </c>
      <c r="I106" t="s">
        <v>88</v>
      </c>
      <c r="J106" t="s">
        <v>85</v>
      </c>
      <c r="K106" t="s">
        <v>16</v>
      </c>
      <c r="L106" s="5"/>
      <c r="M106" t="s">
        <v>127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Even</v>
      </c>
      <c r="R106" t="str">
        <f t="shared" si="3"/>
        <v>5 - Senior Officer &amp; Sales &amp; Marketing</v>
      </c>
      <c r="S106" t="str">
        <f>IF(T106="","",INDEX('Backing 4'!Z:Z,MATCH(T106,'Backing 4'!Y:Y,0)))</f>
        <v>Even</v>
      </c>
      <c r="T106" t="str">
        <f t="shared" si="4"/>
        <v>5 - Senior Officer</v>
      </c>
      <c r="U106">
        <v>3</v>
      </c>
      <c r="V106" t="str">
        <f>IF(D106="Y","",IF(W106="Y",INDEX('Backing 2'!B:B,MATCH(C106,'Backing 2'!C:C,0)),C106))</f>
        <v>5 - Senior Officer</v>
      </c>
      <c r="W106" t="s">
        <v>87</v>
      </c>
      <c r="X106">
        <v>2</v>
      </c>
      <c r="Y106" t="s">
        <v>75</v>
      </c>
      <c r="Z106">
        <v>28</v>
      </c>
      <c r="AA106" t="s">
        <v>25</v>
      </c>
      <c r="AB106" t="s">
        <v>25</v>
      </c>
      <c r="AC106" t="s">
        <v>25</v>
      </c>
      <c r="AD106" s="3">
        <v>42095</v>
      </c>
      <c r="AE106">
        <v>5</v>
      </c>
      <c r="AF106">
        <f t="shared" ca="1" si="5"/>
        <v>0.55575328651465283</v>
      </c>
    </row>
    <row r="107" spans="1:32">
      <c r="A107">
        <v>105</v>
      </c>
      <c r="B107" t="s">
        <v>8</v>
      </c>
      <c r="C107" t="s">
        <v>93</v>
      </c>
      <c r="D107" t="s">
        <v>85</v>
      </c>
      <c r="F107" t="s">
        <v>88</v>
      </c>
      <c r="G107" t="s">
        <v>88</v>
      </c>
      <c r="H107" s="2">
        <v>0.5</v>
      </c>
      <c r="I107" t="s">
        <v>88</v>
      </c>
      <c r="J107" t="s">
        <v>87</v>
      </c>
      <c r="K107" t="s">
        <v>16</v>
      </c>
      <c r="L107" s="5"/>
      <c r="M107" t="s">
        <v>93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Uneven - Men benefit</v>
      </c>
      <c r="R107" t="str">
        <f t="shared" si="3"/>
        <v>4 - Manager &amp; Sales &amp; Marketing</v>
      </c>
      <c r="S107" t="str">
        <f>IF(T107="","",INDEX('Backing 4'!Z:Z,MATCH(T107,'Backing 4'!Y:Y,0)))</f>
        <v>Even</v>
      </c>
      <c r="T107" t="str">
        <f t="shared" si="4"/>
        <v>4 - Manager</v>
      </c>
      <c r="U107">
        <v>0</v>
      </c>
      <c r="V107" t="str">
        <f>IF(D107="Y","",IF(W107="Y",INDEX('Backing 2'!B:B,MATCH(C107,'Backing 2'!C:C,0)),C107))</f>
        <v/>
      </c>
      <c r="W107" t="s">
        <v>87</v>
      </c>
      <c r="Y107" t="s">
        <v>76</v>
      </c>
      <c r="Z107">
        <v>30</v>
      </c>
      <c r="AA107" t="s">
        <v>37</v>
      </c>
      <c r="AB107" t="s">
        <v>80</v>
      </c>
      <c r="AC107" t="s">
        <v>80</v>
      </c>
      <c r="AD107" s="3">
        <v>43922</v>
      </c>
      <c r="AE107">
        <v>0</v>
      </c>
      <c r="AF107">
        <f t="shared" ca="1" si="5"/>
        <v>0.91158903382491985</v>
      </c>
    </row>
    <row r="108" spans="1:32">
      <c r="A108">
        <v>106</v>
      </c>
      <c r="B108" t="s">
        <v>8</v>
      </c>
      <c r="C108" t="s">
        <v>95</v>
      </c>
      <c r="D108" t="s">
        <v>87</v>
      </c>
      <c r="E108">
        <v>1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16</v>
      </c>
      <c r="L108" s="5"/>
      <c r="M108" t="s">
        <v>95</v>
      </c>
      <c r="N108" t="s">
        <v>16</v>
      </c>
      <c r="O108" s="1" t="s">
        <v>74</v>
      </c>
      <c r="P108" t="s">
        <v>74</v>
      </c>
      <c r="Q108" t="str">
        <f>IF(R108="","",INDEX('Backing 4'!U:U,MATCH(R108,'Backing 4'!T:T,0)))</f>
        <v>Inconclusive</v>
      </c>
      <c r="R108" t="str">
        <f t="shared" si="3"/>
        <v>2 - Director &amp; Sales &amp; Marketing</v>
      </c>
      <c r="S108" t="s">
        <v>126</v>
      </c>
      <c r="T108" t="str">
        <f t="shared" si="4"/>
        <v>2 - Director</v>
      </c>
      <c r="U108">
        <v>3</v>
      </c>
      <c r="V108" t="str">
        <f>IF(D108="Y","",IF(W108="Y",INDEX('Backing 2'!B:B,MATCH(C108,'Backing 2'!C:C,0)),C108))</f>
        <v>2 - Director</v>
      </c>
      <c r="W108" t="s">
        <v>87</v>
      </c>
      <c r="X108">
        <v>3</v>
      </c>
      <c r="Y108" t="s">
        <v>76</v>
      </c>
      <c r="Z108">
        <v>35</v>
      </c>
      <c r="AA108" t="s">
        <v>37</v>
      </c>
      <c r="AB108" t="s">
        <v>80</v>
      </c>
      <c r="AC108" t="s">
        <v>80</v>
      </c>
      <c r="AD108" s="3">
        <v>42826</v>
      </c>
      <c r="AE108">
        <v>3</v>
      </c>
      <c r="AF108">
        <f t="shared" ca="1" si="5"/>
        <v>0.63405406767553329</v>
      </c>
    </row>
    <row r="109" spans="1:32">
      <c r="A109">
        <v>107</v>
      </c>
      <c r="B109" t="s">
        <v>7</v>
      </c>
      <c r="C109" t="s">
        <v>92</v>
      </c>
      <c r="D109" t="s">
        <v>87</v>
      </c>
      <c r="E109">
        <v>2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L109" s="5"/>
      <c r="M109" t="s">
        <v>92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6 - Junior Officer &amp; Operations</v>
      </c>
      <c r="S109" t="str">
        <f>IF(T109="","",INDEX('Backing 4'!Z:Z,MATCH(T109,'Backing 4'!Y:Y,0)))</f>
        <v>Even</v>
      </c>
      <c r="T109" t="str">
        <f t="shared" si="4"/>
        <v>6 - Junior Officer</v>
      </c>
      <c r="U109">
        <v>2</v>
      </c>
      <c r="V109" t="str">
        <f>IF(D109="Y","",IF(W109="Y",INDEX('Backing 2'!B:B,MATCH(C109,'Backing 2'!C:C,0)),C109))</f>
        <v>6 - Junior Officer</v>
      </c>
      <c r="W109" t="s">
        <v>87</v>
      </c>
      <c r="X109">
        <v>2</v>
      </c>
      <c r="Y109" t="s">
        <v>75</v>
      </c>
      <c r="Z109">
        <v>23</v>
      </c>
      <c r="AA109" t="s">
        <v>25</v>
      </c>
      <c r="AB109" t="s">
        <v>25</v>
      </c>
      <c r="AC109" t="s">
        <v>25</v>
      </c>
      <c r="AD109" s="3">
        <v>43191</v>
      </c>
      <c r="AE109">
        <v>2</v>
      </c>
      <c r="AF109">
        <f t="shared" ca="1" si="5"/>
        <v>0.67766870161231252</v>
      </c>
    </row>
    <row r="110" spans="1:32">
      <c r="A110">
        <v>108</v>
      </c>
      <c r="B110" t="s">
        <v>8</v>
      </c>
      <c r="C110" t="s">
        <v>94</v>
      </c>
      <c r="D110" t="s">
        <v>87</v>
      </c>
      <c r="E110">
        <v>3</v>
      </c>
      <c r="F110" t="s">
        <v>88</v>
      </c>
      <c r="G110" t="s">
        <v>86</v>
      </c>
      <c r="H110" s="2">
        <v>0.5</v>
      </c>
      <c r="I110" t="s">
        <v>88</v>
      </c>
      <c r="J110" t="s">
        <v>85</v>
      </c>
      <c r="K110" t="s">
        <v>14</v>
      </c>
      <c r="L110" s="5"/>
      <c r="M110" t="s">
        <v>94</v>
      </c>
      <c r="N110" t="s">
        <v>14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3 - Senior Manager &amp; Operations</v>
      </c>
      <c r="S110" t="str">
        <f>IF(T110="","",INDEX('Backing 4'!Z:Z,MATCH(T110,'Backing 4'!Y:Y,0)))</f>
        <v>Uneven - Men benefit</v>
      </c>
      <c r="T110" t="str">
        <f t="shared" si="4"/>
        <v>3 - Senior Manager</v>
      </c>
      <c r="U110">
        <v>6</v>
      </c>
      <c r="V110" t="str">
        <f>IF(D110="Y","",IF(W110="Y",INDEX('Backing 2'!B:B,MATCH(C110,'Backing 2'!C:C,0)),C110))</f>
        <v>3 - Senior Manager</v>
      </c>
      <c r="W110" t="s">
        <v>87</v>
      </c>
      <c r="X110">
        <v>3</v>
      </c>
      <c r="Y110" t="s">
        <v>76</v>
      </c>
      <c r="Z110">
        <v>34</v>
      </c>
      <c r="AA110" t="s">
        <v>37</v>
      </c>
      <c r="AB110" t="s">
        <v>80</v>
      </c>
      <c r="AC110" t="s">
        <v>80</v>
      </c>
      <c r="AD110" s="3">
        <v>41730</v>
      </c>
      <c r="AE110">
        <v>6</v>
      </c>
      <c r="AF110">
        <f t="shared" ca="1" si="5"/>
        <v>0.68175744094309731</v>
      </c>
    </row>
    <row r="111" spans="1:32">
      <c r="A111">
        <v>109</v>
      </c>
      <c r="B111" t="s">
        <v>8</v>
      </c>
      <c r="C111" t="s">
        <v>92</v>
      </c>
      <c r="D111" t="s">
        <v>85</v>
      </c>
      <c r="F111" t="s">
        <v>88</v>
      </c>
      <c r="G111" t="s">
        <v>88</v>
      </c>
      <c r="H111" s="2">
        <v>0.5</v>
      </c>
      <c r="I111" t="s">
        <v>88</v>
      </c>
      <c r="J111" t="s">
        <v>87</v>
      </c>
      <c r="K111" t="s">
        <v>16</v>
      </c>
      <c r="L111" s="5"/>
      <c r="M111" t="s">
        <v>92</v>
      </c>
      <c r="N111" t="s">
        <v>16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6 - Junior Officer &amp; Sales &amp; Marketing</v>
      </c>
      <c r="S111" t="str">
        <f>IF(T111="","",INDEX('Backing 4'!Z:Z,MATCH(T111,'Backing 4'!Y:Y,0)))</f>
        <v>Even</v>
      </c>
      <c r="T111" t="str">
        <f t="shared" si="4"/>
        <v>6 - Junior Officer</v>
      </c>
      <c r="U111">
        <v>0</v>
      </c>
      <c r="V111" t="str">
        <f>IF(D111="Y","",IF(W111="Y",INDEX('Backing 2'!B:B,MATCH(C111,'Backing 2'!C:C,0)),C111))</f>
        <v/>
      </c>
      <c r="W111" t="s">
        <v>87</v>
      </c>
      <c r="Y111" t="s">
        <v>75</v>
      </c>
      <c r="Z111">
        <v>24</v>
      </c>
      <c r="AA111" t="s">
        <v>25</v>
      </c>
      <c r="AB111" t="s">
        <v>25</v>
      </c>
      <c r="AC111" t="s">
        <v>25</v>
      </c>
      <c r="AD111" s="3">
        <v>43922</v>
      </c>
      <c r="AE111">
        <v>0</v>
      </c>
      <c r="AF111">
        <f t="shared" ca="1" si="5"/>
        <v>0.54135346370503445</v>
      </c>
    </row>
    <row r="112" spans="1:32">
      <c r="A112">
        <v>110</v>
      </c>
      <c r="B112" t="s">
        <v>8</v>
      </c>
      <c r="C112" t="s">
        <v>127</v>
      </c>
      <c r="D112" t="s">
        <v>87</v>
      </c>
      <c r="E112">
        <v>2</v>
      </c>
      <c r="F112" t="s">
        <v>88</v>
      </c>
      <c r="G112" t="s">
        <v>86</v>
      </c>
      <c r="H112" s="2">
        <v>0.5</v>
      </c>
      <c r="I112" t="s">
        <v>88</v>
      </c>
      <c r="J112" t="s">
        <v>85</v>
      </c>
      <c r="K112" t="s">
        <v>15</v>
      </c>
      <c r="L112" s="5"/>
      <c r="M112" t="s">
        <v>127</v>
      </c>
      <c r="N112" t="s">
        <v>15</v>
      </c>
      <c r="O112" s="1" t="s">
        <v>74</v>
      </c>
      <c r="P112" t="s">
        <v>74</v>
      </c>
      <c r="Q112" t="str">
        <f>IF(R112="","",INDEX('Backing 4'!U:U,MATCH(R112,'Backing 4'!T:T,0)))</f>
        <v>Even</v>
      </c>
      <c r="R112" t="str">
        <f t="shared" si="3"/>
        <v>5 - Senior Officer &amp; Internal Services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3</v>
      </c>
      <c r="V112" t="str">
        <f>IF(D112="Y","",IF(W112="Y",INDEX('Backing 2'!B:B,MATCH(C112,'Backing 2'!C:C,0)),C112))</f>
        <v>5 - Senior Officer</v>
      </c>
      <c r="W112" t="s">
        <v>87</v>
      </c>
      <c r="X112">
        <v>3</v>
      </c>
      <c r="Y112" t="s">
        <v>75</v>
      </c>
      <c r="Z112">
        <v>28</v>
      </c>
      <c r="AA112" t="s">
        <v>25</v>
      </c>
      <c r="AB112" t="s">
        <v>25</v>
      </c>
      <c r="AC112" t="s">
        <v>25</v>
      </c>
      <c r="AD112" s="3">
        <v>42461</v>
      </c>
      <c r="AE112">
        <v>4</v>
      </c>
      <c r="AF112">
        <f t="shared" ca="1" si="5"/>
        <v>0.65241262787958199</v>
      </c>
    </row>
    <row r="113" spans="1:32">
      <c r="A113">
        <v>111</v>
      </c>
      <c r="B113" t="s">
        <v>7</v>
      </c>
      <c r="C113" t="s">
        <v>127</v>
      </c>
      <c r="D113" t="s">
        <v>85</v>
      </c>
      <c r="F113" t="s">
        <v>88</v>
      </c>
      <c r="G113" t="s">
        <v>88</v>
      </c>
      <c r="H113" s="2">
        <v>0.5</v>
      </c>
      <c r="I113" t="s">
        <v>88</v>
      </c>
      <c r="J113" t="s">
        <v>87</v>
      </c>
      <c r="K113" t="s">
        <v>12</v>
      </c>
      <c r="L113" s="5"/>
      <c r="M113" t="s">
        <v>127</v>
      </c>
      <c r="N113" t="s">
        <v>12</v>
      </c>
      <c r="O113" s="1" t="s">
        <v>74</v>
      </c>
      <c r="P113" t="s">
        <v>74</v>
      </c>
      <c r="Q113" t="str">
        <f>IF(R113="","",INDEX('Backing 4'!U:U,MATCH(R113,'Backing 4'!T:T,0)))</f>
        <v>Inconclusive</v>
      </c>
      <c r="R113" t="str">
        <f t="shared" si="3"/>
        <v>5 - Senior Officer &amp; Finance</v>
      </c>
      <c r="S113" t="str">
        <f>IF(T113="","",INDEX('Backing 4'!Z:Z,MATCH(T113,'Backing 4'!Y:Y,0)))</f>
        <v>Even</v>
      </c>
      <c r="T113" t="str">
        <f t="shared" si="4"/>
        <v>5 - Senior Officer</v>
      </c>
      <c r="U113">
        <v>0</v>
      </c>
      <c r="V113" t="str">
        <f>IF(D113="Y","",IF(W113="Y",INDEX('Backing 2'!B:B,MATCH(C113,'Backing 2'!C:C,0)),C113))</f>
        <v/>
      </c>
      <c r="W113" t="s">
        <v>87</v>
      </c>
      <c r="Y113" t="s">
        <v>76</v>
      </c>
      <c r="Z113">
        <v>33</v>
      </c>
      <c r="AA113" t="s">
        <v>36</v>
      </c>
      <c r="AB113" t="s">
        <v>80</v>
      </c>
      <c r="AC113" t="s">
        <v>80</v>
      </c>
      <c r="AD113" s="3">
        <v>43922</v>
      </c>
      <c r="AE113">
        <v>0</v>
      </c>
      <c r="AF113">
        <f t="shared" ca="1" si="5"/>
        <v>0.9023079484002825</v>
      </c>
    </row>
    <row r="114" spans="1:32">
      <c r="A114">
        <v>112</v>
      </c>
      <c r="B114" t="s">
        <v>7</v>
      </c>
      <c r="C114" t="s">
        <v>92</v>
      </c>
      <c r="D114" t="s">
        <v>87</v>
      </c>
      <c r="E114">
        <v>2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14</v>
      </c>
      <c r="L114" s="5"/>
      <c r="M114" t="s">
        <v>92</v>
      </c>
      <c r="N114" t="s">
        <v>14</v>
      </c>
      <c r="O114" s="1" t="s">
        <v>74</v>
      </c>
      <c r="P114" t="s">
        <v>74</v>
      </c>
      <c r="Q114" t="str">
        <f>IF(R114="","",INDEX('Backing 4'!U:U,MATCH(R114,'Backing 4'!T:T,0)))</f>
        <v>Even</v>
      </c>
      <c r="R114" t="str">
        <f t="shared" si="3"/>
        <v>6 - Junior Officer &amp; Operations</v>
      </c>
      <c r="S114" t="str">
        <f>IF(T114="","",INDEX('Backing 4'!Z:Z,MATCH(T114,'Backing 4'!Y:Y,0)))</f>
        <v>Even</v>
      </c>
      <c r="T114" t="str">
        <f t="shared" si="4"/>
        <v>6 - Junior Officer</v>
      </c>
      <c r="U114">
        <v>1</v>
      </c>
      <c r="V114" t="str">
        <f>IF(D114="Y","",IF(W114="Y",INDEX('Backing 2'!B:B,MATCH(C114,'Backing 2'!C:C,0)),C114))</f>
        <v>6 - Junior Officer</v>
      </c>
      <c r="W114" t="s">
        <v>87</v>
      </c>
      <c r="Y114" t="s">
        <v>75</v>
      </c>
      <c r="Z114">
        <v>27</v>
      </c>
      <c r="AA114" t="s">
        <v>25</v>
      </c>
      <c r="AB114" t="s">
        <v>25</v>
      </c>
      <c r="AC114" t="s">
        <v>25</v>
      </c>
      <c r="AD114" s="3">
        <v>43556</v>
      </c>
      <c r="AE114">
        <v>1</v>
      </c>
      <c r="AF114">
        <f t="shared" ca="1" si="5"/>
        <v>0.6844157857501133</v>
      </c>
    </row>
    <row r="115" spans="1:32">
      <c r="A115">
        <v>113</v>
      </c>
      <c r="B115" t="s">
        <v>8</v>
      </c>
      <c r="C115" t="s">
        <v>95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17</v>
      </c>
      <c r="L115" s="5"/>
      <c r="M115" t="s">
        <v>95</v>
      </c>
      <c r="N115" t="s">
        <v>17</v>
      </c>
      <c r="O115" s="1" t="s">
        <v>74</v>
      </c>
      <c r="P115" t="s">
        <v>74</v>
      </c>
      <c r="Q115" t="str">
        <f>IF(R115="","",INDEX('Backing 4'!U:U,MATCH(R115,'Backing 4'!T:T,0)))</f>
        <v>Inconclusive</v>
      </c>
      <c r="R115" t="str">
        <f t="shared" si="3"/>
        <v>2 - Director &amp; Strategy</v>
      </c>
      <c r="S115" t="s">
        <v>126</v>
      </c>
      <c r="T115" t="str">
        <f t="shared" si="4"/>
        <v>2 - Director</v>
      </c>
      <c r="U115">
        <v>4</v>
      </c>
      <c r="V115" t="str">
        <f>IF(D115="Y","",IF(W115="Y",INDEX('Backing 2'!B:B,MATCH(C115,'Backing 2'!C:C,0)),C115))</f>
        <v>2 - Director</v>
      </c>
      <c r="W115" t="s">
        <v>87</v>
      </c>
      <c r="X115">
        <v>3</v>
      </c>
      <c r="Y115" t="s">
        <v>77</v>
      </c>
      <c r="Z115">
        <v>41</v>
      </c>
      <c r="AA115" t="s">
        <v>25</v>
      </c>
      <c r="AB115" t="s">
        <v>25</v>
      </c>
      <c r="AC115" t="s">
        <v>25</v>
      </c>
      <c r="AD115" s="3">
        <v>41000</v>
      </c>
      <c r="AE115">
        <v>8</v>
      </c>
      <c r="AF115">
        <f t="shared" ca="1" si="5"/>
        <v>0.87595538052464894</v>
      </c>
    </row>
    <row r="116" spans="1:32">
      <c r="A116">
        <v>114</v>
      </c>
      <c r="B116" t="s">
        <v>8</v>
      </c>
      <c r="C116" t="s">
        <v>93</v>
      </c>
      <c r="D116" t="s">
        <v>87</v>
      </c>
      <c r="E116">
        <v>3</v>
      </c>
      <c r="F116" t="s">
        <v>88</v>
      </c>
      <c r="G116" t="s">
        <v>86</v>
      </c>
      <c r="H116" s="2">
        <v>0.5</v>
      </c>
      <c r="I116" t="s">
        <v>88</v>
      </c>
      <c r="J116" t="s">
        <v>85</v>
      </c>
      <c r="K116" t="s">
        <v>16</v>
      </c>
      <c r="L116" s="5"/>
      <c r="M116" t="s">
        <v>93</v>
      </c>
      <c r="N116" t="s">
        <v>16</v>
      </c>
      <c r="O116" s="1" t="s">
        <v>74</v>
      </c>
      <c r="P116" t="s">
        <v>74</v>
      </c>
      <c r="Q116" t="str">
        <f>IF(R116="","",INDEX('Backing 4'!U:U,MATCH(R116,'Backing 4'!T:T,0)))</f>
        <v>Uneven - Men benefit</v>
      </c>
      <c r="R116" t="str">
        <f t="shared" si="3"/>
        <v>4 - Manager &amp; Sales &amp; Marketing</v>
      </c>
      <c r="S116" t="str">
        <f>IF(T116="","",INDEX('Backing 4'!Z:Z,MATCH(T116,'Backing 4'!Y:Y,0)))</f>
        <v>Even</v>
      </c>
      <c r="T116" t="str">
        <f t="shared" si="4"/>
        <v>4 - Manager</v>
      </c>
      <c r="U116">
        <v>3</v>
      </c>
      <c r="V116" t="str">
        <f>IF(D116="Y","",IF(W116="Y",INDEX('Backing 2'!B:B,MATCH(C116,'Backing 2'!C:C,0)),C116))</f>
        <v>4 - Manager</v>
      </c>
      <c r="W116" t="s">
        <v>87</v>
      </c>
      <c r="X116">
        <v>3</v>
      </c>
      <c r="Y116" t="s">
        <v>76</v>
      </c>
      <c r="Z116">
        <v>31</v>
      </c>
      <c r="AA116" t="s">
        <v>25</v>
      </c>
      <c r="AB116" t="s">
        <v>25</v>
      </c>
      <c r="AC116" t="s">
        <v>25</v>
      </c>
      <c r="AD116" s="3">
        <v>41365</v>
      </c>
      <c r="AE116">
        <v>7</v>
      </c>
      <c r="AF116">
        <f t="shared" ca="1" si="5"/>
        <v>0.47259553237302054</v>
      </c>
    </row>
    <row r="117" spans="1:32">
      <c r="A117">
        <v>115</v>
      </c>
      <c r="B117" t="s">
        <v>8</v>
      </c>
      <c r="C117" s="4" t="s">
        <v>95</v>
      </c>
      <c r="D117" t="s">
        <v>87</v>
      </c>
      <c r="E117">
        <v>3</v>
      </c>
      <c r="F117" t="s">
        <v>88</v>
      </c>
      <c r="G117" t="s">
        <v>88</v>
      </c>
      <c r="H117" s="2">
        <v>0.5</v>
      </c>
      <c r="I117" t="s">
        <v>86</v>
      </c>
      <c r="J117" t="s">
        <v>85</v>
      </c>
      <c r="K117" t="s">
        <v>12</v>
      </c>
      <c r="L117" s="5" t="s">
        <v>89</v>
      </c>
      <c r="N117" t="s">
        <v>12</v>
      </c>
      <c r="O117" s="1" t="s">
        <v>74</v>
      </c>
      <c r="P117" t="s">
        <v>74</v>
      </c>
      <c r="Q117" t="str">
        <f>IF(R117="","",INDEX('Backing 4'!U:U,MATCH(R117,'Backing 4'!T:T,0)))</f>
        <v/>
      </c>
      <c r="R117" t="str">
        <f t="shared" si="3"/>
        <v/>
      </c>
      <c r="S117" t="str">
        <f>IF(T117="","",INDEX('Backing 4'!Z:Z,MATCH(T117,'Backing 4'!Y:Y,0)))</f>
        <v/>
      </c>
      <c r="T117" t="str">
        <f t="shared" si="4"/>
        <v/>
      </c>
      <c r="U117">
        <v>3</v>
      </c>
      <c r="V117" t="str">
        <f>IF(D117="Y","",IF(W117="Y",INDEX('Backing 2'!B:B,MATCH(C117,'Backing 2'!C:C,0)),C117))</f>
        <v>2 - Director</v>
      </c>
      <c r="W117" t="s">
        <v>87</v>
      </c>
      <c r="X117">
        <v>4</v>
      </c>
      <c r="Y117" t="s">
        <v>77</v>
      </c>
      <c r="Z117">
        <v>49</v>
      </c>
      <c r="AA117" t="s">
        <v>25</v>
      </c>
      <c r="AB117" t="s">
        <v>25</v>
      </c>
      <c r="AC117" t="s">
        <v>25</v>
      </c>
      <c r="AD117" s="3">
        <v>41730</v>
      </c>
      <c r="AE117">
        <v>6</v>
      </c>
      <c r="AF117">
        <f t="shared" ca="1" si="5"/>
        <v>0.68443770369743151</v>
      </c>
    </row>
    <row r="118" spans="1:32">
      <c r="A118">
        <v>116</v>
      </c>
      <c r="B118" t="s">
        <v>8</v>
      </c>
      <c r="C118" t="s">
        <v>127</v>
      </c>
      <c r="D118" t="s">
        <v>87</v>
      </c>
      <c r="E118">
        <v>3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16</v>
      </c>
      <c r="L118" s="5"/>
      <c r="M118" t="s">
        <v>127</v>
      </c>
      <c r="N118" t="s">
        <v>16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5 - Senior Officer &amp; Sales &amp; Marketing</v>
      </c>
      <c r="S118" t="str">
        <f>IF(T118="","",INDEX('Backing 4'!Z:Z,MATCH(T118,'Backing 4'!Y:Y,0)))</f>
        <v>Even</v>
      </c>
      <c r="T118" t="str">
        <f t="shared" si="4"/>
        <v>5 - Senior Officer</v>
      </c>
      <c r="U118">
        <v>2</v>
      </c>
      <c r="V118" t="str">
        <f>IF(D118="Y","",IF(W118="Y",INDEX('Backing 2'!B:B,MATCH(C118,'Backing 2'!C:C,0)),C118))</f>
        <v>5 - Senior Officer</v>
      </c>
      <c r="W118" t="s">
        <v>87</v>
      </c>
      <c r="Y118" t="s">
        <v>75</v>
      </c>
      <c r="Z118">
        <v>26</v>
      </c>
      <c r="AA118" t="s">
        <v>37</v>
      </c>
      <c r="AB118" t="s">
        <v>80</v>
      </c>
      <c r="AC118" t="s">
        <v>80</v>
      </c>
      <c r="AD118" s="3">
        <v>43191</v>
      </c>
      <c r="AE118">
        <v>2</v>
      </c>
      <c r="AF118">
        <f t="shared" ca="1" si="5"/>
        <v>0.44367340938896316</v>
      </c>
    </row>
    <row r="119" spans="1:32">
      <c r="A119">
        <v>117</v>
      </c>
      <c r="B119" t="s">
        <v>8</v>
      </c>
      <c r="C119" t="s">
        <v>93</v>
      </c>
      <c r="D119" t="s">
        <v>87</v>
      </c>
      <c r="E119">
        <v>2</v>
      </c>
      <c r="F119" t="s">
        <v>88</v>
      </c>
      <c r="G119" t="s">
        <v>86</v>
      </c>
      <c r="H119" s="2">
        <v>0.5</v>
      </c>
      <c r="I119" t="s">
        <v>88</v>
      </c>
      <c r="J119" t="s">
        <v>85</v>
      </c>
      <c r="K119" t="s">
        <v>15</v>
      </c>
      <c r="L119" s="5"/>
      <c r="M119" t="s">
        <v>93</v>
      </c>
      <c r="N119" t="s">
        <v>15</v>
      </c>
      <c r="O119" s="1" t="s">
        <v>74</v>
      </c>
      <c r="P119" t="s">
        <v>74</v>
      </c>
      <c r="Q119" t="str">
        <f>IF(R119="","",INDEX('Backing 4'!U:U,MATCH(R119,'Backing 4'!T:T,0)))</f>
        <v>Even</v>
      </c>
      <c r="R119" t="str">
        <f t="shared" si="3"/>
        <v>4 - Manager &amp; Internal Services</v>
      </c>
      <c r="S119" t="str">
        <f>IF(T119="","",INDEX('Backing 4'!Z:Z,MATCH(T119,'Backing 4'!Y:Y,0)))</f>
        <v>Even</v>
      </c>
      <c r="T119" t="str">
        <f t="shared" si="4"/>
        <v>4 - Manager</v>
      </c>
      <c r="U119">
        <v>1</v>
      </c>
      <c r="V119" t="str">
        <f>IF(D119="Y","",IF(W119="Y",INDEX('Backing 2'!B:B,MATCH(C119,'Backing 2'!C:C,0)),C119))</f>
        <v>5 - Senior Officer</v>
      </c>
      <c r="W119" t="s">
        <v>85</v>
      </c>
      <c r="X119">
        <v>1</v>
      </c>
      <c r="Y119" t="s">
        <v>76</v>
      </c>
      <c r="Z119">
        <v>33</v>
      </c>
      <c r="AA119" t="s">
        <v>37</v>
      </c>
      <c r="AB119" t="s">
        <v>80</v>
      </c>
      <c r="AC119" t="s">
        <v>80</v>
      </c>
      <c r="AD119" s="3">
        <v>41365</v>
      </c>
      <c r="AE119">
        <v>7</v>
      </c>
      <c r="AF119">
        <f t="shared" ca="1" si="5"/>
        <v>0.73999003538554908</v>
      </c>
    </row>
    <row r="120" spans="1:32">
      <c r="A120">
        <v>118</v>
      </c>
      <c r="B120" t="s">
        <v>7</v>
      </c>
      <c r="C120" t="s">
        <v>94</v>
      </c>
      <c r="D120" t="s">
        <v>87</v>
      </c>
      <c r="F120" t="s">
        <v>88</v>
      </c>
      <c r="G120" t="s">
        <v>88</v>
      </c>
      <c r="H120" s="2">
        <v>0.5</v>
      </c>
      <c r="I120" t="s">
        <v>86</v>
      </c>
      <c r="J120" t="s">
        <v>85</v>
      </c>
      <c r="K120" t="s">
        <v>16</v>
      </c>
      <c r="L120" s="5" t="s">
        <v>89</v>
      </c>
      <c r="N120" t="s">
        <v>16</v>
      </c>
      <c r="O120" s="1" t="s">
        <v>74</v>
      </c>
      <c r="P120" t="s">
        <v>74</v>
      </c>
      <c r="Q120" t="str">
        <f>IF(R120="","",INDEX('Backing 4'!U:U,MATCH(R120,'Backing 4'!T:T,0)))</f>
        <v/>
      </c>
      <c r="R120" t="str">
        <f t="shared" si="3"/>
        <v/>
      </c>
      <c r="S120" t="str">
        <f>IF(T120="","",INDEX('Backing 4'!Z:Z,MATCH(T120,'Backing 4'!Y:Y,0)))</f>
        <v/>
      </c>
      <c r="T120" t="str">
        <f t="shared" si="4"/>
        <v/>
      </c>
      <c r="U120">
        <v>2</v>
      </c>
      <c r="V120" t="str">
        <f>IF(D120="Y","",IF(W120="Y",INDEX('Backing 2'!B:B,MATCH(C120,'Backing 2'!C:C,0)),C120))</f>
        <v>3 - Senior Manager</v>
      </c>
      <c r="W120" t="s">
        <v>87</v>
      </c>
      <c r="X120">
        <v>3</v>
      </c>
      <c r="Y120" t="s">
        <v>77</v>
      </c>
      <c r="Z120">
        <v>41</v>
      </c>
      <c r="AA120" t="s">
        <v>25</v>
      </c>
      <c r="AB120" t="s">
        <v>25</v>
      </c>
      <c r="AC120" t="s">
        <v>25</v>
      </c>
      <c r="AD120" s="3">
        <v>41000</v>
      </c>
      <c r="AE120">
        <v>8</v>
      </c>
      <c r="AF120">
        <f t="shared" ca="1" si="5"/>
        <v>0.89507009752109801</v>
      </c>
    </row>
    <row r="121" spans="1:32">
      <c r="A121">
        <v>119</v>
      </c>
      <c r="B121" t="s">
        <v>7</v>
      </c>
      <c r="C121" t="s">
        <v>92</v>
      </c>
      <c r="D121" t="s">
        <v>87</v>
      </c>
      <c r="E121">
        <v>2</v>
      </c>
      <c r="F121" t="s">
        <v>88</v>
      </c>
      <c r="G121" t="s">
        <v>86</v>
      </c>
      <c r="H121" s="2">
        <v>0.5</v>
      </c>
      <c r="I121" t="s">
        <v>88</v>
      </c>
      <c r="J121" t="s">
        <v>85</v>
      </c>
      <c r="K121" t="s">
        <v>14</v>
      </c>
      <c r="L121" s="5"/>
      <c r="M121" t="s">
        <v>92</v>
      </c>
      <c r="N121" t="s">
        <v>14</v>
      </c>
      <c r="O121" s="1">
        <v>0.8</v>
      </c>
      <c r="P121" t="s">
        <v>73</v>
      </c>
      <c r="Q121" t="str">
        <f>IF(R121="","",INDEX('Backing 4'!U:U,MATCH(R121,'Backing 4'!T:T,0)))</f>
        <v>Even</v>
      </c>
      <c r="R121" t="str">
        <f t="shared" si="3"/>
        <v>6 - Junior Officer &amp; Operations</v>
      </c>
      <c r="S121" t="str">
        <f>IF(T121="","",INDEX('Backing 4'!Z:Z,MATCH(T121,'Backing 4'!Y:Y,0)))</f>
        <v>Even</v>
      </c>
      <c r="T121" t="str">
        <f t="shared" si="4"/>
        <v>6 - Junior Officer</v>
      </c>
      <c r="U121">
        <v>1</v>
      </c>
      <c r="V121" t="str">
        <f>IF(D121="Y","",IF(W121="Y",INDEX('Backing 2'!B:B,MATCH(C121,'Backing 2'!C:C,0)),C121))</f>
        <v>6 - Junior Officer</v>
      </c>
      <c r="W121" t="s">
        <v>87</v>
      </c>
      <c r="Y121" t="s">
        <v>75</v>
      </c>
      <c r="Z121">
        <v>22</v>
      </c>
      <c r="AA121" t="s">
        <v>37</v>
      </c>
      <c r="AB121" t="s">
        <v>80</v>
      </c>
      <c r="AC121" t="s">
        <v>80</v>
      </c>
      <c r="AD121" s="3">
        <v>43556</v>
      </c>
      <c r="AE121">
        <v>1</v>
      </c>
      <c r="AF121">
        <f t="shared" ca="1" si="5"/>
        <v>0.11831797373741404</v>
      </c>
    </row>
    <row r="122" spans="1:32">
      <c r="A122">
        <v>120</v>
      </c>
      <c r="B122" t="s">
        <v>8</v>
      </c>
      <c r="C122" t="s">
        <v>127</v>
      </c>
      <c r="D122" t="s">
        <v>87</v>
      </c>
      <c r="E122">
        <v>2</v>
      </c>
      <c r="F122" t="s">
        <v>86</v>
      </c>
      <c r="G122" t="s">
        <v>86</v>
      </c>
      <c r="H122" s="2">
        <v>0.5</v>
      </c>
      <c r="I122" t="s">
        <v>88</v>
      </c>
      <c r="J122" t="s">
        <v>85</v>
      </c>
      <c r="K122" t="s">
        <v>16</v>
      </c>
      <c r="L122" s="5"/>
      <c r="M122" t="s">
        <v>93</v>
      </c>
      <c r="N122" t="s">
        <v>16</v>
      </c>
      <c r="O122" s="1" t="s">
        <v>74</v>
      </c>
      <c r="P122" t="s">
        <v>74</v>
      </c>
      <c r="Q122" t="str">
        <f>IF(R122="","",INDEX('Backing 4'!U:U,MATCH(R122,'Backing 4'!T:T,0)))</f>
        <v>Even</v>
      </c>
      <c r="R122" t="str">
        <f t="shared" si="3"/>
        <v>5 - Senior Officer &amp; Sales &amp; Marketing</v>
      </c>
      <c r="S122" t="str">
        <f>IF(T122="","",INDEX('Backing 4'!Z:Z,MATCH(T122,'Backing 4'!Y:Y,0)))</f>
        <v>Even</v>
      </c>
      <c r="T122" t="str">
        <f t="shared" si="4"/>
        <v>5 - Senior Officer</v>
      </c>
      <c r="U122">
        <v>4</v>
      </c>
      <c r="V122" t="str">
        <f>IF(D122="Y","",IF(W122="Y",INDEX('Backing 2'!B:B,MATCH(C122,'Backing 2'!C:C,0)),C122))</f>
        <v>5 - Senior Officer</v>
      </c>
      <c r="W122" t="s">
        <v>87</v>
      </c>
      <c r="X122">
        <v>3</v>
      </c>
      <c r="Y122" t="s">
        <v>76</v>
      </c>
      <c r="Z122">
        <v>34</v>
      </c>
      <c r="AA122" t="s">
        <v>25</v>
      </c>
      <c r="AB122" t="s">
        <v>25</v>
      </c>
      <c r="AC122" t="s">
        <v>25</v>
      </c>
      <c r="AD122" s="3">
        <v>41730</v>
      </c>
      <c r="AE122">
        <v>6</v>
      </c>
      <c r="AF122">
        <f t="shared" ca="1" si="5"/>
        <v>0.9263185805744184</v>
      </c>
    </row>
    <row r="123" spans="1:32">
      <c r="A123">
        <v>121</v>
      </c>
      <c r="B123" t="s">
        <v>8</v>
      </c>
      <c r="C123" s="4" t="s">
        <v>92</v>
      </c>
      <c r="D123" t="s">
        <v>87</v>
      </c>
      <c r="E123">
        <v>3</v>
      </c>
      <c r="F123" t="s">
        <v>88</v>
      </c>
      <c r="G123" t="s">
        <v>88</v>
      </c>
      <c r="H123" s="2">
        <v>0.5</v>
      </c>
      <c r="I123" t="s">
        <v>86</v>
      </c>
      <c r="J123" t="s">
        <v>85</v>
      </c>
      <c r="K123" t="s">
        <v>14</v>
      </c>
      <c r="L123" s="5" t="s">
        <v>89</v>
      </c>
      <c r="N123" t="s">
        <v>14</v>
      </c>
      <c r="O123" s="1" t="s">
        <v>74</v>
      </c>
      <c r="P123" t="s">
        <v>74</v>
      </c>
      <c r="Q123" t="str">
        <f>IF(R123="","",INDEX('Backing 4'!U:U,MATCH(R123,'Backing 4'!T:T,0)))</f>
        <v/>
      </c>
      <c r="R123" t="str">
        <f t="shared" si="3"/>
        <v/>
      </c>
      <c r="S123" t="str">
        <f>IF(T123="","",INDEX('Backing 4'!Z:Z,MATCH(T123,'Backing 4'!Y:Y,0)))</f>
        <v/>
      </c>
      <c r="T123" t="str">
        <f t="shared" si="4"/>
        <v/>
      </c>
      <c r="U123">
        <v>3</v>
      </c>
      <c r="V123" t="str">
        <f>IF(D123="Y","",IF(W123="Y",INDEX('Backing 2'!B:B,MATCH(C123,'Backing 2'!C:C,0)),C123))</f>
        <v>6 - Junior Officer</v>
      </c>
      <c r="W123" t="s">
        <v>87</v>
      </c>
      <c r="X123">
        <v>3</v>
      </c>
      <c r="Y123" t="s">
        <v>77</v>
      </c>
      <c r="Z123">
        <v>46</v>
      </c>
      <c r="AA123" t="s">
        <v>25</v>
      </c>
      <c r="AB123" t="s">
        <v>25</v>
      </c>
      <c r="AC123" t="s">
        <v>25</v>
      </c>
      <c r="AD123" s="3">
        <v>42826</v>
      </c>
      <c r="AE123">
        <v>3</v>
      </c>
      <c r="AF123">
        <f t="shared" ca="1" si="5"/>
        <v>0.71853358610496842</v>
      </c>
    </row>
    <row r="124" spans="1:32">
      <c r="A124">
        <v>122</v>
      </c>
      <c r="B124" t="s">
        <v>8</v>
      </c>
      <c r="C124" t="s">
        <v>94</v>
      </c>
      <c r="D124" t="s">
        <v>87</v>
      </c>
      <c r="E124">
        <v>2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L124" s="5"/>
      <c r="M124" t="s">
        <v>94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Uneven - Men benefit</v>
      </c>
      <c r="R124" t="str">
        <f t="shared" si="3"/>
        <v>3 - Senior Manager &amp; Sales &amp; Marketing</v>
      </c>
      <c r="S124" t="str">
        <f>IF(T124="","",INDEX('Backing 4'!Z:Z,MATCH(T124,'Backing 4'!Y:Y,0)))</f>
        <v>Uneven - Men benefit</v>
      </c>
      <c r="T124" t="str">
        <f t="shared" si="4"/>
        <v>3 - Senior Manager</v>
      </c>
      <c r="U124">
        <v>4</v>
      </c>
      <c r="V124" t="str">
        <f>IF(D124="Y","",IF(W124="Y",INDEX('Backing 2'!B:B,MATCH(C124,'Backing 2'!C:C,0)),C124))</f>
        <v>3 - Senior Manager</v>
      </c>
      <c r="W124" t="s">
        <v>87</v>
      </c>
      <c r="X124">
        <v>2</v>
      </c>
      <c r="Y124" t="s">
        <v>76</v>
      </c>
      <c r="Z124">
        <v>35</v>
      </c>
      <c r="AA124" t="s">
        <v>25</v>
      </c>
      <c r="AB124" t="s">
        <v>25</v>
      </c>
      <c r="AC124" t="s">
        <v>25</v>
      </c>
      <c r="AD124" s="3">
        <v>42095</v>
      </c>
      <c r="AE124">
        <v>5</v>
      </c>
      <c r="AF124">
        <f t="shared" ca="1" si="5"/>
        <v>7.3127291362993563E-2</v>
      </c>
    </row>
    <row r="125" spans="1:32">
      <c r="A125">
        <v>123</v>
      </c>
      <c r="B125" t="s">
        <v>7</v>
      </c>
      <c r="C125" t="s">
        <v>92</v>
      </c>
      <c r="D125" t="s">
        <v>87</v>
      </c>
      <c r="E125">
        <v>3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16</v>
      </c>
      <c r="L125" s="5"/>
      <c r="M125" t="s">
        <v>92</v>
      </c>
      <c r="N125" t="s">
        <v>16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Sales &amp; Marketing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2</v>
      </c>
      <c r="Y125" t="s">
        <v>76</v>
      </c>
      <c r="Z125">
        <v>30</v>
      </c>
      <c r="AA125" t="s">
        <v>30</v>
      </c>
      <c r="AB125" t="s">
        <v>83</v>
      </c>
      <c r="AC125" t="s">
        <v>84</v>
      </c>
      <c r="AD125" s="3">
        <v>43191</v>
      </c>
      <c r="AE125">
        <v>2</v>
      </c>
      <c r="AF125">
        <f t="shared" ca="1" si="5"/>
        <v>0.66737301129419235</v>
      </c>
    </row>
    <row r="126" spans="1:32">
      <c r="A126">
        <v>124</v>
      </c>
      <c r="B126" t="s">
        <v>7</v>
      </c>
      <c r="C126" t="s">
        <v>92</v>
      </c>
      <c r="D126" t="s">
        <v>87</v>
      </c>
      <c r="E126">
        <v>2</v>
      </c>
      <c r="F126" t="s">
        <v>88</v>
      </c>
      <c r="G126" t="s">
        <v>86</v>
      </c>
      <c r="H126" s="2">
        <v>0.5</v>
      </c>
      <c r="I126" t="s">
        <v>88</v>
      </c>
      <c r="J126" t="s">
        <v>85</v>
      </c>
      <c r="K126" t="s">
        <v>14</v>
      </c>
      <c r="L126" s="5"/>
      <c r="M126" t="s">
        <v>92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6 - Junior Officer &amp; Operations</v>
      </c>
      <c r="S126" t="str">
        <f>IF(T126="","",INDEX('Backing 4'!Z:Z,MATCH(T126,'Backing 4'!Y:Y,0)))</f>
        <v>Even</v>
      </c>
      <c r="T126" t="str">
        <f t="shared" si="4"/>
        <v>6 - Junior Officer</v>
      </c>
      <c r="U126">
        <v>2</v>
      </c>
      <c r="V126" t="str">
        <f>IF(D126="Y","",IF(W126="Y",INDEX('Backing 2'!B:B,MATCH(C126,'Backing 2'!C:C,0)),C126))</f>
        <v>6 - Junior Officer</v>
      </c>
      <c r="W126" t="s">
        <v>87</v>
      </c>
      <c r="X126">
        <v>3</v>
      </c>
      <c r="Y126" t="s">
        <v>75</v>
      </c>
      <c r="Z126">
        <v>23</v>
      </c>
      <c r="AA126" t="s">
        <v>25</v>
      </c>
      <c r="AB126" t="s">
        <v>25</v>
      </c>
      <c r="AC126" t="s">
        <v>25</v>
      </c>
      <c r="AD126" s="3">
        <v>43191</v>
      </c>
      <c r="AE126">
        <v>2</v>
      </c>
      <c r="AF126">
        <f t="shared" ca="1" si="5"/>
        <v>0.24051512517949769</v>
      </c>
    </row>
    <row r="127" spans="1:32">
      <c r="A127">
        <v>125</v>
      </c>
      <c r="B127" t="s">
        <v>8</v>
      </c>
      <c r="C127" t="s">
        <v>94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14</v>
      </c>
      <c r="L127" s="5"/>
      <c r="M127" t="s">
        <v>94</v>
      </c>
      <c r="N127" t="s">
        <v>14</v>
      </c>
      <c r="O127" s="1" t="s">
        <v>74</v>
      </c>
      <c r="P127" t="s">
        <v>74</v>
      </c>
      <c r="Q127" t="str">
        <f>IF(R127="","",INDEX('Backing 4'!U:U,MATCH(R127,'Backing 4'!T:T,0)))</f>
        <v>Even</v>
      </c>
      <c r="R127" t="str">
        <f t="shared" si="3"/>
        <v>3 - Senior Manager &amp; Operations</v>
      </c>
      <c r="S127" t="str">
        <f>IF(T127="","",INDEX('Backing 4'!Z:Z,MATCH(T127,'Backing 4'!Y:Y,0)))</f>
        <v>Uneven - Men benefit</v>
      </c>
      <c r="T127" t="str">
        <f t="shared" si="4"/>
        <v>3 - Senior Manager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76</v>
      </c>
      <c r="Z127">
        <v>38</v>
      </c>
      <c r="AA127" t="s">
        <v>25</v>
      </c>
      <c r="AB127" t="s">
        <v>25</v>
      </c>
      <c r="AC127" t="s">
        <v>25</v>
      </c>
      <c r="AD127" s="3">
        <v>43922</v>
      </c>
      <c r="AE127">
        <v>0</v>
      </c>
      <c r="AF127">
        <f t="shared" ca="1" si="5"/>
        <v>0.62472867483218031</v>
      </c>
    </row>
    <row r="128" spans="1:32">
      <c r="A128">
        <v>126</v>
      </c>
      <c r="B128" t="s">
        <v>7</v>
      </c>
      <c r="C128" t="s">
        <v>92</v>
      </c>
      <c r="D128" t="s">
        <v>85</v>
      </c>
      <c r="F128" t="s">
        <v>88</v>
      </c>
      <c r="G128" t="s">
        <v>88</v>
      </c>
      <c r="H128" s="2">
        <v>0.5</v>
      </c>
      <c r="I128" t="s">
        <v>88</v>
      </c>
      <c r="J128" t="s">
        <v>87</v>
      </c>
      <c r="K128" t="s">
        <v>15</v>
      </c>
      <c r="L128" s="5"/>
      <c r="M128" t="s">
        <v>92</v>
      </c>
      <c r="N128" t="s">
        <v>15</v>
      </c>
      <c r="O128" s="1">
        <v>0.8</v>
      </c>
      <c r="P128" t="s">
        <v>73</v>
      </c>
      <c r="Q128" t="str">
        <f>IF(R128="","",INDEX('Backing 4'!U:U,MATCH(R128,'Backing 4'!T:T,0)))</f>
        <v>Even</v>
      </c>
      <c r="R128" t="str">
        <f t="shared" si="3"/>
        <v>6 - Junior Officer &amp; Internal Services</v>
      </c>
      <c r="S128" t="str">
        <f>IF(T128="","",INDEX('Backing 4'!Z:Z,MATCH(T128,'Backing 4'!Y:Y,0)))</f>
        <v>Even</v>
      </c>
      <c r="T128" t="str">
        <f t="shared" si="4"/>
        <v>6 - Junior Officer</v>
      </c>
      <c r="U128">
        <v>0</v>
      </c>
      <c r="V128" t="str">
        <f>IF(D128="Y","",IF(W128="Y",INDEX('Backing 2'!B:B,MATCH(C128,'Backing 2'!C:C,0)),C128))</f>
        <v/>
      </c>
      <c r="W128" t="s">
        <v>87</v>
      </c>
      <c r="Y128" t="s">
        <v>75</v>
      </c>
      <c r="Z128">
        <v>22</v>
      </c>
      <c r="AA128" t="s">
        <v>36</v>
      </c>
      <c r="AB128" t="s">
        <v>80</v>
      </c>
      <c r="AC128" t="s">
        <v>80</v>
      </c>
      <c r="AD128" s="3">
        <v>43922</v>
      </c>
      <c r="AE128">
        <v>0</v>
      </c>
      <c r="AF128">
        <f t="shared" ca="1" si="5"/>
        <v>0.40753073020642228</v>
      </c>
    </row>
    <row r="129" spans="1:32">
      <c r="A129">
        <v>127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12</v>
      </c>
      <c r="L129" s="5"/>
      <c r="M129" t="s">
        <v>96</v>
      </c>
      <c r="N129" t="s">
        <v>12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2</v>
      </c>
      <c r="V129" t="str">
        <f>IF(D129="Y","",IF(W129="Y",INDEX('Backing 2'!B:B,MATCH(C129,'Backing 2'!C:C,0)),C129))</f>
        <v>1 - Executive</v>
      </c>
      <c r="W129" t="s">
        <v>87</v>
      </c>
      <c r="X129">
        <v>3</v>
      </c>
      <c r="Y129" t="s">
        <v>78</v>
      </c>
      <c r="Z129">
        <v>55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0.25750069950308596</v>
      </c>
    </row>
    <row r="130" spans="1:32">
      <c r="A130">
        <v>128</v>
      </c>
      <c r="B130" t="s">
        <v>8</v>
      </c>
      <c r="C130" t="s">
        <v>96</v>
      </c>
      <c r="D130" t="s">
        <v>87</v>
      </c>
      <c r="F130" t="s">
        <v>88</v>
      </c>
      <c r="G130" t="s">
        <v>88</v>
      </c>
      <c r="H130" s="2">
        <v>0.5</v>
      </c>
      <c r="I130" t="s">
        <v>88</v>
      </c>
      <c r="J130" t="s">
        <v>85</v>
      </c>
      <c r="K130" t="s">
        <v>17</v>
      </c>
      <c r="L130" s="5"/>
      <c r="M130" t="s">
        <v>96</v>
      </c>
      <c r="N130" t="s">
        <v>17</v>
      </c>
      <c r="O130" s="1" t="s">
        <v>74</v>
      </c>
      <c r="P130" t="s">
        <v>74</v>
      </c>
      <c r="Q130" t="str">
        <f>IF(R130="","",INDEX('Backing 4'!U:U,MATCH(R130,'Backing 4'!T:T,0)))</f>
        <v/>
      </c>
      <c r="R130" t="str">
        <f t="shared" si="3"/>
        <v/>
      </c>
      <c r="S130" t="str">
        <f>IF(T130="","",INDEX('Backing 4'!Z:Z,MATCH(T130,'Backing 4'!Y:Y,0)))</f>
        <v/>
      </c>
      <c r="T130" t="str">
        <f t="shared" si="4"/>
        <v/>
      </c>
      <c r="U130">
        <v>3</v>
      </c>
      <c r="V130" t="str">
        <f>IF(D130="Y","",IF(W130="Y",INDEX('Backing 2'!B:B,MATCH(C130,'Backing 2'!C:C,0)),C130))</f>
        <v>1 - Executive</v>
      </c>
      <c r="W130" t="s">
        <v>87</v>
      </c>
      <c r="X130">
        <v>2</v>
      </c>
      <c r="Y130" t="s">
        <v>77</v>
      </c>
      <c r="Z130">
        <v>42</v>
      </c>
      <c r="AA130" t="s">
        <v>25</v>
      </c>
      <c r="AB130" t="s">
        <v>25</v>
      </c>
      <c r="AC130" t="s">
        <v>25</v>
      </c>
      <c r="AD130" s="3">
        <v>42826</v>
      </c>
      <c r="AE130">
        <v>3</v>
      </c>
      <c r="AF130">
        <f t="shared" ca="1" si="5"/>
        <v>0.24257807915560736</v>
      </c>
    </row>
    <row r="131" spans="1:32">
      <c r="A131">
        <v>129</v>
      </c>
      <c r="B131" t="s">
        <v>8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14</v>
      </c>
      <c r="L131" s="5"/>
      <c r="M131" t="s">
        <v>92</v>
      </c>
      <c r="N131" t="s">
        <v>14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ref="R131:R194" si="6">IF(M131="","",IF(C131="1 - Executive","",C131&amp;" &amp; "&amp;N131))</f>
        <v>6 - Junior Officer &amp; Operations</v>
      </c>
      <c r="S131" t="str">
        <f>IF(T131="","",INDEX('Backing 4'!Z:Z,MATCH(T131,'Backing 4'!Y:Y,0)))</f>
        <v>Even</v>
      </c>
      <c r="T131" t="str">
        <f t="shared" ref="T131:T194" si="7">IF(M131="","",IF(C131="1 - Executive","",C131))</f>
        <v>6 - Junior Officer</v>
      </c>
      <c r="U131">
        <v>4</v>
      </c>
      <c r="V131" t="str">
        <f>IF(D131="Y","",IF(W131="Y",INDEX('Backing 2'!B:B,MATCH(C131,'Backing 2'!C:C,0)),C131))</f>
        <v>6 - Junior Officer</v>
      </c>
      <c r="W131" t="s">
        <v>87</v>
      </c>
      <c r="X131">
        <v>3</v>
      </c>
      <c r="Y131" t="s">
        <v>75</v>
      </c>
      <c r="Z131">
        <v>22</v>
      </c>
      <c r="AA131" t="s">
        <v>25</v>
      </c>
      <c r="AB131" t="s">
        <v>25</v>
      </c>
      <c r="AC131" t="s">
        <v>25</v>
      </c>
      <c r="AD131" s="3">
        <v>42461</v>
      </c>
      <c r="AE131">
        <v>4</v>
      </c>
      <c r="AF131">
        <f t="shared" ref="AF131:AF194" ca="1" si="8">RAND()</f>
        <v>0.7434857093822862</v>
      </c>
    </row>
    <row r="132" spans="1:32">
      <c r="A132">
        <v>130</v>
      </c>
      <c r="B132" t="s">
        <v>7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L132" s="5"/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2</v>
      </c>
      <c r="Y132" t="s">
        <v>75</v>
      </c>
      <c r="Z132">
        <v>24</v>
      </c>
      <c r="AA132" t="s">
        <v>36</v>
      </c>
      <c r="AB132" t="s">
        <v>80</v>
      </c>
      <c r="AC132" t="s">
        <v>80</v>
      </c>
      <c r="AD132" s="3">
        <v>43191</v>
      </c>
      <c r="AE132">
        <v>2</v>
      </c>
      <c r="AF132">
        <f t="shared" ca="1" si="8"/>
        <v>0.49908656872121904</v>
      </c>
    </row>
    <row r="133" spans="1:32">
      <c r="A133">
        <v>131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16</v>
      </c>
      <c r="L133" s="5"/>
      <c r="M133" t="s">
        <v>92</v>
      </c>
      <c r="N133" t="s">
        <v>16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Sales &amp; Marketing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3</v>
      </c>
      <c r="Y133" t="s">
        <v>75</v>
      </c>
      <c r="Z133">
        <v>23</v>
      </c>
      <c r="AA133" t="s">
        <v>25</v>
      </c>
      <c r="AB133" t="s">
        <v>25</v>
      </c>
      <c r="AC133" t="s">
        <v>25</v>
      </c>
      <c r="AD133" s="3">
        <v>43191</v>
      </c>
      <c r="AE133">
        <v>2</v>
      </c>
      <c r="AF133">
        <f t="shared" ca="1" si="8"/>
        <v>4.4405620859445771E-2</v>
      </c>
    </row>
    <row r="134" spans="1:32">
      <c r="A134">
        <v>132</v>
      </c>
      <c r="B134" t="s">
        <v>8</v>
      </c>
      <c r="C134" t="s">
        <v>92</v>
      </c>
      <c r="D134" t="s">
        <v>87</v>
      </c>
      <c r="E134">
        <v>2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15</v>
      </c>
      <c r="L134" s="5"/>
      <c r="M134" t="s">
        <v>92</v>
      </c>
      <c r="N134" t="s">
        <v>15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6 - Junior Officer &amp; Internal Services</v>
      </c>
      <c r="S134" t="str">
        <f>IF(T134="","",INDEX('Backing 4'!Z:Z,MATCH(T134,'Backing 4'!Y:Y,0)))</f>
        <v>Even</v>
      </c>
      <c r="T134" t="str">
        <f t="shared" si="7"/>
        <v>6 - Junior Officer</v>
      </c>
      <c r="U134">
        <v>2</v>
      </c>
      <c r="V134" t="str">
        <f>IF(D134="Y","",IF(W134="Y",INDEX('Backing 2'!B:B,MATCH(C134,'Backing 2'!C:C,0)),C134))</f>
        <v>6 - Junior Officer</v>
      </c>
      <c r="W134" t="s">
        <v>87</v>
      </c>
      <c r="X134">
        <v>4</v>
      </c>
      <c r="Y134" t="s">
        <v>75</v>
      </c>
      <c r="Z134">
        <v>25</v>
      </c>
      <c r="AA134" t="s">
        <v>36</v>
      </c>
      <c r="AB134" t="s">
        <v>80</v>
      </c>
      <c r="AC134" t="s">
        <v>80</v>
      </c>
      <c r="AD134" s="3">
        <v>43191</v>
      </c>
      <c r="AE134">
        <v>2</v>
      </c>
      <c r="AF134">
        <f t="shared" ca="1" si="8"/>
        <v>0.96626385315108176</v>
      </c>
    </row>
    <row r="135" spans="1:32">
      <c r="A135">
        <v>133</v>
      </c>
      <c r="B135" t="s">
        <v>7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14</v>
      </c>
      <c r="L135" s="5"/>
      <c r="M135" t="s">
        <v>93</v>
      </c>
      <c r="N135" t="s">
        <v>14</v>
      </c>
      <c r="O135" s="1" t="s">
        <v>74</v>
      </c>
      <c r="P135" t="s">
        <v>74</v>
      </c>
      <c r="Q135" t="str">
        <f>IF(R135="","",INDEX('Backing 4'!U:U,MATCH(R135,'Backing 4'!T:T,0)))</f>
        <v>Even</v>
      </c>
      <c r="R135" t="str">
        <f t="shared" si="6"/>
        <v>4 - Manager &amp; Operations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2</v>
      </c>
      <c r="Y135" t="s">
        <v>76</v>
      </c>
      <c r="Z135">
        <v>38</v>
      </c>
      <c r="AA135" t="s">
        <v>34</v>
      </c>
      <c r="AB135" t="s">
        <v>80</v>
      </c>
      <c r="AC135" t="s">
        <v>80</v>
      </c>
      <c r="AD135" s="3">
        <v>42826</v>
      </c>
      <c r="AE135">
        <v>3</v>
      </c>
      <c r="AF135">
        <f t="shared" ca="1" si="8"/>
        <v>0.80893635550202159</v>
      </c>
    </row>
    <row r="136" spans="1:32">
      <c r="A136">
        <v>134</v>
      </c>
      <c r="B136" t="s">
        <v>8</v>
      </c>
      <c r="C136" t="s">
        <v>93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16</v>
      </c>
      <c r="L136" s="5"/>
      <c r="M136" t="s">
        <v>93</v>
      </c>
      <c r="N136" t="s">
        <v>16</v>
      </c>
      <c r="O136" s="1" t="s">
        <v>74</v>
      </c>
      <c r="P136" t="s">
        <v>74</v>
      </c>
      <c r="Q136" t="str">
        <f>IF(R136="","",INDEX('Backing 4'!U:U,MATCH(R136,'Backing 4'!T:T,0)))</f>
        <v>Uneven - Men benefit</v>
      </c>
      <c r="R136" t="str">
        <f t="shared" si="6"/>
        <v>4 - Manager &amp; Sales &amp; Marketing</v>
      </c>
      <c r="S136" t="str">
        <f>IF(T136="","",INDEX('Backing 4'!Z:Z,MATCH(T136,'Backing 4'!Y:Y,0)))</f>
        <v>Even</v>
      </c>
      <c r="T136" t="str">
        <f t="shared" si="7"/>
        <v>4 - Manager</v>
      </c>
      <c r="U136">
        <v>3</v>
      </c>
      <c r="V136" t="str">
        <f>IF(D136="Y","",IF(W136="Y",INDEX('Backing 2'!B:B,MATCH(C136,'Backing 2'!C:C,0)),C136))</f>
        <v>4 - Manager</v>
      </c>
      <c r="W136" t="s">
        <v>87</v>
      </c>
      <c r="X136">
        <v>3</v>
      </c>
      <c r="Y136" t="s">
        <v>76</v>
      </c>
      <c r="Z136">
        <v>32</v>
      </c>
      <c r="AA136" t="s">
        <v>37</v>
      </c>
      <c r="AB136" t="s">
        <v>80</v>
      </c>
      <c r="AC136" t="s">
        <v>80</v>
      </c>
      <c r="AD136" s="3">
        <v>41000</v>
      </c>
      <c r="AE136">
        <v>8</v>
      </c>
      <c r="AF136">
        <f t="shared" ca="1" si="8"/>
        <v>0.59747536241137078</v>
      </c>
    </row>
    <row r="137" spans="1:32">
      <c r="A137">
        <v>135</v>
      </c>
      <c r="B137" t="s">
        <v>7</v>
      </c>
      <c r="C137" t="s">
        <v>92</v>
      </c>
      <c r="D137" t="s">
        <v>87</v>
      </c>
      <c r="E137">
        <v>3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L137" s="5"/>
      <c r="M137" t="s">
        <v>92</v>
      </c>
      <c r="N137" t="s">
        <v>14</v>
      </c>
      <c r="O137" s="1">
        <v>0.7</v>
      </c>
      <c r="P137" t="s">
        <v>73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135</v>
      </c>
      <c r="Z137">
        <v>19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0.85359934174956487</v>
      </c>
    </row>
    <row r="138" spans="1:32">
      <c r="A138">
        <v>136</v>
      </c>
      <c r="B138" t="s">
        <v>8</v>
      </c>
      <c r="C138" t="s">
        <v>92</v>
      </c>
      <c r="D138" t="s">
        <v>87</v>
      </c>
      <c r="E138">
        <v>2</v>
      </c>
      <c r="F138" t="s">
        <v>88</v>
      </c>
      <c r="G138" t="s">
        <v>86</v>
      </c>
      <c r="H138" s="2">
        <v>0.5</v>
      </c>
      <c r="I138" t="s">
        <v>88</v>
      </c>
      <c r="J138" t="s">
        <v>85</v>
      </c>
      <c r="K138" t="s">
        <v>14</v>
      </c>
      <c r="L138" s="5"/>
      <c r="M138" t="s">
        <v>92</v>
      </c>
      <c r="N138" t="s">
        <v>14</v>
      </c>
      <c r="O138" s="1" t="s">
        <v>74</v>
      </c>
      <c r="P138" t="s">
        <v>74</v>
      </c>
      <c r="Q138" t="str">
        <f>IF(R138="","",INDEX('Backing 4'!U:U,MATCH(R138,'Backing 4'!T:T,0)))</f>
        <v>Even</v>
      </c>
      <c r="R138" t="str">
        <f t="shared" si="6"/>
        <v>6 - Junior Officer &amp; Operations</v>
      </c>
      <c r="S138" t="str">
        <f>IF(T138="","",INDEX('Backing 4'!Z:Z,MATCH(T138,'Backing 4'!Y:Y,0)))</f>
        <v>Even</v>
      </c>
      <c r="T138" t="str">
        <f t="shared" si="7"/>
        <v>6 - Junior Officer</v>
      </c>
      <c r="U138">
        <v>1</v>
      </c>
      <c r="V138" t="str">
        <f>IF(D138="Y","",IF(W138="Y",INDEX('Backing 2'!B:B,MATCH(C138,'Backing 2'!C:C,0)),C138))</f>
        <v>6 - Junior Officer</v>
      </c>
      <c r="W138" t="s">
        <v>87</v>
      </c>
      <c r="Y138" t="s">
        <v>75</v>
      </c>
      <c r="Z138">
        <v>26</v>
      </c>
      <c r="AA138" t="s">
        <v>25</v>
      </c>
      <c r="AB138" t="s">
        <v>25</v>
      </c>
      <c r="AC138" t="s">
        <v>25</v>
      </c>
      <c r="AD138" s="3">
        <v>43556</v>
      </c>
      <c r="AE138">
        <v>1</v>
      </c>
      <c r="AF138">
        <f t="shared" ca="1" si="8"/>
        <v>0.50935741571107429</v>
      </c>
    </row>
    <row r="139" spans="1:32">
      <c r="A139">
        <v>137</v>
      </c>
      <c r="B139" t="s">
        <v>8</v>
      </c>
      <c r="C139" t="s">
        <v>94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16</v>
      </c>
      <c r="L139" s="5"/>
      <c r="M139" t="s">
        <v>95</v>
      </c>
      <c r="N139" t="s">
        <v>16</v>
      </c>
      <c r="O139" s="1" t="s">
        <v>74</v>
      </c>
      <c r="P139" t="s">
        <v>74</v>
      </c>
      <c r="Q139" t="str">
        <f>IF(R139="","",INDEX('Backing 4'!U:U,MATCH(R139,'Backing 4'!T:T,0)))</f>
        <v>Uneven - Men benefit</v>
      </c>
      <c r="R139" t="str">
        <f t="shared" si="6"/>
        <v>3 - Senior Manager &amp; Sales &amp; Marketing</v>
      </c>
      <c r="S139" t="str">
        <f>IF(T139="","",INDEX('Backing 4'!Z:Z,MATCH(T139,'Backing 4'!Y:Y,0)))</f>
        <v>Uneven - Men benefit</v>
      </c>
      <c r="T139" t="str">
        <f t="shared" si="7"/>
        <v>3 - Senior Manager</v>
      </c>
      <c r="U139">
        <v>2</v>
      </c>
      <c r="V139" t="str">
        <f>IF(D139="Y","",IF(W139="Y",INDEX('Backing 2'!B:B,MATCH(C139,'Backing 2'!C:C,0)),C139))</f>
        <v>3 - Senior Manager</v>
      </c>
      <c r="W139" t="s">
        <v>87</v>
      </c>
      <c r="X139">
        <v>3</v>
      </c>
      <c r="Y139" t="s">
        <v>77</v>
      </c>
      <c r="Z139">
        <v>40</v>
      </c>
      <c r="AA139" t="s">
        <v>37</v>
      </c>
      <c r="AB139" t="s">
        <v>80</v>
      </c>
      <c r="AC139" t="s">
        <v>80</v>
      </c>
      <c r="AD139" s="3">
        <v>43191</v>
      </c>
      <c r="AE139">
        <v>2</v>
      </c>
      <c r="AF139">
        <f t="shared" ca="1" si="8"/>
        <v>0.45728901618919049</v>
      </c>
    </row>
    <row r="140" spans="1:32">
      <c r="A140">
        <v>138</v>
      </c>
      <c r="B140" t="s">
        <v>7</v>
      </c>
      <c r="C140" t="s">
        <v>92</v>
      </c>
      <c r="D140" t="s">
        <v>87</v>
      </c>
      <c r="E140">
        <v>2</v>
      </c>
      <c r="F140" t="s">
        <v>86</v>
      </c>
      <c r="G140" t="s">
        <v>86</v>
      </c>
      <c r="H140" s="2">
        <v>0.5</v>
      </c>
      <c r="I140" t="s">
        <v>88</v>
      </c>
      <c r="J140" t="s">
        <v>85</v>
      </c>
      <c r="K140" t="s">
        <v>13</v>
      </c>
      <c r="L140" s="5"/>
      <c r="M140" t="s">
        <v>127</v>
      </c>
      <c r="N140" t="s">
        <v>13</v>
      </c>
      <c r="O140" s="1" t="s">
        <v>74</v>
      </c>
      <c r="P140" t="s">
        <v>74</v>
      </c>
      <c r="Q140" t="str">
        <f>IF(R140="","",INDEX('Backing 4'!U:U,MATCH(R140,'Backing 4'!T:T,0)))</f>
        <v>Inconclusive</v>
      </c>
      <c r="R140" t="str">
        <f t="shared" si="6"/>
        <v>6 - Junior Officer &amp; HR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6</v>
      </c>
      <c r="V140" t="str">
        <f>IF(D140="Y","",IF(W140="Y",INDEX('Backing 2'!B:B,MATCH(C140,'Backing 2'!C:C,0)),C140))</f>
        <v>6 - Junior Officer</v>
      </c>
      <c r="W140" t="s">
        <v>87</v>
      </c>
      <c r="X140">
        <v>2</v>
      </c>
      <c r="Y140" t="s">
        <v>76</v>
      </c>
      <c r="Z140">
        <v>30</v>
      </c>
      <c r="AA140" t="s">
        <v>26</v>
      </c>
      <c r="AB140" t="s">
        <v>80</v>
      </c>
      <c r="AC140" t="s">
        <v>80</v>
      </c>
      <c r="AD140" s="3">
        <v>41730</v>
      </c>
      <c r="AE140">
        <v>6</v>
      </c>
      <c r="AF140">
        <f t="shared" ca="1" si="8"/>
        <v>0.49158732930653715</v>
      </c>
    </row>
    <row r="141" spans="1:32">
      <c r="A141">
        <v>139</v>
      </c>
      <c r="B141" t="s">
        <v>7</v>
      </c>
      <c r="C141" t="s">
        <v>92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L141" s="5"/>
      <c r="M141" t="s">
        <v>92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Even</v>
      </c>
      <c r="R141" t="str">
        <f t="shared" si="6"/>
        <v>6 - Junior Officer &amp; Sales &amp; Marketing</v>
      </c>
      <c r="S141" t="str">
        <f>IF(T141="","",INDEX('Backing 4'!Z:Z,MATCH(T141,'Backing 4'!Y:Y,0)))</f>
        <v>Even</v>
      </c>
      <c r="T141" t="str">
        <f t="shared" si="7"/>
        <v>6 - Junior Officer</v>
      </c>
      <c r="U141">
        <v>2</v>
      </c>
      <c r="V141" t="str">
        <f>IF(D141="Y","",IF(W141="Y",INDEX('Backing 2'!B:B,MATCH(C141,'Backing 2'!C:C,0)),C141))</f>
        <v>6 - Junior Officer</v>
      </c>
      <c r="W141" t="s">
        <v>87</v>
      </c>
      <c r="X141">
        <v>3</v>
      </c>
      <c r="Y141" t="s">
        <v>75</v>
      </c>
      <c r="Z141">
        <v>27</v>
      </c>
      <c r="AA141" t="s">
        <v>32</v>
      </c>
      <c r="AB141" t="s">
        <v>80</v>
      </c>
      <c r="AC141" t="s">
        <v>80</v>
      </c>
      <c r="AD141" s="3">
        <v>43191</v>
      </c>
      <c r="AE141">
        <v>2</v>
      </c>
      <c r="AF141">
        <f t="shared" ca="1" si="8"/>
        <v>0.81590731442782538</v>
      </c>
    </row>
    <row r="142" spans="1:32">
      <c r="A142">
        <v>140</v>
      </c>
      <c r="B142" t="s">
        <v>8</v>
      </c>
      <c r="C142" t="s">
        <v>94</v>
      </c>
      <c r="D142" t="s">
        <v>87</v>
      </c>
      <c r="E142">
        <v>2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16</v>
      </c>
      <c r="L142" s="5"/>
      <c r="M142" t="s">
        <v>94</v>
      </c>
      <c r="N142" t="s">
        <v>16</v>
      </c>
      <c r="O142" s="1" t="s">
        <v>74</v>
      </c>
      <c r="P142" t="s">
        <v>74</v>
      </c>
      <c r="Q142" t="str">
        <f>IF(R142="","",INDEX('Backing 4'!U:U,MATCH(R142,'Backing 4'!T:T,0)))</f>
        <v>Uneven - Men benefit</v>
      </c>
      <c r="R142" t="str">
        <f t="shared" si="6"/>
        <v>3 - Senior Manager &amp; Sales &amp; Marketing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5</v>
      </c>
      <c r="V142" t="str">
        <f>IF(D142="Y","",IF(W142="Y",INDEX('Backing 2'!B:B,MATCH(C142,'Backing 2'!C:C,0)),C142))</f>
        <v>3 - Senior Manager</v>
      </c>
      <c r="W142" t="s">
        <v>87</v>
      </c>
      <c r="X142">
        <v>3</v>
      </c>
      <c r="Y142" t="s">
        <v>76</v>
      </c>
      <c r="Z142">
        <v>39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0.89152967083347534</v>
      </c>
    </row>
    <row r="143" spans="1:32">
      <c r="A143">
        <v>141</v>
      </c>
      <c r="B143" t="s">
        <v>8</v>
      </c>
      <c r="C143" t="s">
        <v>94</v>
      </c>
      <c r="D143" t="s">
        <v>87</v>
      </c>
      <c r="E143">
        <v>4</v>
      </c>
      <c r="F143" t="s">
        <v>88</v>
      </c>
      <c r="G143" t="s">
        <v>86</v>
      </c>
      <c r="H143" s="2">
        <v>0.5</v>
      </c>
      <c r="I143" t="s">
        <v>88</v>
      </c>
      <c r="J143" t="s">
        <v>85</v>
      </c>
      <c r="K143" t="s">
        <v>14</v>
      </c>
      <c r="L143" s="5"/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1</v>
      </c>
      <c r="V143" t="str">
        <f>IF(D143="Y","",IF(W143="Y",INDEX('Backing 2'!B:B,MATCH(C143,'Backing 2'!C:C,0)),C143))</f>
        <v>4 - Manager</v>
      </c>
      <c r="W143" t="s">
        <v>85</v>
      </c>
      <c r="X143">
        <v>2</v>
      </c>
      <c r="Y143" t="s">
        <v>76</v>
      </c>
      <c r="Z143">
        <v>35</v>
      </c>
      <c r="AA143" t="s">
        <v>25</v>
      </c>
      <c r="AB143" t="s">
        <v>25</v>
      </c>
      <c r="AC143" t="s">
        <v>25</v>
      </c>
      <c r="AD143" s="3">
        <v>42095</v>
      </c>
      <c r="AE143">
        <v>5</v>
      </c>
      <c r="AF143">
        <f t="shared" ca="1" si="8"/>
        <v>0.69053605989393441</v>
      </c>
    </row>
    <row r="144" spans="1:32">
      <c r="A144">
        <v>142</v>
      </c>
      <c r="B144" t="s">
        <v>8</v>
      </c>
      <c r="C144" t="s">
        <v>94</v>
      </c>
      <c r="D144" t="s">
        <v>85</v>
      </c>
      <c r="F144" t="s">
        <v>88</v>
      </c>
      <c r="G144" t="s">
        <v>88</v>
      </c>
      <c r="H144" s="2">
        <v>0.5</v>
      </c>
      <c r="I144" t="s">
        <v>88</v>
      </c>
      <c r="J144" t="s">
        <v>87</v>
      </c>
      <c r="K144" t="s">
        <v>14</v>
      </c>
      <c r="L144" s="5"/>
      <c r="M144" t="s">
        <v>94</v>
      </c>
      <c r="N144" t="s">
        <v>14</v>
      </c>
      <c r="O144" s="1" t="s">
        <v>74</v>
      </c>
      <c r="P144" t="s">
        <v>74</v>
      </c>
      <c r="Q144" t="str">
        <f>IF(R144="","",INDEX('Backing 4'!U:U,MATCH(R144,'Backing 4'!T:T,0)))</f>
        <v>Even</v>
      </c>
      <c r="R144" t="str">
        <f t="shared" si="6"/>
        <v>3 - Senior Manager &amp; Operations</v>
      </c>
      <c r="S144" t="str">
        <f>IF(T144="","",INDEX('Backing 4'!Z:Z,MATCH(T144,'Backing 4'!Y:Y,0)))</f>
        <v>Uneven - Men benefit</v>
      </c>
      <c r="T144" t="str">
        <f t="shared" si="7"/>
        <v>3 - Senior Manager</v>
      </c>
      <c r="U144">
        <v>0</v>
      </c>
      <c r="V144" t="str">
        <f>IF(D144="Y","",IF(W144="Y",INDEX('Backing 2'!B:B,MATCH(C144,'Backing 2'!C:C,0)),C144))</f>
        <v/>
      </c>
      <c r="W144" t="s">
        <v>87</v>
      </c>
      <c r="Y144" t="s">
        <v>76</v>
      </c>
      <c r="Z144">
        <v>34</v>
      </c>
      <c r="AA144" t="s">
        <v>25</v>
      </c>
      <c r="AB144" t="s">
        <v>25</v>
      </c>
      <c r="AC144" t="s">
        <v>25</v>
      </c>
      <c r="AD144" s="3">
        <v>43922</v>
      </c>
      <c r="AE144">
        <v>0</v>
      </c>
      <c r="AF144">
        <f t="shared" ca="1" si="8"/>
        <v>0.514962905715737</v>
      </c>
    </row>
    <row r="145" spans="1:32">
      <c r="A145">
        <v>143</v>
      </c>
      <c r="B145" t="s">
        <v>7</v>
      </c>
      <c r="C145" s="4" t="s">
        <v>92</v>
      </c>
      <c r="D145" t="s">
        <v>87</v>
      </c>
      <c r="E145">
        <v>3</v>
      </c>
      <c r="F145" t="s">
        <v>88</v>
      </c>
      <c r="G145" t="s">
        <v>88</v>
      </c>
      <c r="H145" s="2">
        <v>0.5</v>
      </c>
      <c r="I145" t="s">
        <v>86</v>
      </c>
      <c r="J145" t="s">
        <v>85</v>
      </c>
      <c r="K145" t="s">
        <v>14</v>
      </c>
      <c r="L145" s="5" t="s">
        <v>89</v>
      </c>
      <c r="N145" t="s">
        <v>14</v>
      </c>
      <c r="O145" s="1">
        <v>0.5</v>
      </c>
      <c r="P145" t="s">
        <v>73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2</v>
      </c>
      <c r="V145" t="str">
        <f>IF(D145="Y","",IF(W145="Y",INDEX('Backing 2'!B:B,MATCH(C145,'Backing 2'!C:C,0)),C145))</f>
        <v>6 - Junior Officer</v>
      </c>
      <c r="W145" t="s">
        <v>87</v>
      </c>
      <c r="X145">
        <v>3</v>
      </c>
      <c r="Y145" t="s">
        <v>76</v>
      </c>
      <c r="Z145">
        <v>31</v>
      </c>
      <c r="AA145" t="s">
        <v>25</v>
      </c>
      <c r="AB145" t="s">
        <v>25</v>
      </c>
      <c r="AC145" t="s">
        <v>25</v>
      </c>
      <c r="AD145" s="3">
        <v>43191</v>
      </c>
      <c r="AE145">
        <v>2</v>
      </c>
      <c r="AF145">
        <f t="shared" ca="1" si="8"/>
        <v>0.99405967149152108</v>
      </c>
    </row>
    <row r="146" spans="1:32">
      <c r="A146">
        <v>144</v>
      </c>
      <c r="B146" t="s">
        <v>8</v>
      </c>
      <c r="C146" t="s">
        <v>96</v>
      </c>
      <c r="D146" t="s">
        <v>85</v>
      </c>
      <c r="F146" t="s">
        <v>88</v>
      </c>
      <c r="G146" t="s">
        <v>88</v>
      </c>
      <c r="H146" s="2">
        <v>0.5</v>
      </c>
      <c r="I146" t="s">
        <v>88</v>
      </c>
      <c r="J146" t="s">
        <v>87</v>
      </c>
      <c r="K146" t="s">
        <v>17</v>
      </c>
      <c r="L146" s="5"/>
      <c r="M146" t="s">
        <v>96</v>
      </c>
      <c r="N146" t="s">
        <v>17</v>
      </c>
      <c r="O146" s="1" t="s">
        <v>74</v>
      </c>
      <c r="P146" t="s">
        <v>74</v>
      </c>
      <c r="Q146" t="str">
        <f>IF(R146="","",INDEX('Backing 4'!U:U,MATCH(R146,'Backing 4'!T:T,0)))</f>
        <v/>
      </c>
      <c r="R146" t="str">
        <f t="shared" si="6"/>
        <v/>
      </c>
      <c r="S146" t="str">
        <f>IF(T146="","",INDEX('Backing 4'!Z:Z,MATCH(T146,'Backing 4'!Y:Y,0)))</f>
        <v/>
      </c>
      <c r="T146" t="str">
        <f t="shared" si="7"/>
        <v/>
      </c>
      <c r="U146">
        <v>0</v>
      </c>
      <c r="V146" t="str">
        <f>IF(D146="Y","",IF(W146="Y",INDEX('Backing 2'!B:B,MATCH(C146,'Backing 2'!C:C,0)),C146))</f>
        <v/>
      </c>
      <c r="W146" t="s">
        <v>87</v>
      </c>
      <c r="Y146" t="s">
        <v>77</v>
      </c>
      <c r="Z146">
        <v>49</v>
      </c>
      <c r="AA146" t="s">
        <v>25</v>
      </c>
      <c r="AB146" t="s">
        <v>25</v>
      </c>
      <c r="AC146" t="s">
        <v>25</v>
      </c>
      <c r="AD146" s="3">
        <v>43922</v>
      </c>
      <c r="AE146">
        <v>0</v>
      </c>
      <c r="AF146">
        <f t="shared" ca="1" si="8"/>
        <v>0.112585298484288</v>
      </c>
    </row>
    <row r="147" spans="1:32">
      <c r="A147">
        <v>145</v>
      </c>
      <c r="B147" t="s">
        <v>8</v>
      </c>
      <c r="C147" t="s">
        <v>93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L147" s="5"/>
      <c r="M147" t="s">
        <v>93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Uneven - Men benefit</v>
      </c>
      <c r="R147" t="str">
        <f t="shared" si="6"/>
        <v>4 - Manager &amp; Sales &amp; Marketing</v>
      </c>
      <c r="S147" t="str">
        <f>IF(T147="","",INDEX('Backing 4'!Z:Z,MATCH(T147,'Backing 4'!Y:Y,0)))</f>
        <v>Even</v>
      </c>
      <c r="T147" t="str">
        <f t="shared" si="7"/>
        <v>4 - Manager</v>
      </c>
      <c r="U147">
        <v>4</v>
      </c>
      <c r="V147" t="str">
        <f>IF(D147="Y","",IF(W147="Y",INDEX('Backing 2'!B:B,MATCH(C147,'Backing 2'!C:C,0)),C147))</f>
        <v>4 - Manager</v>
      </c>
      <c r="W147" t="s">
        <v>87</v>
      </c>
      <c r="X147">
        <v>3</v>
      </c>
      <c r="Y147" t="s">
        <v>76</v>
      </c>
      <c r="Z147">
        <v>36</v>
      </c>
      <c r="AA147" t="s">
        <v>27</v>
      </c>
      <c r="AB147" t="s">
        <v>80</v>
      </c>
      <c r="AC147" t="s">
        <v>80</v>
      </c>
      <c r="AD147" s="3">
        <v>42461</v>
      </c>
      <c r="AE147">
        <v>4</v>
      </c>
      <c r="AF147">
        <f t="shared" ca="1" si="8"/>
        <v>0.94545702726884739</v>
      </c>
    </row>
    <row r="148" spans="1:32">
      <c r="A148">
        <v>146</v>
      </c>
      <c r="B148" t="s">
        <v>8</v>
      </c>
      <c r="C148" t="s">
        <v>92</v>
      </c>
      <c r="D148" t="s">
        <v>87</v>
      </c>
      <c r="E148">
        <v>2</v>
      </c>
      <c r="F148" t="s">
        <v>88</v>
      </c>
      <c r="G148" t="s">
        <v>86</v>
      </c>
      <c r="H148" s="2">
        <v>0.5</v>
      </c>
      <c r="I148" t="s">
        <v>88</v>
      </c>
      <c r="J148" t="s">
        <v>85</v>
      </c>
      <c r="K148" t="s">
        <v>16</v>
      </c>
      <c r="L148" s="5"/>
      <c r="M148" t="s">
        <v>92</v>
      </c>
      <c r="N148" t="s">
        <v>16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6 - Junior Officer &amp; Sales &amp; Marketing</v>
      </c>
      <c r="S148" t="str">
        <f>IF(T148="","",INDEX('Backing 4'!Z:Z,MATCH(T148,'Backing 4'!Y:Y,0)))</f>
        <v>Even</v>
      </c>
      <c r="T148" t="str">
        <f t="shared" si="7"/>
        <v>6 - Junior Officer</v>
      </c>
      <c r="U148">
        <v>3</v>
      </c>
      <c r="V148" t="str">
        <f>IF(D148="Y","",IF(W148="Y",INDEX('Backing 2'!B:B,MATCH(C148,'Backing 2'!C:C,0)),C148))</f>
        <v>6 - Junior Officer</v>
      </c>
      <c r="W148" t="s">
        <v>87</v>
      </c>
      <c r="X148">
        <v>2</v>
      </c>
      <c r="Y148" t="s">
        <v>75</v>
      </c>
      <c r="Z148">
        <v>26</v>
      </c>
      <c r="AA148" t="s">
        <v>37</v>
      </c>
      <c r="AB148" t="s">
        <v>80</v>
      </c>
      <c r="AC148" t="s">
        <v>80</v>
      </c>
      <c r="AD148" s="3">
        <v>42826</v>
      </c>
      <c r="AE148">
        <v>3</v>
      </c>
      <c r="AF148">
        <f t="shared" ca="1" si="8"/>
        <v>0.52312595276786622</v>
      </c>
    </row>
    <row r="149" spans="1:32">
      <c r="A149">
        <v>147</v>
      </c>
      <c r="B149" t="s">
        <v>7</v>
      </c>
      <c r="C149" t="s">
        <v>93</v>
      </c>
      <c r="D149" t="s">
        <v>85</v>
      </c>
      <c r="F149" t="s">
        <v>88</v>
      </c>
      <c r="G149" t="s">
        <v>88</v>
      </c>
      <c r="H149" s="2">
        <v>0.5</v>
      </c>
      <c r="I149" t="s">
        <v>88</v>
      </c>
      <c r="J149" t="s">
        <v>87</v>
      </c>
      <c r="K149" t="s">
        <v>14</v>
      </c>
      <c r="L149" s="5"/>
      <c r="M149" t="s">
        <v>93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4 - Manager &amp; Operations</v>
      </c>
      <c r="S149" t="str">
        <f>IF(T149="","",INDEX('Backing 4'!Z:Z,MATCH(T149,'Backing 4'!Y:Y,0)))</f>
        <v>Even</v>
      </c>
      <c r="T149" t="str">
        <f t="shared" si="7"/>
        <v>4 - Manager</v>
      </c>
      <c r="U149">
        <v>0</v>
      </c>
      <c r="V149" t="str">
        <f>IF(D149="Y","",IF(W149="Y",INDEX('Backing 2'!B:B,MATCH(C149,'Backing 2'!C:C,0)),C149))</f>
        <v/>
      </c>
      <c r="W149" t="s">
        <v>87</v>
      </c>
      <c r="Y149" t="s">
        <v>77</v>
      </c>
      <c r="Z149">
        <v>42</v>
      </c>
      <c r="AA149" t="s">
        <v>36</v>
      </c>
      <c r="AB149" t="s">
        <v>80</v>
      </c>
      <c r="AC149" t="s">
        <v>80</v>
      </c>
      <c r="AD149" s="3">
        <v>43922</v>
      </c>
      <c r="AE149">
        <v>0</v>
      </c>
      <c r="AF149">
        <f t="shared" ca="1" si="8"/>
        <v>9.3789597777948597E-2</v>
      </c>
    </row>
    <row r="150" spans="1:32">
      <c r="A150">
        <v>148</v>
      </c>
      <c r="B150" t="s">
        <v>8</v>
      </c>
      <c r="C150" t="s">
        <v>92</v>
      </c>
      <c r="D150" t="s">
        <v>87</v>
      </c>
      <c r="E150">
        <v>3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14</v>
      </c>
      <c r="L150" s="5"/>
      <c r="M150" t="s">
        <v>92</v>
      </c>
      <c r="N150" t="s">
        <v>14</v>
      </c>
      <c r="O150" s="1" t="s">
        <v>74</v>
      </c>
      <c r="P150" t="s">
        <v>74</v>
      </c>
      <c r="Q150" t="str">
        <f>IF(R150="","",INDEX('Backing 4'!U:U,MATCH(R150,'Backing 4'!T:T,0)))</f>
        <v>Even</v>
      </c>
      <c r="R150" t="str">
        <f t="shared" si="6"/>
        <v>6 - Junior Officer &amp; Operations</v>
      </c>
      <c r="S150" t="str">
        <f>IF(T150="","",INDEX('Backing 4'!Z:Z,MATCH(T150,'Backing 4'!Y:Y,0)))</f>
        <v>Even</v>
      </c>
      <c r="T150" t="str">
        <f t="shared" si="7"/>
        <v>6 - Junior Officer</v>
      </c>
      <c r="U150">
        <v>2</v>
      </c>
      <c r="V150" t="str">
        <f>IF(D150="Y","",IF(W150="Y",INDEX('Backing 2'!B:B,MATCH(C150,'Backing 2'!C:C,0)),C150))</f>
        <v>6 - Junior Officer</v>
      </c>
      <c r="W150" t="s">
        <v>87</v>
      </c>
      <c r="X150">
        <v>2</v>
      </c>
      <c r="Y150" t="s">
        <v>75</v>
      </c>
      <c r="Z150">
        <v>23</v>
      </c>
      <c r="AA150" t="s">
        <v>25</v>
      </c>
      <c r="AB150" t="s">
        <v>25</v>
      </c>
      <c r="AC150" t="s">
        <v>25</v>
      </c>
      <c r="AD150" s="3">
        <v>43191</v>
      </c>
      <c r="AE150">
        <v>2</v>
      </c>
      <c r="AF150">
        <f t="shared" ca="1" si="8"/>
        <v>0.16016695394406066</v>
      </c>
    </row>
    <row r="151" spans="1:32">
      <c r="A151">
        <v>149</v>
      </c>
      <c r="B151" t="s">
        <v>8</v>
      </c>
      <c r="C151" t="s">
        <v>93</v>
      </c>
      <c r="D151" t="s">
        <v>87</v>
      </c>
      <c r="E151">
        <v>4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16</v>
      </c>
      <c r="L151" s="5"/>
      <c r="M151" t="s">
        <v>93</v>
      </c>
      <c r="N151" t="s">
        <v>16</v>
      </c>
      <c r="O151" s="1" t="s">
        <v>74</v>
      </c>
      <c r="P151" t="s">
        <v>74</v>
      </c>
      <c r="Q151" t="str">
        <f>IF(R151="","",INDEX('Backing 4'!U:U,MATCH(R151,'Backing 4'!T:T,0)))</f>
        <v>Uneven - Men benefit</v>
      </c>
      <c r="R151" t="str">
        <f t="shared" si="6"/>
        <v>4 - Manager &amp; Sales &amp; Marketing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2</v>
      </c>
      <c r="V151" t="str">
        <f>IF(D151="Y","",IF(W151="Y",INDEX('Backing 2'!B:B,MATCH(C151,'Backing 2'!C:C,0)),C151))</f>
        <v>4 - Manager</v>
      </c>
      <c r="W151" t="s">
        <v>87</v>
      </c>
      <c r="X151">
        <v>3</v>
      </c>
      <c r="Y151" t="s">
        <v>76</v>
      </c>
      <c r="Z151">
        <v>36</v>
      </c>
      <c r="AA151" t="s">
        <v>36</v>
      </c>
      <c r="AB151" t="s">
        <v>80</v>
      </c>
      <c r="AC151" t="s">
        <v>80</v>
      </c>
      <c r="AD151" s="3">
        <v>42095</v>
      </c>
      <c r="AE151">
        <v>5</v>
      </c>
      <c r="AF151">
        <f t="shared" ca="1" si="8"/>
        <v>3.1921979427256275E-3</v>
      </c>
    </row>
    <row r="152" spans="1:32">
      <c r="A152">
        <v>150</v>
      </c>
      <c r="B152" t="s">
        <v>8</v>
      </c>
      <c r="C152" t="s">
        <v>93</v>
      </c>
      <c r="D152" t="s">
        <v>87</v>
      </c>
      <c r="E152">
        <v>2</v>
      </c>
      <c r="F152" t="s">
        <v>88</v>
      </c>
      <c r="G152" t="s">
        <v>86</v>
      </c>
      <c r="H152" s="2">
        <v>0.5</v>
      </c>
      <c r="I152" t="s">
        <v>88</v>
      </c>
      <c r="J152" t="s">
        <v>85</v>
      </c>
      <c r="K152" t="s">
        <v>14</v>
      </c>
      <c r="L152" s="5"/>
      <c r="M152" t="s">
        <v>93</v>
      </c>
      <c r="N152" t="s">
        <v>14</v>
      </c>
      <c r="O152" s="1" t="s">
        <v>74</v>
      </c>
      <c r="P152" t="s">
        <v>74</v>
      </c>
      <c r="Q152" t="str">
        <f>IF(R152="","",INDEX('Backing 4'!U:U,MATCH(R152,'Backing 4'!T:T,0)))</f>
        <v>Even</v>
      </c>
      <c r="R152" t="str">
        <f t="shared" si="6"/>
        <v>4 - Manager &amp; Operations</v>
      </c>
      <c r="S152" t="str">
        <f>IF(T152="","",INDEX('Backing 4'!Z:Z,MATCH(T152,'Backing 4'!Y:Y,0)))</f>
        <v>Even</v>
      </c>
      <c r="T152" t="str">
        <f t="shared" si="7"/>
        <v>4 - Manager</v>
      </c>
      <c r="U152">
        <v>3</v>
      </c>
      <c r="V152" t="str">
        <f>IF(D152="Y","",IF(W152="Y",INDEX('Backing 2'!B:B,MATCH(C152,'Backing 2'!C:C,0)),C152))</f>
        <v>4 - Manager</v>
      </c>
      <c r="W152" t="s">
        <v>87</v>
      </c>
      <c r="X152">
        <v>2</v>
      </c>
      <c r="Y152" t="s">
        <v>76</v>
      </c>
      <c r="Z152">
        <v>36</v>
      </c>
      <c r="AA152" t="s">
        <v>25</v>
      </c>
      <c r="AB152" t="s">
        <v>25</v>
      </c>
      <c r="AC152" t="s">
        <v>25</v>
      </c>
      <c r="AD152" s="3">
        <v>42461</v>
      </c>
      <c r="AE152">
        <v>4</v>
      </c>
      <c r="AF152">
        <f t="shared" ca="1" si="8"/>
        <v>0.23046257463931319</v>
      </c>
    </row>
    <row r="153" spans="1:32">
      <c r="A153">
        <v>151</v>
      </c>
      <c r="B153" t="s">
        <v>7</v>
      </c>
      <c r="C153" t="s">
        <v>127</v>
      </c>
      <c r="D153" t="s">
        <v>87</v>
      </c>
      <c r="F153" t="s">
        <v>88</v>
      </c>
      <c r="G153" t="s">
        <v>88</v>
      </c>
      <c r="H153" s="2">
        <v>0.5</v>
      </c>
      <c r="I153" t="s">
        <v>86</v>
      </c>
      <c r="J153" t="s">
        <v>85</v>
      </c>
      <c r="K153" t="s">
        <v>16</v>
      </c>
      <c r="L153" s="5" t="s">
        <v>89</v>
      </c>
      <c r="N153" t="s">
        <v>16</v>
      </c>
      <c r="O153" s="1" t="s">
        <v>74</v>
      </c>
      <c r="P153" t="s">
        <v>74</v>
      </c>
      <c r="Q153" t="str">
        <f>IF(R153="","",INDEX('Backing 4'!U:U,MATCH(R153,'Backing 4'!T:T,0)))</f>
        <v/>
      </c>
      <c r="R153" t="str">
        <f t="shared" si="6"/>
        <v/>
      </c>
      <c r="S153" t="str">
        <f>IF(T153="","",INDEX('Backing 4'!Z:Z,MATCH(T153,'Backing 4'!Y:Y,0)))</f>
        <v/>
      </c>
      <c r="T153" t="str">
        <f t="shared" si="7"/>
        <v/>
      </c>
      <c r="U153">
        <v>3</v>
      </c>
      <c r="V153" t="str">
        <f>IF(D153="Y","",IF(W153="Y",INDEX('Backing 2'!B:B,MATCH(C153,'Backing 2'!C:C,0)),C153))</f>
        <v>5 - Senior Officer</v>
      </c>
      <c r="W153" t="s">
        <v>87</v>
      </c>
      <c r="X153">
        <v>3</v>
      </c>
      <c r="Y153" t="s">
        <v>77</v>
      </c>
      <c r="Z153">
        <v>41</v>
      </c>
      <c r="AA153" t="s">
        <v>32</v>
      </c>
      <c r="AB153" t="s">
        <v>80</v>
      </c>
      <c r="AC153" t="s">
        <v>80</v>
      </c>
      <c r="AD153" s="3">
        <v>42461</v>
      </c>
      <c r="AE153">
        <v>4</v>
      </c>
      <c r="AF153">
        <f t="shared" ca="1" si="8"/>
        <v>0.29861489575558542</v>
      </c>
    </row>
    <row r="154" spans="1:32">
      <c r="A154">
        <v>152</v>
      </c>
      <c r="B154" t="s">
        <v>8</v>
      </c>
      <c r="C154" t="s">
        <v>95</v>
      </c>
      <c r="D154" t="s">
        <v>87</v>
      </c>
      <c r="E154">
        <v>2</v>
      </c>
      <c r="F154" t="s">
        <v>88</v>
      </c>
      <c r="G154" t="s">
        <v>86</v>
      </c>
      <c r="H154" s="2">
        <v>0.5</v>
      </c>
      <c r="I154" t="s">
        <v>88</v>
      </c>
      <c r="J154" t="s">
        <v>85</v>
      </c>
      <c r="K154" t="s">
        <v>13</v>
      </c>
      <c r="L154" s="5"/>
      <c r="M154" t="s">
        <v>95</v>
      </c>
      <c r="N154" t="s">
        <v>13</v>
      </c>
      <c r="O154" s="1" t="s">
        <v>74</v>
      </c>
      <c r="P154" t="s">
        <v>74</v>
      </c>
      <c r="Q154" t="str">
        <f>IF(R154="","",INDEX('Backing 4'!U:U,MATCH(R154,'Backing 4'!T:T,0)))</f>
        <v>Inconclusive</v>
      </c>
      <c r="R154" t="str">
        <f t="shared" si="6"/>
        <v>2 - Director &amp; HR</v>
      </c>
      <c r="S154" t="s">
        <v>126</v>
      </c>
      <c r="T154" t="str">
        <f t="shared" si="7"/>
        <v>2 - Director</v>
      </c>
      <c r="U154">
        <v>6</v>
      </c>
      <c r="V154" t="str">
        <f>IF(D154="Y","",IF(W154="Y",INDEX('Backing 2'!B:B,MATCH(C154,'Backing 2'!C:C,0)),C154))</f>
        <v>2 - Director</v>
      </c>
      <c r="W154" t="s">
        <v>87</v>
      </c>
      <c r="X154">
        <v>3</v>
      </c>
      <c r="Y154" t="s">
        <v>77</v>
      </c>
      <c r="Z154">
        <v>42</v>
      </c>
      <c r="AA154" t="s">
        <v>37</v>
      </c>
      <c r="AB154" t="s">
        <v>80</v>
      </c>
      <c r="AC154" t="s">
        <v>80</v>
      </c>
      <c r="AD154" s="3">
        <v>41000</v>
      </c>
      <c r="AE154">
        <v>8</v>
      </c>
      <c r="AF154">
        <f t="shared" ca="1" si="8"/>
        <v>0.2364426861086667</v>
      </c>
    </row>
    <row r="155" spans="1:32">
      <c r="A155">
        <v>153</v>
      </c>
      <c r="B155" t="s">
        <v>7</v>
      </c>
      <c r="C155" t="s">
        <v>94</v>
      </c>
      <c r="D155" t="s">
        <v>85</v>
      </c>
      <c r="F155" t="s">
        <v>88</v>
      </c>
      <c r="G155" t="s">
        <v>88</v>
      </c>
      <c r="H155" s="2">
        <v>0.5</v>
      </c>
      <c r="I155" t="s">
        <v>88</v>
      </c>
      <c r="J155" t="s">
        <v>87</v>
      </c>
      <c r="K155" t="s">
        <v>16</v>
      </c>
      <c r="L155" s="5"/>
      <c r="M155" t="s">
        <v>94</v>
      </c>
      <c r="N155" t="s">
        <v>16</v>
      </c>
      <c r="O155" s="1" t="s">
        <v>74</v>
      </c>
      <c r="P155" t="s">
        <v>74</v>
      </c>
      <c r="Q155" t="str">
        <f>IF(R155="","",INDEX('Backing 4'!U:U,MATCH(R155,'Backing 4'!T:T,0)))</f>
        <v>Uneven - Men benefit</v>
      </c>
      <c r="R155" t="str">
        <f t="shared" si="6"/>
        <v>3 - Senior Manager &amp; Sales &amp; Marketing</v>
      </c>
      <c r="S155" t="str">
        <f>IF(T155="","",INDEX('Backing 4'!Z:Z,MATCH(T155,'Backing 4'!Y:Y,0)))</f>
        <v>Uneven - Men benefit</v>
      </c>
      <c r="T155" t="str">
        <f t="shared" si="7"/>
        <v>3 - Senior Manager</v>
      </c>
      <c r="U155">
        <v>0</v>
      </c>
      <c r="V155" t="str">
        <f>IF(D155="Y","",IF(W155="Y",INDEX('Backing 2'!B:B,MATCH(C155,'Backing 2'!C:C,0)),C155))</f>
        <v/>
      </c>
      <c r="W155" t="s">
        <v>87</v>
      </c>
      <c r="Y155" t="s">
        <v>77</v>
      </c>
      <c r="Z155">
        <v>40</v>
      </c>
      <c r="AA155" t="s">
        <v>25</v>
      </c>
      <c r="AB155" t="s">
        <v>25</v>
      </c>
      <c r="AC155" t="s">
        <v>25</v>
      </c>
      <c r="AD155" s="3">
        <v>43922</v>
      </c>
      <c r="AE155">
        <v>0</v>
      </c>
      <c r="AF155">
        <f t="shared" ca="1" si="8"/>
        <v>0.98801601417178819</v>
      </c>
    </row>
    <row r="156" spans="1:32">
      <c r="A156">
        <v>154</v>
      </c>
      <c r="B156" t="s">
        <v>8</v>
      </c>
      <c r="C156" t="s">
        <v>92</v>
      </c>
      <c r="D156" t="s">
        <v>87</v>
      </c>
      <c r="E156">
        <v>2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L156" s="5"/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1</v>
      </c>
      <c r="V156" t="str">
        <f>IF(D156="Y","",IF(W156="Y",INDEX('Backing 2'!B:B,MATCH(C156,'Backing 2'!C:C,0)),C156))</f>
        <v>6 - Junior Officer</v>
      </c>
      <c r="W156" t="s">
        <v>87</v>
      </c>
      <c r="Y156" t="s">
        <v>76</v>
      </c>
      <c r="Z156">
        <v>31</v>
      </c>
      <c r="AA156" t="s">
        <v>25</v>
      </c>
      <c r="AB156" t="s">
        <v>25</v>
      </c>
      <c r="AC156" t="s">
        <v>25</v>
      </c>
      <c r="AD156" s="3">
        <v>43556</v>
      </c>
      <c r="AE156">
        <v>1</v>
      </c>
      <c r="AF156">
        <f t="shared" ca="1" si="8"/>
        <v>0.53482276322777278</v>
      </c>
    </row>
    <row r="157" spans="1:32">
      <c r="A157">
        <v>155</v>
      </c>
      <c r="B157" t="s">
        <v>7</v>
      </c>
      <c r="C157" t="s">
        <v>92</v>
      </c>
      <c r="D157" t="s">
        <v>87</v>
      </c>
      <c r="E157">
        <v>3</v>
      </c>
      <c r="F157" t="s">
        <v>88</v>
      </c>
      <c r="G157" t="s">
        <v>86</v>
      </c>
      <c r="H157" s="2">
        <v>0.5</v>
      </c>
      <c r="I157" t="s">
        <v>88</v>
      </c>
      <c r="J157" t="s">
        <v>85</v>
      </c>
      <c r="K157" t="s">
        <v>14</v>
      </c>
      <c r="L157" s="5"/>
      <c r="M157" t="s">
        <v>92</v>
      </c>
      <c r="N157" t="s">
        <v>14</v>
      </c>
      <c r="O157" s="1" t="s">
        <v>74</v>
      </c>
      <c r="P157" t="s">
        <v>74</v>
      </c>
      <c r="Q157" t="str">
        <f>IF(R157="","",INDEX('Backing 4'!U:U,MATCH(R157,'Backing 4'!T:T,0)))</f>
        <v>Even</v>
      </c>
      <c r="R157" t="str">
        <f t="shared" si="6"/>
        <v>6 - Junior Officer &amp; Operations</v>
      </c>
      <c r="S157" t="str">
        <f>IF(T157="","",INDEX('Backing 4'!Z:Z,MATCH(T157,'Backing 4'!Y:Y,0)))</f>
        <v>Even</v>
      </c>
      <c r="T157" t="str">
        <f t="shared" si="7"/>
        <v>6 - Junior Officer</v>
      </c>
      <c r="U157">
        <v>2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75</v>
      </c>
      <c r="Z157">
        <v>22</v>
      </c>
      <c r="AA157" t="s">
        <v>25</v>
      </c>
      <c r="AB157" t="s">
        <v>25</v>
      </c>
      <c r="AC157" t="s">
        <v>25</v>
      </c>
      <c r="AD157" s="3">
        <v>43191</v>
      </c>
      <c r="AE157">
        <v>2</v>
      </c>
      <c r="AF157">
        <f t="shared" ca="1" si="8"/>
        <v>0.59187390032158416</v>
      </c>
    </row>
    <row r="158" spans="1:32">
      <c r="A158">
        <v>156</v>
      </c>
      <c r="B158" t="s">
        <v>8</v>
      </c>
      <c r="C158" s="4" t="s">
        <v>92</v>
      </c>
      <c r="D158" t="s">
        <v>87</v>
      </c>
      <c r="E158">
        <v>2</v>
      </c>
      <c r="F158" t="s">
        <v>88</v>
      </c>
      <c r="G158" t="s">
        <v>88</v>
      </c>
      <c r="H158" s="2">
        <v>0.5</v>
      </c>
      <c r="I158" t="s">
        <v>86</v>
      </c>
      <c r="J158" t="s">
        <v>85</v>
      </c>
      <c r="K158" t="s">
        <v>15</v>
      </c>
      <c r="L158" s="5" t="s">
        <v>89</v>
      </c>
      <c r="N158" t="s">
        <v>15</v>
      </c>
      <c r="O158" s="1" t="s">
        <v>74</v>
      </c>
      <c r="P158" t="s">
        <v>74</v>
      </c>
      <c r="Q158" t="str">
        <f>IF(R158="","",INDEX('Backing 4'!U:U,MATCH(R158,'Backing 4'!T:T,0)))</f>
        <v/>
      </c>
      <c r="R158" t="str">
        <f t="shared" si="6"/>
        <v/>
      </c>
      <c r="S158" t="str">
        <f>IF(T158="","",INDEX('Backing 4'!Z:Z,MATCH(T158,'Backing 4'!Y:Y,0)))</f>
        <v/>
      </c>
      <c r="T158" t="str">
        <f t="shared" si="7"/>
        <v/>
      </c>
      <c r="U158">
        <v>5</v>
      </c>
      <c r="V158" t="str">
        <f>IF(D158="Y","",IF(W158="Y",INDEX('Backing 2'!B:B,MATCH(C158,'Backing 2'!C:C,0)),C158))</f>
        <v>6 - Junior Officer</v>
      </c>
      <c r="W158" t="s">
        <v>87</v>
      </c>
      <c r="X158">
        <v>3</v>
      </c>
      <c r="Y158" t="s">
        <v>76</v>
      </c>
      <c r="Z158">
        <v>39</v>
      </c>
      <c r="AA158" t="s">
        <v>32</v>
      </c>
      <c r="AB158" t="s">
        <v>80</v>
      </c>
      <c r="AC158" t="s">
        <v>80</v>
      </c>
      <c r="AD158" s="3">
        <v>42095</v>
      </c>
      <c r="AE158">
        <v>5</v>
      </c>
      <c r="AF158">
        <f t="shared" ca="1" si="8"/>
        <v>6.6293995902207525E-2</v>
      </c>
    </row>
    <row r="159" spans="1:32">
      <c r="A159">
        <v>157</v>
      </c>
      <c r="B159" t="s">
        <v>7</v>
      </c>
      <c r="C159" t="s">
        <v>127</v>
      </c>
      <c r="D159" t="s">
        <v>85</v>
      </c>
      <c r="F159" t="s">
        <v>88</v>
      </c>
      <c r="G159" t="s">
        <v>88</v>
      </c>
      <c r="H159" s="2">
        <v>0.5</v>
      </c>
      <c r="I159" t="s">
        <v>88</v>
      </c>
      <c r="J159" t="s">
        <v>87</v>
      </c>
      <c r="K159" t="s">
        <v>14</v>
      </c>
      <c r="L159" s="5"/>
      <c r="M159" t="s">
        <v>127</v>
      </c>
      <c r="N159" t="s">
        <v>14</v>
      </c>
      <c r="O159" s="1">
        <v>0.9</v>
      </c>
      <c r="P159" t="s">
        <v>73</v>
      </c>
      <c r="Q159" t="str">
        <f>IF(R159="","",INDEX('Backing 4'!U:U,MATCH(R159,'Backing 4'!T:T,0)))</f>
        <v>Even</v>
      </c>
      <c r="R159" t="str">
        <f t="shared" si="6"/>
        <v>5 - Senior Officer &amp; Operations</v>
      </c>
      <c r="S159" t="str">
        <f>IF(T159="","",INDEX('Backing 4'!Z:Z,MATCH(T159,'Backing 4'!Y:Y,0)))</f>
        <v>Even</v>
      </c>
      <c r="T159" t="str">
        <f t="shared" si="7"/>
        <v>5 - Senior Officer</v>
      </c>
      <c r="U159">
        <v>0</v>
      </c>
      <c r="V159" t="str">
        <f>IF(D159="Y","",IF(W159="Y",INDEX('Backing 2'!B:B,MATCH(C159,'Backing 2'!C:C,0)),C159))</f>
        <v/>
      </c>
      <c r="W159" t="s">
        <v>87</v>
      </c>
      <c r="Y159" t="s">
        <v>75</v>
      </c>
      <c r="Z159">
        <v>28</v>
      </c>
      <c r="AA159" t="s">
        <v>25</v>
      </c>
      <c r="AB159" t="s">
        <v>25</v>
      </c>
      <c r="AC159" t="s">
        <v>25</v>
      </c>
      <c r="AD159" s="3">
        <v>43922</v>
      </c>
      <c r="AE159">
        <v>0</v>
      </c>
      <c r="AF159">
        <f t="shared" ca="1" si="8"/>
        <v>0.24440907235790599</v>
      </c>
    </row>
    <row r="160" spans="1:32">
      <c r="A160">
        <v>158</v>
      </c>
      <c r="B160" t="s">
        <v>8</v>
      </c>
      <c r="C160" t="s">
        <v>92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15</v>
      </c>
      <c r="L160" s="5"/>
      <c r="M160" t="s">
        <v>92</v>
      </c>
      <c r="N160" t="s">
        <v>15</v>
      </c>
      <c r="O160" s="1" t="s">
        <v>74</v>
      </c>
      <c r="P160" t="s">
        <v>74</v>
      </c>
      <c r="Q160" t="str">
        <f>IF(R160="","",INDEX('Backing 4'!U:U,MATCH(R160,'Backing 4'!T:T,0)))</f>
        <v>Even</v>
      </c>
      <c r="R160" t="str">
        <f t="shared" si="6"/>
        <v>6 - Junior Officer &amp; Internal Services</v>
      </c>
      <c r="S160" t="str">
        <f>IF(T160="","",INDEX('Backing 4'!Z:Z,MATCH(T160,'Backing 4'!Y:Y,0)))</f>
        <v>Even</v>
      </c>
      <c r="T160" t="str">
        <f t="shared" si="7"/>
        <v>6 - Junior Officer</v>
      </c>
      <c r="U160">
        <v>3</v>
      </c>
      <c r="V160" t="str">
        <f>IF(D160="Y","",IF(W160="Y",INDEX('Backing 2'!B:B,MATCH(C160,'Backing 2'!C:C,0)),C160))</f>
        <v>6 - Junior Officer</v>
      </c>
      <c r="W160" t="s">
        <v>87</v>
      </c>
      <c r="X160">
        <v>3</v>
      </c>
      <c r="Y160" t="s">
        <v>75</v>
      </c>
      <c r="Z160">
        <v>23</v>
      </c>
      <c r="AA160" t="s">
        <v>25</v>
      </c>
      <c r="AB160" t="s">
        <v>25</v>
      </c>
      <c r="AC160" t="s">
        <v>25</v>
      </c>
      <c r="AD160" s="3">
        <v>42826</v>
      </c>
      <c r="AE160">
        <v>3</v>
      </c>
      <c r="AF160">
        <f t="shared" ca="1" si="8"/>
        <v>0.65218995785326372</v>
      </c>
    </row>
    <row r="161" spans="1:32">
      <c r="A161">
        <v>159</v>
      </c>
      <c r="B161" t="s">
        <v>8</v>
      </c>
      <c r="C161" t="s">
        <v>94</v>
      </c>
      <c r="D161" t="s">
        <v>87</v>
      </c>
      <c r="E161">
        <v>3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L161" s="5"/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3</v>
      </c>
      <c r="V161" t="str">
        <f>IF(D161="Y","",IF(W161="Y",INDEX('Backing 2'!B:B,MATCH(C161,'Backing 2'!C:C,0)),C161))</f>
        <v>3 - Senior Manager</v>
      </c>
      <c r="W161" t="s">
        <v>87</v>
      </c>
      <c r="X161">
        <v>3</v>
      </c>
      <c r="Y161" t="s">
        <v>76</v>
      </c>
      <c r="Z161">
        <v>39</v>
      </c>
      <c r="AA161" t="s">
        <v>36</v>
      </c>
      <c r="AB161" t="s">
        <v>80</v>
      </c>
      <c r="AC161" t="s">
        <v>80</v>
      </c>
      <c r="AD161" s="3">
        <v>42826</v>
      </c>
      <c r="AE161">
        <v>3</v>
      </c>
      <c r="AF161">
        <f t="shared" ca="1" si="8"/>
        <v>0.9961253887499768</v>
      </c>
    </row>
    <row r="162" spans="1:32">
      <c r="A162">
        <v>160</v>
      </c>
      <c r="B162" t="s">
        <v>8</v>
      </c>
      <c r="C162" t="s">
        <v>94</v>
      </c>
      <c r="D162" t="s">
        <v>87</v>
      </c>
      <c r="E162">
        <v>1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16</v>
      </c>
      <c r="L162" s="5"/>
      <c r="M162" t="s">
        <v>94</v>
      </c>
      <c r="N162" t="s">
        <v>16</v>
      </c>
      <c r="O162" s="1" t="s">
        <v>74</v>
      </c>
      <c r="P162" t="s">
        <v>74</v>
      </c>
      <c r="Q162" t="str">
        <f>IF(R162="","",INDEX('Backing 4'!U:U,MATCH(R162,'Backing 4'!T:T,0)))</f>
        <v>Uneven - Men benefit</v>
      </c>
      <c r="R162" t="str">
        <f t="shared" si="6"/>
        <v>3 - Senior Manager &amp; Sales &amp; Marketing</v>
      </c>
      <c r="S162" t="str">
        <f>IF(T162="","",INDEX('Backing 4'!Z:Z,MATCH(T162,'Backing 4'!Y:Y,0)))</f>
        <v>Uneven - Men benefit</v>
      </c>
      <c r="T162" t="str">
        <f t="shared" si="7"/>
        <v>3 - Senior Manager</v>
      </c>
      <c r="U162">
        <v>1</v>
      </c>
      <c r="V162" t="str">
        <f>IF(D162="Y","",IF(W162="Y",INDEX('Backing 2'!B:B,MATCH(C162,'Backing 2'!C:C,0)),C162))</f>
        <v>4 - Manager</v>
      </c>
      <c r="W162" t="s">
        <v>85</v>
      </c>
      <c r="X162">
        <v>2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42826</v>
      </c>
      <c r="AE162">
        <v>3</v>
      </c>
      <c r="AF162">
        <f t="shared" ca="1" si="8"/>
        <v>0.51849874882216296</v>
      </c>
    </row>
    <row r="163" spans="1:32">
      <c r="A163">
        <v>161</v>
      </c>
      <c r="B163" t="s">
        <v>8</v>
      </c>
      <c r="C163" t="s">
        <v>93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L163" s="5"/>
      <c r="M163" t="s">
        <v>93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4 - Manager &amp; Operations</v>
      </c>
      <c r="S163" t="str">
        <f>IF(T163="","",INDEX('Backing 4'!Z:Z,MATCH(T163,'Backing 4'!Y:Y,0)))</f>
        <v>Even</v>
      </c>
      <c r="T163" t="str">
        <f t="shared" si="7"/>
        <v>4 - Manager</v>
      </c>
      <c r="U163">
        <v>2</v>
      </c>
      <c r="V163" t="str">
        <f>IF(D163="Y","",IF(W163="Y",INDEX('Backing 2'!B:B,MATCH(C163,'Backing 2'!C:C,0)),C163))</f>
        <v>4 - Manager</v>
      </c>
      <c r="W163" t="s">
        <v>87</v>
      </c>
      <c r="X163">
        <v>3</v>
      </c>
      <c r="Y163" t="s">
        <v>76</v>
      </c>
      <c r="Z163">
        <v>35</v>
      </c>
      <c r="AA163" t="s">
        <v>25</v>
      </c>
      <c r="AB163" t="s">
        <v>25</v>
      </c>
      <c r="AC163" t="s">
        <v>25</v>
      </c>
      <c r="AD163" s="3">
        <v>40634</v>
      </c>
      <c r="AE163">
        <v>9</v>
      </c>
      <c r="AF163">
        <f t="shared" ca="1" si="8"/>
        <v>0.84936046547150046</v>
      </c>
    </row>
    <row r="164" spans="1:32">
      <c r="A164">
        <v>162</v>
      </c>
      <c r="B164" t="s">
        <v>8</v>
      </c>
      <c r="C164" t="s">
        <v>92</v>
      </c>
      <c r="D164" t="s">
        <v>87</v>
      </c>
      <c r="E164">
        <v>2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14</v>
      </c>
      <c r="L164" s="5"/>
      <c r="M164" t="s">
        <v>92</v>
      </c>
      <c r="N164" t="s">
        <v>14</v>
      </c>
      <c r="O164" s="1" t="s">
        <v>74</v>
      </c>
      <c r="P164" t="s">
        <v>74</v>
      </c>
      <c r="Q164" t="str">
        <f>IF(R164="","",INDEX('Backing 4'!U:U,MATCH(R164,'Backing 4'!T:T,0)))</f>
        <v>Even</v>
      </c>
      <c r="R164" t="str">
        <f t="shared" si="6"/>
        <v>6 - Junior Officer &amp; Operations</v>
      </c>
      <c r="S164" t="str">
        <f>IF(T164="","",INDEX('Backing 4'!Z:Z,MATCH(T164,'Backing 4'!Y:Y,0)))</f>
        <v>Even</v>
      </c>
      <c r="T164" t="str">
        <f t="shared" si="7"/>
        <v>6 - Junior Officer</v>
      </c>
      <c r="U164">
        <v>3</v>
      </c>
      <c r="V164" t="str">
        <f>IF(D164="Y","",IF(W164="Y",INDEX('Backing 2'!B:B,MATCH(C164,'Backing 2'!C:C,0)),C164))</f>
        <v>6 - Junior Officer</v>
      </c>
      <c r="W164" t="s">
        <v>87</v>
      </c>
      <c r="X164">
        <v>3</v>
      </c>
      <c r="Y164" t="s">
        <v>75</v>
      </c>
      <c r="Z164">
        <v>26</v>
      </c>
      <c r="AA164" t="s">
        <v>37</v>
      </c>
      <c r="AB164" t="s">
        <v>80</v>
      </c>
      <c r="AC164" t="s">
        <v>80</v>
      </c>
      <c r="AD164" s="3">
        <v>42826</v>
      </c>
      <c r="AE164">
        <v>3</v>
      </c>
      <c r="AF164">
        <f t="shared" ca="1" si="8"/>
        <v>0.1397163402096917</v>
      </c>
    </row>
    <row r="165" spans="1:32">
      <c r="A165">
        <v>163</v>
      </c>
      <c r="B165" t="s">
        <v>8</v>
      </c>
      <c r="C165" t="s">
        <v>93</v>
      </c>
      <c r="D165" t="s">
        <v>87</v>
      </c>
      <c r="E165">
        <v>3</v>
      </c>
      <c r="F165" t="s">
        <v>88</v>
      </c>
      <c r="G165" t="s">
        <v>86</v>
      </c>
      <c r="H165" s="2">
        <v>0.5</v>
      </c>
      <c r="I165" t="s">
        <v>88</v>
      </c>
      <c r="J165" t="s">
        <v>85</v>
      </c>
      <c r="K165" t="s">
        <v>12</v>
      </c>
      <c r="L165" s="5"/>
      <c r="M165" t="s">
        <v>93</v>
      </c>
      <c r="N165" t="s">
        <v>12</v>
      </c>
      <c r="O165" s="1" t="s">
        <v>74</v>
      </c>
      <c r="P165" t="s">
        <v>74</v>
      </c>
      <c r="Q165" t="str">
        <f>IF(R165="","",INDEX('Backing 4'!U:U,MATCH(R165,'Backing 4'!T:T,0)))</f>
        <v>Inconclusive</v>
      </c>
      <c r="R165" t="str">
        <f t="shared" si="6"/>
        <v>4 - Manager &amp; Finance</v>
      </c>
      <c r="S165" t="str">
        <f>IF(T165="","",INDEX('Backing 4'!Z:Z,MATCH(T165,'Backing 4'!Y:Y,0)))</f>
        <v>Even</v>
      </c>
      <c r="T165" t="str">
        <f t="shared" si="7"/>
        <v>4 - Manager</v>
      </c>
      <c r="U165">
        <v>3</v>
      </c>
      <c r="V165" t="str">
        <f>IF(D165="Y","",IF(W165="Y",INDEX('Backing 2'!B:B,MATCH(C165,'Backing 2'!C:C,0)),C165))</f>
        <v>4 - Manager</v>
      </c>
      <c r="W165" t="s">
        <v>87</v>
      </c>
      <c r="X165">
        <v>3</v>
      </c>
      <c r="Y165" t="s">
        <v>76</v>
      </c>
      <c r="Z165">
        <v>36</v>
      </c>
      <c r="AA165" t="s">
        <v>25</v>
      </c>
      <c r="AB165" t="s">
        <v>25</v>
      </c>
      <c r="AC165" t="s">
        <v>25</v>
      </c>
      <c r="AD165" s="3">
        <v>42826</v>
      </c>
      <c r="AE165">
        <v>3</v>
      </c>
      <c r="AF165">
        <f t="shared" ca="1" si="8"/>
        <v>0.18885787361145412</v>
      </c>
    </row>
    <row r="166" spans="1:32">
      <c r="A166">
        <v>164</v>
      </c>
      <c r="B166" t="s">
        <v>8</v>
      </c>
      <c r="C166" s="4" t="s">
        <v>127</v>
      </c>
      <c r="D166" t="s">
        <v>87</v>
      </c>
      <c r="E166">
        <v>3</v>
      </c>
      <c r="F166" t="s">
        <v>88</v>
      </c>
      <c r="G166" t="s">
        <v>88</v>
      </c>
      <c r="H166" s="2">
        <v>0.5</v>
      </c>
      <c r="I166" t="s">
        <v>86</v>
      </c>
      <c r="J166" t="s">
        <v>85</v>
      </c>
      <c r="K166" t="s">
        <v>14</v>
      </c>
      <c r="L166" s="5" t="s">
        <v>89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/>
      </c>
      <c r="R166" t="str">
        <f t="shared" si="6"/>
        <v/>
      </c>
      <c r="S166" t="str">
        <f>IF(T166="","",INDEX('Backing 4'!Z:Z,MATCH(T166,'Backing 4'!Y:Y,0)))</f>
        <v/>
      </c>
      <c r="T166" t="str">
        <f t="shared" si="7"/>
        <v/>
      </c>
      <c r="U166">
        <v>7</v>
      </c>
      <c r="V166" t="str">
        <f>IF(D166="Y","",IF(W166="Y",INDEX('Backing 2'!B:B,MATCH(C166,'Backing 2'!C:C,0)),C166))</f>
        <v>5 - Senior Officer</v>
      </c>
      <c r="W166" t="s">
        <v>87</v>
      </c>
      <c r="X166">
        <v>3</v>
      </c>
      <c r="Y166" t="s">
        <v>78</v>
      </c>
      <c r="Z166">
        <v>56</v>
      </c>
      <c r="AA166" t="s">
        <v>38</v>
      </c>
      <c r="AB166" t="s">
        <v>80</v>
      </c>
      <c r="AC166" t="s">
        <v>80</v>
      </c>
      <c r="AD166" s="3">
        <v>40634</v>
      </c>
      <c r="AE166">
        <v>9</v>
      </c>
      <c r="AF166">
        <f t="shared" ca="1" si="8"/>
        <v>0.84028954678109691</v>
      </c>
    </row>
    <row r="167" spans="1:32">
      <c r="A167">
        <v>165</v>
      </c>
      <c r="B167" t="s">
        <v>7</v>
      </c>
      <c r="C167" t="s">
        <v>92</v>
      </c>
      <c r="D167" t="s">
        <v>87</v>
      </c>
      <c r="E167">
        <v>3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14</v>
      </c>
      <c r="L167" s="5"/>
      <c r="M167" t="s">
        <v>92</v>
      </c>
      <c r="N167" t="s">
        <v>14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6 - Junior Officer &amp; Operations</v>
      </c>
      <c r="S167" t="str">
        <f>IF(T167="","",INDEX('Backing 4'!Z:Z,MATCH(T167,'Backing 4'!Y:Y,0)))</f>
        <v>Even</v>
      </c>
      <c r="T167" t="str">
        <f t="shared" si="7"/>
        <v>6 - Junior Officer</v>
      </c>
      <c r="U167">
        <v>1</v>
      </c>
      <c r="V167" t="str">
        <f>IF(D167="Y","",IF(W167="Y",INDEX('Backing 2'!B:B,MATCH(C167,'Backing 2'!C:C,0)),C167))</f>
        <v>6 - Junior Officer</v>
      </c>
      <c r="W167" t="s">
        <v>87</v>
      </c>
      <c r="Y167" t="s">
        <v>75</v>
      </c>
      <c r="Z167">
        <v>26</v>
      </c>
      <c r="AA167" t="s">
        <v>37</v>
      </c>
      <c r="AB167" t="s">
        <v>80</v>
      </c>
      <c r="AC167" t="s">
        <v>80</v>
      </c>
      <c r="AD167" s="3">
        <v>43556</v>
      </c>
      <c r="AE167">
        <v>1</v>
      </c>
      <c r="AF167">
        <f t="shared" ca="1" si="8"/>
        <v>0.10728160993940405</v>
      </c>
    </row>
    <row r="168" spans="1:32">
      <c r="A168">
        <v>166</v>
      </c>
      <c r="B168" t="s">
        <v>8</v>
      </c>
      <c r="C168" t="s">
        <v>127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16</v>
      </c>
      <c r="L168" s="5"/>
      <c r="M168" t="s">
        <v>127</v>
      </c>
      <c r="N168" t="s">
        <v>16</v>
      </c>
      <c r="O168" s="1" t="s">
        <v>74</v>
      </c>
      <c r="P168" t="s">
        <v>74</v>
      </c>
      <c r="Q168" t="str">
        <f>IF(R168="","",INDEX('Backing 4'!U:U,MATCH(R168,'Backing 4'!T:T,0)))</f>
        <v>Even</v>
      </c>
      <c r="R168" t="str">
        <f t="shared" si="6"/>
        <v>5 - Senior Officer &amp; Sales &amp; Marketing</v>
      </c>
      <c r="S168" t="str">
        <f>IF(T168="","",INDEX('Backing 4'!Z:Z,MATCH(T168,'Backing 4'!Y:Y,0)))</f>
        <v>Even</v>
      </c>
      <c r="T168" t="str">
        <f t="shared" si="7"/>
        <v>5 - Senior Officer</v>
      </c>
      <c r="U168">
        <v>3</v>
      </c>
      <c r="V168" t="str">
        <f>IF(D168="Y","",IF(W168="Y",INDEX('Backing 2'!B:B,MATCH(C168,'Backing 2'!C:C,0)),C168))</f>
        <v>5 - Senior Officer</v>
      </c>
      <c r="W168" t="s">
        <v>87</v>
      </c>
      <c r="X168">
        <v>2</v>
      </c>
      <c r="Y168" t="s">
        <v>75</v>
      </c>
      <c r="Z168">
        <v>24</v>
      </c>
      <c r="AA168" t="s">
        <v>25</v>
      </c>
      <c r="AB168" t="s">
        <v>25</v>
      </c>
      <c r="AC168" t="s">
        <v>25</v>
      </c>
      <c r="AD168" s="3">
        <v>41365</v>
      </c>
      <c r="AE168">
        <v>7</v>
      </c>
      <c r="AF168">
        <f t="shared" ca="1" si="8"/>
        <v>0.7450964679048141</v>
      </c>
    </row>
    <row r="169" spans="1:32">
      <c r="A169">
        <v>167</v>
      </c>
      <c r="B169" t="s">
        <v>8</v>
      </c>
      <c r="C169" t="s">
        <v>94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15</v>
      </c>
      <c r="L169" s="5"/>
      <c r="M169" t="s">
        <v>94</v>
      </c>
      <c r="N169" t="s">
        <v>15</v>
      </c>
      <c r="O169" s="1" t="s">
        <v>74</v>
      </c>
      <c r="P169" t="s">
        <v>74</v>
      </c>
      <c r="Q169" t="str">
        <f>IF(R169="","",INDEX('Backing 4'!U:U,MATCH(R169,'Backing 4'!T:T,0)))</f>
        <v>Uneven - Men benefit</v>
      </c>
      <c r="R169" t="str">
        <f t="shared" si="6"/>
        <v>3 - Senior Manager &amp; Internal Services</v>
      </c>
      <c r="S169" t="str">
        <f>IF(T169="","",INDEX('Backing 4'!Z:Z,MATCH(T169,'Backing 4'!Y:Y,0)))</f>
        <v>Uneven - Men benefit</v>
      </c>
      <c r="T169" t="str">
        <f t="shared" si="7"/>
        <v>3 - Senior Manager</v>
      </c>
      <c r="U169">
        <v>2</v>
      </c>
      <c r="V169" t="str">
        <f>IF(D169="Y","",IF(W169="Y",INDEX('Backing 2'!B:B,MATCH(C169,'Backing 2'!C:C,0)),C169))</f>
        <v>3 - Senior Manager</v>
      </c>
      <c r="W169" t="s">
        <v>87</v>
      </c>
      <c r="X169">
        <v>3</v>
      </c>
      <c r="Y169" t="s">
        <v>77</v>
      </c>
      <c r="Z169">
        <v>40</v>
      </c>
      <c r="AA169" t="s">
        <v>36</v>
      </c>
      <c r="AB169" t="s">
        <v>80</v>
      </c>
      <c r="AC169" t="s">
        <v>80</v>
      </c>
      <c r="AD169" s="3">
        <v>42826</v>
      </c>
      <c r="AE169">
        <v>3</v>
      </c>
      <c r="AF169">
        <f t="shared" ca="1" si="8"/>
        <v>0.56098992194505837</v>
      </c>
    </row>
    <row r="170" spans="1:32">
      <c r="A170">
        <v>168</v>
      </c>
      <c r="B170" t="s">
        <v>8</v>
      </c>
      <c r="C170" t="s">
        <v>127</v>
      </c>
      <c r="D170" t="s">
        <v>87</v>
      </c>
      <c r="E170">
        <v>2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L170" s="5"/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3</v>
      </c>
      <c r="V170" t="str">
        <f>IF(D170="Y","",IF(W170="Y",INDEX('Backing 2'!B:B,MATCH(C170,'Backing 2'!C:C,0)),C170))</f>
        <v>5 - Senior Officer</v>
      </c>
      <c r="W170" t="s">
        <v>87</v>
      </c>
      <c r="X170">
        <v>2</v>
      </c>
      <c r="Y170" t="s">
        <v>75</v>
      </c>
      <c r="Z170">
        <v>25</v>
      </c>
      <c r="AA170" t="s">
        <v>37</v>
      </c>
      <c r="AB170" t="s">
        <v>80</v>
      </c>
      <c r="AC170" t="s">
        <v>80</v>
      </c>
      <c r="AD170" s="3">
        <v>40634</v>
      </c>
      <c r="AE170">
        <v>9</v>
      </c>
      <c r="AF170">
        <f t="shared" ca="1" si="8"/>
        <v>0.36794728356370332</v>
      </c>
    </row>
    <row r="171" spans="1:32">
      <c r="A171">
        <v>169</v>
      </c>
      <c r="B171" t="s">
        <v>7</v>
      </c>
      <c r="C171" t="s">
        <v>127</v>
      </c>
      <c r="D171" t="s">
        <v>87</v>
      </c>
      <c r="E171">
        <v>1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L171" s="5"/>
      <c r="M171" t="s">
        <v>127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Even</v>
      </c>
      <c r="R171" t="str">
        <f t="shared" si="6"/>
        <v>5 - Senior Officer &amp; Sales &amp; Marketing</v>
      </c>
      <c r="S171" t="str">
        <f>IF(T171="","",INDEX('Backing 4'!Z:Z,MATCH(T171,'Backing 4'!Y:Y,0)))</f>
        <v>Even</v>
      </c>
      <c r="T171" t="str">
        <f t="shared" si="7"/>
        <v>5 - Senior Officer</v>
      </c>
      <c r="U171">
        <v>2</v>
      </c>
      <c r="V171" t="str">
        <f>IF(D171="Y","",IF(W171="Y",INDEX('Backing 2'!B:B,MATCH(C171,'Backing 2'!C:C,0)),C171))</f>
        <v>5 - Senior Officer</v>
      </c>
      <c r="W171" t="s">
        <v>87</v>
      </c>
      <c r="X171">
        <v>3</v>
      </c>
      <c r="Y171" t="s">
        <v>76</v>
      </c>
      <c r="Z171">
        <v>32</v>
      </c>
      <c r="AA171" t="s">
        <v>37</v>
      </c>
      <c r="AB171" t="s">
        <v>80</v>
      </c>
      <c r="AC171" t="s">
        <v>80</v>
      </c>
      <c r="AD171" s="3">
        <v>43191</v>
      </c>
      <c r="AE171">
        <v>2</v>
      </c>
      <c r="AF171">
        <f t="shared" ca="1" si="8"/>
        <v>0.42878474723871773</v>
      </c>
    </row>
    <row r="172" spans="1:32">
      <c r="A172">
        <v>170</v>
      </c>
      <c r="B172" t="s">
        <v>8</v>
      </c>
      <c r="C172" t="s">
        <v>93</v>
      </c>
      <c r="D172" t="s">
        <v>87</v>
      </c>
      <c r="E172">
        <v>2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L172" s="5"/>
      <c r="M172" t="s">
        <v>93</v>
      </c>
      <c r="N172" t="s">
        <v>16</v>
      </c>
      <c r="O172" s="1" t="s">
        <v>74</v>
      </c>
      <c r="P172" t="s">
        <v>74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3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76</v>
      </c>
      <c r="Z172">
        <v>35</v>
      </c>
      <c r="AA172" t="s">
        <v>25</v>
      </c>
      <c r="AB172" t="s">
        <v>25</v>
      </c>
      <c r="AC172" t="s">
        <v>25</v>
      </c>
      <c r="AD172" s="3">
        <v>42826</v>
      </c>
      <c r="AE172">
        <v>3</v>
      </c>
      <c r="AF172">
        <f t="shared" ca="1" si="8"/>
        <v>0.83951980543783167</v>
      </c>
    </row>
    <row r="173" spans="1:32">
      <c r="A173">
        <v>171</v>
      </c>
      <c r="B173" t="s">
        <v>7</v>
      </c>
      <c r="C173" t="s">
        <v>93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16</v>
      </c>
      <c r="L173" s="5"/>
      <c r="M173" t="s">
        <v>93</v>
      </c>
      <c r="N173" t="s">
        <v>16</v>
      </c>
      <c r="O173" s="1">
        <v>0.8</v>
      </c>
      <c r="P173" t="s">
        <v>73</v>
      </c>
      <c r="Q173" t="str">
        <f>IF(R173="","",INDEX('Backing 4'!U:U,MATCH(R173,'Backing 4'!T:T,0)))</f>
        <v>Uneven - Men benefit</v>
      </c>
      <c r="R173" t="str">
        <f t="shared" si="6"/>
        <v>4 - Manager &amp; Sales &amp; Marketing</v>
      </c>
      <c r="S173" t="str">
        <f>IF(T173="","",INDEX('Backing 4'!Z:Z,MATCH(T173,'Backing 4'!Y:Y,0)))</f>
        <v>Even</v>
      </c>
      <c r="T173" t="str">
        <f t="shared" si="7"/>
        <v>4 - Manager</v>
      </c>
      <c r="U173">
        <v>2</v>
      </c>
      <c r="V173" t="str">
        <f>IF(D173="Y","",IF(W173="Y",INDEX('Backing 2'!B:B,MATCH(C173,'Backing 2'!C:C,0)),C173))</f>
        <v>4 - Manager</v>
      </c>
      <c r="W173" t="s">
        <v>87</v>
      </c>
      <c r="X173">
        <v>2</v>
      </c>
      <c r="Y173" t="s">
        <v>77</v>
      </c>
      <c r="Z173">
        <v>41</v>
      </c>
      <c r="AA173" t="s">
        <v>32</v>
      </c>
      <c r="AB173" t="s">
        <v>80</v>
      </c>
      <c r="AC173" t="s">
        <v>80</v>
      </c>
      <c r="AD173" s="3">
        <v>40634</v>
      </c>
      <c r="AE173">
        <v>9</v>
      </c>
      <c r="AF173">
        <f t="shared" ca="1" si="8"/>
        <v>0.70760065945152806</v>
      </c>
    </row>
    <row r="174" spans="1:32">
      <c r="A174">
        <v>172</v>
      </c>
      <c r="B174" t="s">
        <v>8</v>
      </c>
      <c r="C174" t="s">
        <v>94</v>
      </c>
      <c r="D174" t="s">
        <v>87</v>
      </c>
      <c r="E174">
        <v>3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13</v>
      </c>
      <c r="L174" s="5"/>
      <c r="M174" t="s">
        <v>94</v>
      </c>
      <c r="N174" t="s">
        <v>13</v>
      </c>
      <c r="O174" s="1" t="s">
        <v>74</v>
      </c>
      <c r="P174" t="s">
        <v>74</v>
      </c>
      <c r="Q174" t="str">
        <f>IF(R174="","",INDEX('Backing 4'!U:U,MATCH(R174,'Backing 4'!T:T,0)))</f>
        <v>Inconclusive</v>
      </c>
      <c r="R174" t="str">
        <f t="shared" si="6"/>
        <v>3 - Senior Manager &amp; HR</v>
      </c>
      <c r="S174" t="str">
        <f>IF(T174="","",INDEX('Backing 4'!Z:Z,MATCH(T174,'Backing 4'!Y:Y,0)))</f>
        <v>Uneven - Men benefit</v>
      </c>
      <c r="T174" t="str">
        <f t="shared" si="7"/>
        <v>3 - Senior Manager</v>
      </c>
      <c r="U174">
        <v>3</v>
      </c>
      <c r="V174" t="str">
        <f>IF(D174="Y","",IF(W174="Y",INDEX('Backing 2'!B:B,MATCH(C174,'Backing 2'!C:C,0)),C174))</f>
        <v>3 - Senior Manager</v>
      </c>
      <c r="W174" t="s">
        <v>87</v>
      </c>
      <c r="X174">
        <v>2</v>
      </c>
      <c r="Y174" t="s">
        <v>76</v>
      </c>
      <c r="Z174">
        <v>36</v>
      </c>
      <c r="AA174" t="s">
        <v>25</v>
      </c>
      <c r="AB174" t="s">
        <v>25</v>
      </c>
      <c r="AC174" t="s">
        <v>25</v>
      </c>
      <c r="AD174" s="3">
        <v>42461</v>
      </c>
      <c r="AE174">
        <v>4</v>
      </c>
      <c r="AF174">
        <f t="shared" ca="1" si="8"/>
        <v>0.42750410705246389</v>
      </c>
    </row>
    <row r="175" spans="1:32">
      <c r="A175">
        <v>173</v>
      </c>
      <c r="B175" t="s">
        <v>7</v>
      </c>
      <c r="C175" t="s">
        <v>127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L175" s="5"/>
      <c r="M175" t="s">
        <v>127</v>
      </c>
      <c r="N175" t="s">
        <v>14</v>
      </c>
      <c r="O175" s="1">
        <v>0.4</v>
      </c>
      <c r="P175" t="s">
        <v>73</v>
      </c>
      <c r="Q175" t="str">
        <f>IF(R175="","",INDEX('Backing 4'!U:U,MATCH(R175,'Backing 4'!T:T,0)))</f>
        <v>Even</v>
      </c>
      <c r="R175" t="str">
        <f t="shared" si="6"/>
        <v>5 - Senior Officer &amp; Operations</v>
      </c>
      <c r="S175" t="str">
        <f>IF(T175="","",INDEX('Backing 4'!Z:Z,MATCH(T175,'Backing 4'!Y:Y,0)))</f>
        <v>Even</v>
      </c>
      <c r="T175" t="str">
        <f t="shared" si="7"/>
        <v>5 - Senior Officer</v>
      </c>
      <c r="U175">
        <v>1</v>
      </c>
      <c r="V175" t="str">
        <f>IF(D175="Y","",IF(W175="Y",INDEX('Backing 2'!B:B,MATCH(C175,'Backing 2'!C:C,0)),C175))</f>
        <v>6 - Junior Officer</v>
      </c>
      <c r="W175" t="s">
        <v>85</v>
      </c>
      <c r="X175">
        <v>1</v>
      </c>
      <c r="Y175" t="s">
        <v>76</v>
      </c>
      <c r="Z175">
        <v>30</v>
      </c>
      <c r="AA175" t="s">
        <v>32</v>
      </c>
      <c r="AB175" t="s">
        <v>80</v>
      </c>
      <c r="AC175" t="s">
        <v>80</v>
      </c>
      <c r="AD175" s="3">
        <v>41365</v>
      </c>
      <c r="AE175">
        <v>7</v>
      </c>
      <c r="AF175">
        <f t="shared" ca="1" si="8"/>
        <v>0.84729176992012567</v>
      </c>
    </row>
    <row r="176" spans="1:32">
      <c r="A176">
        <v>174</v>
      </c>
      <c r="B176" t="s">
        <v>8</v>
      </c>
      <c r="C176" t="s">
        <v>95</v>
      </c>
      <c r="D176" t="s">
        <v>87</v>
      </c>
      <c r="E176">
        <v>2</v>
      </c>
      <c r="F176" t="s">
        <v>88</v>
      </c>
      <c r="G176" t="s">
        <v>86</v>
      </c>
      <c r="H176" s="2">
        <v>0.5</v>
      </c>
      <c r="I176" t="s">
        <v>88</v>
      </c>
      <c r="J176" t="s">
        <v>85</v>
      </c>
      <c r="K176" t="s">
        <v>14</v>
      </c>
      <c r="L176" s="5"/>
      <c r="M176" t="s">
        <v>95</v>
      </c>
      <c r="N176" t="s">
        <v>14</v>
      </c>
      <c r="O176" s="1" t="s">
        <v>74</v>
      </c>
      <c r="P176" t="s">
        <v>74</v>
      </c>
      <c r="Q176" t="str">
        <f>IF(R176="","",INDEX('Backing 4'!U:U,MATCH(R176,'Backing 4'!T:T,0)))</f>
        <v>Even</v>
      </c>
      <c r="R176" t="str">
        <f t="shared" si="6"/>
        <v>2 - Director &amp; Operations</v>
      </c>
      <c r="S176" t="s">
        <v>126</v>
      </c>
      <c r="T176" t="str">
        <f t="shared" si="7"/>
        <v>2 - Director</v>
      </c>
      <c r="U176">
        <v>3</v>
      </c>
      <c r="V176" t="str">
        <f>IF(D176="Y","",IF(W176="Y",INDEX('Backing 2'!B:B,MATCH(C176,'Backing 2'!C:C,0)),C176))</f>
        <v>2 - Director</v>
      </c>
      <c r="W176" t="s">
        <v>87</v>
      </c>
      <c r="X176">
        <v>2</v>
      </c>
      <c r="Y176" t="s">
        <v>77</v>
      </c>
      <c r="Z176">
        <v>44</v>
      </c>
      <c r="AA176" t="s">
        <v>37</v>
      </c>
      <c r="AB176" t="s">
        <v>80</v>
      </c>
      <c r="AC176" t="s">
        <v>80</v>
      </c>
      <c r="AD176" s="3">
        <v>40634</v>
      </c>
      <c r="AE176">
        <v>9</v>
      </c>
      <c r="AF176">
        <f t="shared" ca="1" si="8"/>
        <v>0.99599978749581652</v>
      </c>
    </row>
    <row r="177" spans="1:32">
      <c r="A177">
        <v>175</v>
      </c>
      <c r="B177" t="s">
        <v>8</v>
      </c>
      <c r="C177" t="s">
        <v>127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12</v>
      </c>
      <c r="L177" s="5"/>
      <c r="M177" t="s">
        <v>93</v>
      </c>
      <c r="N177" t="s">
        <v>12</v>
      </c>
      <c r="O177" s="1" t="s">
        <v>74</v>
      </c>
      <c r="P177" t="s">
        <v>74</v>
      </c>
      <c r="Q177" t="str">
        <f>IF(R177="","",INDEX('Backing 4'!U:U,MATCH(R177,'Backing 4'!T:T,0)))</f>
        <v>Inconclusive</v>
      </c>
      <c r="R177" t="str">
        <f t="shared" si="6"/>
        <v>5 - Senior Officer &amp; Finance</v>
      </c>
      <c r="S177" t="str">
        <f>IF(T177="","",INDEX('Backing 4'!Z:Z,MATCH(T177,'Backing 4'!Y:Y,0)))</f>
        <v>Even</v>
      </c>
      <c r="T177" t="str">
        <f t="shared" si="7"/>
        <v>5 - Senior Officer</v>
      </c>
      <c r="U177">
        <v>1</v>
      </c>
      <c r="V177" t="str">
        <f>IF(D177="Y","",IF(W177="Y",INDEX('Backing 2'!B:B,MATCH(C177,'Backing 2'!C:C,0)),C177))</f>
        <v>6 - Junior Officer</v>
      </c>
      <c r="W177" t="s">
        <v>85</v>
      </c>
      <c r="X177">
        <v>1</v>
      </c>
      <c r="Y177" t="s">
        <v>76</v>
      </c>
      <c r="Z177">
        <v>36</v>
      </c>
      <c r="AA177" t="s">
        <v>25</v>
      </c>
      <c r="AB177" t="s">
        <v>25</v>
      </c>
      <c r="AC177" t="s">
        <v>25</v>
      </c>
      <c r="AD177" s="3">
        <v>42461</v>
      </c>
      <c r="AE177">
        <v>4</v>
      </c>
      <c r="AF177">
        <f t="shared" ca="1" si="8"/>
        <v>0.62200340182052216</v>
      </c>
    </row>
    <row r="178" spans="1:32">
      <c r="A178">
        <v>176</v>
      </c>
      <c r="B178" t="s">
        <v>7</v>
      </c>
      <c r="C178" t="s">
        <v>94</v>
      </c>
      <c r="D178" t="s">
        <v>87</v>
      </c>
      <c r="E178">
        <v>2</v>
      </c>
      <c r="F178" t="s">
        <v>86</v>
      </c>
      <c r="G178" t="s">
        <v>86</v>
      </c>
      <c r="H178" s="2">
        <v>0.5</v>
      </c>
      <c r="I178" t="s">
        <v>88</v>
      </c>
      <c r="J178" t="s">
        <v>85</v>
      </c>
      <c r="K178" t="s">
        <v>15</v>
      </c>
      <c r="L178" s="5"/>
      <c r="M178" t="s">
        <v>95</v>
      </c>
      <c r="N178" t="s">
        <v>15</v>
      </c>
      <c r="O178" s="1" t="s">
        <v>74</v>
      </c>
      <c r="P178" t="s">
        <v>74</v>
      </c>
      <c r="Q178" t="str">
        <f>IF(R178="","",INDEX('Backing 4'!U:U,MATCH(R178,'Backing 4'!T:T,0)))</f>
        <v>Uneven - Men benefit</v>
      </c>
      <c r="R178" t="str">
        <f t="shared" si="6"/>
        <v>3 - Senior Manager &amp; Internal Services</v>
      </c>
      <c r="S178" t="str">
        <f>IF(T178="","",INDEX('Backing 4'!Z:Z,MATCH(T178,'Backing 4'!Y:Y,0)))</f>
        <v>Uneven - Men benefit</v>
      </c>
      <c r="T178" t="str">
        <f t="shared" si="7"/>
        <v>3 - Senior Manager</v>
      </c>
      <c r="U178">
        <v>4</v>
      </c>
      <c r="V178" t="str">
        <f>IF(D178="Y","",IF(W178="Y",INDEX('Backing 2'!B:B,MATCH(C178,'Backing 2'!C:C,0)),C178))</f>
        <v>3 - Senior Manager</v>
      </c>
      <c r="W178" t="s">
        <v>87</v>
      </c>
      <c r="X178">
        <v>2</v>
      </c>
      <c r="Y178" t="s">
        <v>77</v>
      </c>
      <c r="Z178">
        <v>46</v>
      </c>
      <c r="AA178" t="s">
        <v>37</v>
      </c>
      <c r="AB178" t="s">
        <v>80</v>
      </c>
      <c r="AC178" t="s">
        <v>80</v>
      </c>
      <c r="AD178" s="3">
        <v>42461</v>
      </c>
      <c r="AE178">
        <v>4</v>
      </c>
      <c r="AF178">
        <f t="shared" ca="1" si="8"/>
        <v>0.52872351136961415</v>
      </c>
    </row>
    <row r="179" spans="1:32">
      <c r="A179">
        <v>177</v>
      </c>
      <c r="B179" t="s">
        <v>8</v>
      </c>
      <c r="C179" t="s">
        <v>93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14</v>
      </c>
      <c r="L179" s="5"/>
      <c r="M179" t="s">
        <v>93</v>
      </c>
      <c r="N179" t="s">
        <v>14</v>
      </c>
      <c r="O179" s="1" t="s">
        <v>74</v>
      </c>
      <c r="P179" t="s">
        <v>74</v>
      </c>
      <c r="Q179" t="str">
        <f>IF(R179="","",INDEX('Backing 4'!U:U,MATCH(R179,'Backing 4'!T:T,0)))</f>
        <v>Even</v>
      </c>
      <c r="R179" t="str">
        <f t="shared" si="6"/>
        <v>4 - Manager &amp; Operations</v>
      </c>
      <c r="S179" t="str">
        <f>IF(T179="","",INDEX('Backing 4'!Z:Z,MATCH(T179,'Backing 4'!Y:Y,0)))</f>
        <v>Even</v>
      </c>
      <c r="T179" t="str">
        <f t="shared" si="7"/>
        <v>4 - Manager</v>
      </c>
      <c r="U179">
        <v>3</v>
      </c>
      <c r="V179" t="str">
        <f>IF(D179="Y","",IF(W179="Y",INDEX('Backing 2'!B:B,MATCH(C179,'Backing 2'!C:C,0)),C179))</f>
        <v>4 - Manager</v>
      </c>
      <c r="W179" t="s">
        <v>87</v>
      </c>
      <c r="X179">
        <v>3</v>
      </c>
      <c r="Y179" t="s">
        <v>76</v>
      </c>
      <c r="Z179">
        <v>30</v>
      </c>
      <c r="AA179" t="s">
        <v>27</v>
      </c>
      <c r="AB179" t="s">
        <v>80</v>
      </c>
      <c r="AC179" t="s">
        <v>80</v>
      </c>
      <c r="AD179" s="3">
        <v>42095</v>
      </c>
      <c r="AE179">
        <v>5</v>
      </c>
      <c r="AF179">
        <f t="shared" ca="1" si="8"/>
        <v>0.77173743501242098</v>
      </c>
    </row>
    <row r="180" spans="1:32">
      <c r="A180">
        <v>178</v>
      </c>
      <c r="B180" t="s">
        <v>8</v>
      </c>
      <c r="C180" t="s">
        <v>127</v>
      </c>
      <c r="D180" t="s">
        <v>87</v>
      </c>
      <c r="E180">
        <v>3</v>
      </c>
      <c r="F180" t="s">
        <v>88</v>
      </c>
      <c r="G180" t="s">
        <v>86</v>
      </c>
      <c r="H180" s="2">
        <v>0.5</v>
      </c>
      <c r="I180" t="s">
        <v>88</v>
      </c>
      <c r="J180" t="s">
        <v>85</v>
      </c>
      <c r="K180" t="s">
        <v>15</v>
      </c>
      <c r="L180" s="5"/>
      <c r="M180" t="s">
        <v>127</v>
      </c>
      <c r="N180" t="s">
        <v>15</v>
      </c>
      <c r="O180" s="1">
        <v>0.9</v>
      </c>
      <c r="P180" t="s">
        <v>73</v>
      </c>
      <c r="Q180" t="str">
        <f>IF(R180="","",INDEX('Backing 4'!U:U,MATCH(R180,'Backing 4'!T:T,0)))</f>
        <v>Even</v>
      </c>
      <c r="R180" t="str">
        <f t="shared" si="6"/>
        <v>5 - Senior Officer &amp; Internal Services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2</v>
      </c>
      <c r="V180" t="str">
        <f>IF(D180="Y","",IF(W180="Y",INDEX('Backing 2'!B:B,MATCH(C180,'Backing 2'!C:C,0)),C180))</f>
        <v>5 - Senior Officer</v>
      </c>
      <c r="W180" t="s">
        <v>87</v>
      </c>
      <c r="X180">
        <v>4</v>
      </c>
      <c r="Y180" t="s">
        <v>76</v>
      </c>
      <c r="Z180">
        <v>34</v>
      </c>
      <c r="AA180" t="s">
        <v>25</v>
      </c>
      <c r="AB180" t="s">
        <v>25</v>
      </c>
      <c r="AC180" t="s">
        <v>25</v>
      </c>
      <c r="AD180" s="3">
        <v>40634</v>
      </c>
      <c r="AE180">
        <v>9</v>
      </c>
      <c r="AF180">
        <f t="shared" ca="1" si="8"/>
        <v>0.96993513779591489</v>
      </c>
    </row>
    <row r="181" spans="1:32">
      <c r="A181">
        <v>179</v>
      </c>
      <c r="B181" t="s">
        <v>8</v>
      </c>
      <c r="C181" t="s">
        <v>127</v>
      </c>
      <c r="D181" t="s">
        <v>87</v>
      </c>
      <c r="E181">
        <v>2</v>
      </c>
      <c r="F181" t="s">
        <v>86</v>
      </c>
      <c r="G181" t="s">
        <v>86</v>
      </c>
      <c r="H181" s="2">
        <v>0.5</v>
      </c>
      <c r="I181" t="s">
        <v>88</v>
      </c>
      <c r="J181" t="s">
        <v>85</v>
      </c>
      <c r="K181" t="s">
        <v>16</v>
      </c>
      <c r="L181" s="5"/>
      <c r="M181" t="s">
        <v>93</v>
      </c>
      <c r="N181" t="s">
        <v>16</v>
      </c>
      <c r="O181" s="1" t="s">
        <v>74</v>
      </c>
      <c r="P181" t="s">
        <v>74</v>
      </c>
      <c r="Q181" t="str">
        <f>IF(R181="","",INDEX('Backing 4'!U:U,MATCH(R181,'Backing 4'!T:T,0)))</f>
        <v>Even</v>
      </c>
      <c r="R181" t="str">
        <f t="shared" si="6"/>
        <v>5 - Senior Officer &amp; Sales &amp; Marketing</v>
      </c>
      <c r="S181" t="str">
        <f>IF(T181="","",INDEX('Backing 4'!Z:Z,MATCH(T181,'Backing 4'!Y:Y,0)))</f>
        <v>Even</v>
      </c>
      <c r="T181" t="str">
        <f t="shared" si="7"/>
        <v>5 - Senior Officer</v>
      </c>
      <c r="U181">
        <v>4</v>
      </c>
      <c r="V181" t="str">
        <f>IF(D181="Y","",IF(W181="Y",INDEX('Backing 2'!B:B,MATCH(C181,'Backing 2'!C:C,0)),C181))</f>
        <v>5 - Senior Officer</v>
      </c>
      <c r="W181" t="s">
        <v>87</v>
      </c>
      <c r="X181">
        <v>3</v>
      </c>
      <c r="Y181" t="s">
        <v>76</v>
      </c>
      <c r="Z181">
        <v>33</v>
      </c>
      <c r="AA181" t="s">
        <v>36</v>
      </c>
      <c r="AB181" t="s">
        <v>80</v>
      </c>
      <c r="AC181" t="s">
        <v>80</v>
      </c>
      <c r="AD181" s="3">
        <v>42095</v>
      </c>
      <c r="AE181">
        <v>5</v>
      </c>
      <c r="AF181">
        <f t="shared" ca="1" si="8"/>
        <v>0.21872384307495163</v>
      </c>
    </row>
    <row r="182" spans="1:32">
      <c r="A182">
        <v>180</v>
      </c>
      <c r="B182" t="s">
        <v>8</v>
      </c>
      <c r="C182" s="4" t="s">
        <v>94</v>
      </c>
      <c r="D182" t="s">
        <v>87</v>
      </c>
      <c r="E182">
        <v>2</v>
      </c>
      <c r="F182" t="s">
        <v>88</v>
      </c>
      <c r="G182" t="s">
        <v>88</v>
      </c>
      <c r="H182" s="2">
        <v>0.5</v>
      </c>
      <c r="I182" t="s">
        <v>86</v>
      </c>
      <c r="J182" t="s">
        <v>85</v>
      </c>
      <c r="K182" t="s">
        <v>13</v>
      </c>
      <c r="L182" s="5" t="s">
        <v>89</v>
      </c>
      <c r="N182" t="s">
        <v>13</v>
      </c>
      <c r="O182" s="1" t="s">
        <v>74</v>
      </c>
      <c r="P182" t="s">
        <v>74</v>
      </c>
      <c r="Q182" t="str">
        <f>IF(R182="","",INDEX('Backing 4'!U:U,MATCH(R182,'Backing 4'!T:T,0)))</f>
        <v/>
      </c>
      <c r="R182" t="str">
        <f t="shared" si="6"/>
        <v/>
      </c>
      <c r="S182" t="str">
        <f>IF(T182="","",INDEX('Backing 4'!Z:Z,MATCH(T182,'Backing 4'!Y:Y,0)))</f>
        <v/>
      </c>
      <c r="T182" t="str">
        <f t="shared" si="7"/>
        <v/>
      </c>
      <c r="U182">
        <v>2</v>
      </c>
      <c r="V182" t="str">
        <f>IF(D182="Y","",IF(W182="Y",INDEX('Backing 2'!B:B,MATCH(C182,'Backing 2'!C:C,0)),C182))</f>
        <v>3 - Senior Manager</v>
      </c>
      <c r="W182" t="s">
        <v>87</v>
      </c>
      <c r="X182">
        <v>3</v>
      </c>
      <c r="Y182" t="s">
        <v>76</v>
      </c>
      <c r="Z182">
        <v>34</v>
      </c>
      <c r="AA182" t="s">
        <v>25</v>
      </c>
      <c r="AB182" t="s">
        <v>25</v>
      </c>
      <c r="AC182" t="s">
        <v>25</v>
      </c>
      <c r="AD182" s="3">
        <v>42461</v>
      </c>
      <c r="AE182">
        <v>4</v>
      </c>
      <c r="AF182">
        <f t="shared" ca="1" si="8"/>
        <v>0.52439374316792586</v>
      </c>
    </row>
    <row r="183" spans="1:32">
      <c r="A183">
        <v>181</v>
      </c>
      <c r="B183" t="s">
        <v>7</v>
      </c>
      <c r="C183" t="s">
        <v>127</v>
      </c>
      <c r="D183" t="s">
        <v>87</v>
      </c>
      <c r="E183">
        <v>3</v>
      </c>
      <c r="F183" t="s">
        <v>88</v>
      </c>
      <c r="G183" t="s">
        <v>86</v>
      </c>
      <c r="H183" s="2">
        <v>0.5</v>
      </c>
      <c r="I183" t="s">
        <v>88</v>
      </c>
      <c r="J183" t="s">
        <v>85</v>
      </c>
      <c r="K183" t="s">
        <v>14</v>
      </c>
      <c r="L183" s="5"/>
      <c r="M183" t="s">
        <v>127</v>
      </c>
      <c r="N183" t="s">
        <v>14</v>
      </c>
      <c r="O183" s="1" t="s">
        <v>74</v>
      </c>
      <c r="P183" t="s">
        <v>74</v>
      </c>
      <c r="Q183" t="str">
        <f>IF(R183="","",INDEX('Backing 4'!U:U,MATCH(R183,'Backing 4'!T:T,0)))</f>
        <v>Even</v>
      </c>
      <c r="R183" t="str">
        <f t="shared" si="6"/>
        <v>5 - Senior Officer &amp; Operations</v>
      </c>
      <c r="S183" t="str">
        <f>IF(T183="","",INDEX('Backing 4'!Z:Z,MATCH(T183,'Backing 4'!Y:Y,0)))</f>
        <v>Even</v>
      </c>
      <c r="T183" t="str">
        <f t="shared" si="7"/>
        <v>5 - Senior Officer</v>
      </c>
      <c r="U183">
        <v>1</v>
      </c>
      <c r="V183" t="str">
        <f>IF(D183="Y","",IF(W183="Y",INDEX('Backing 2'!B:B,MATCH(C183,'Backing 2'!C:C,0)),C183))</f>
        <v>6 - Junior Officer</v>
      </c>
      <c r="W183" t="s">
        <v>85</v>
      </c>
      <c r="X183">
        <v>2</v>
      </c>
      <c r="Y183" t="s">
        <v>75</v>
      </c>
      <c r="Z183">
        <v>29</v>
      </c>
      <c r="AA183" t="s">
        <v>32</v>
      </c>
      <c r="AB183" t="s">
        <v>80</v>
      </c>
      <c r="AC183" t="s">
        <v>80</v>
      </c>
      <c r="AD183" s="3">
        <v>41000</v>
      </c>
      <c r="AE183">
        <v>8</v>
      </c>
      <c r="AF183">
        <f t="shared" ca="1" si="8"/>
        <v>0.254148609026287</v>
      </c>
    </row>
    <row r="184" spans="1:32">
      <c r="A184">
        <v>182</v>
      </c>
      <c r="B184" t="s">
        <v>7</v>
      </c>
      <c r="C184" s="4" t="s">
        <v>92</v>
      </c>
      <c r="D184" t="s">
        <v>87</v>
      </c>
      <c r="E184">
        <v>3</v>
      </c>
      <c r="F184" t="s">
        <v>88</v>
      </c>
      <c r="G184" t="s">
        <v>88</v>
      </c>
      <c r="H184" s="2">
        <v>0.5</v>
      </c>
      <c r="I184" t="s">
        <v>86</v>
      </c>
      <c r="J184" t="s">
        <v>85</v>
      </c>
      <c r="K184" t="s">
        <v>15</v>
      </c>
      <c r="L184" s="5" t="s">
        <v>89</v>
      </c>
      <c r="N184" t="s">
        <v>15</v>
      </c>
      <c r="O184" s="1" t="s">
        <v>74</v>
      </c>
      <c r="P184" t="s">
        <v>74</v>
      </c>
      <c r="Q184" t="str">
        <f>IF(R184="","",INDEX('Backing 4'!U:U,MATCH(R184,'Backing 4'!T:T,0)))</f>
        <v/>
      </c>
      <c r="R184" t="str">
        <f t="shared" si="6"/>
        <v/>
      </c>
      <c r="S184" t="str">
        <f>IF(T184="","",INDEX('Backing 4'!Z:Z,MATCH(T184,'Backing 4'!Y:Y,0)))</f>
        <v/>
      </c>
      <c r="T184" t="str">
        <f t="shared" si="7"/>
        <v/>
      </c>
      <c r="U184">
        <v>2</v>
      </c>
      <c r="V184" t="str">
        <f>IF(D184="Y","",IF(W184="Y",INDEX('Backing 2'!B:B,MATCH(C184,'Backing 2'!C:C,0)),C184))</f>
        <v>6 - Junior Officer</v>
      </c>
      <c r="W184" t="s">
        <v>87</v>
      </c>
      <c r="X184">
        <v>3</v>
      </c>
      <c r="Y184" t="s">
        <v>77</v>
      </c>
      <c r="Z184">
        <v>44</v>
      </c>
      <c r="AA184" t="s">
        <v>36</v>
      </c>
      <c r="AB184" t="s">
        <v>80</v>
      </c>
      <c r="AC184" t="s">
        <v>80</v>
      </c>
      <c r="AD184" s="3">
        <v>43191</v>
      </c>
      <c r="AE184">
        <v>2</v>
      </c>
      <c r="AF184">
        <f t="shared" ca="1" si="8"/>
        <v>0.91258418858096413</v>
      </c>
    </row>
    <row r="185" spans="1:32">
      <c r="A185">
        <v>183</v>
      </c>
      <c r="B185" t="s">
        <v>7</v>
      </c>
      <c r="C185" t="s">
        <v>127</v>
      </c>
      <c r="D185" t="s">
        <v>87</v>
      </c>
      <c r="E185">
        <v>2</v>
      </c>
      <c r="F185" t="s">
        <v>88</v>
      </c>
      <c r="G185" t="s">
        <v>86</v>
      </c>
      <c r="H185" s="2">
        <v>0.5</v>
      </c>
      <c r="I185" t="s">
        <v>88</v>
      </c>
      <c r="J185" t="s">
        <v>85</v>
      </c>
      <c r="K185" t="s">
        <v>14</v>
      </c>
      <c r="L185" s="5"/>
      <c r="M185" t="s">
        <v>127</v>
      </c>
      <c r="N185" t="s">
        <v>14</v>
      </c>
      <c r="O185" s="1">
        <v>0.6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5 - Senior Officer &amp; Operations</v>
      </c>
      <c r="S185" t="str">
        <f>IF(T185="","",INDEX('Backing 4'!Z:Z,MATCH(T185,'Backing 4'!Y:Y,0)))</f>
        <v>Even</v>
      </c>
      <c r="T185" t="str">
        <f t="shared" si="7"/>
        <v>5 - Senior Officer</v>
      </c>
      <c r="U185">
        <v>3</v>
      </c>
      <c r="V185" t="str">
        <f>IF(D185="Y","",IF(W185="Y",INDEX('Backing 2'!B:B,MATCH(C185,'Backing 2'!C:C,0)),C185))</f>
        <v>5 - Senior Officer</v>
      </c>
      <c r="W185" t="s">
        <v>87</v>
      </c>
      <c r="Y185" t="s">
        <v>75</v>
      </c>
      <c r="Z185">
        <v>28</v>
      </c>
      <c r="AA185" t="s">
        <v>44</v>
      </c>
      <c r="AB185" t="s">
        <v>81</v>
      </c>
      <c r="AC185" t="s">
        <v>84</v>
      </c>
      <c r="AD185" s="3">
        <v>42826</v>
      </c>
      <c r="AE185">
        <v>3</v>
      </c>
      <c r="AF185">
        <f t="shared" ca="1" si="8"/>
        <v>0.52684501380197402</v>
      </c>
    </row>
    <row r="186" spans="1:32">
      <c r="A186">
        <v>184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15</v>
      </c>
      <c r="L186" s="5"/>
      <c r="M186" t="s">
        <v>92</v>
      </c>
      <c r="N186" t="s">
        <v>15</v>
      </c>
      <c r="O186" s="1">
        <v>0.8</v>
      </c>
      <c r="P186" t="s">
        <v>73</v>
      </c>
      <c r="Q186" t="str">
        <f>IF(R186="","",INDEX('Backing 4'!U:U,MATCH(R186,'Backing 4'!T:T,0)))</f>
        <v>Even</v>
      </c>
      <c r="R186" t="str">
        <f t="shared" si="6"/>
        <v>6 - Junior Officer &amp; Internal Services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22</v>
      </c>
      <c r="AA186" t="s">
        <v>25</v>
      </c>
      <c r="AB186" t="s">
        <v>25</v>
      </c>
      <c r="AC186" t="s">
        <v>25</v>
      </c>
      <c r="AD186" s="3">
        <v>43922</v>
      </c>
      <c r="AE186">
        <v>0</v>
      </c>
      <c r="AF186">
        <f t="shared" ca="1" si="8"/>
        <v>0.96405679011398748</v>
      </c>
    </row>
    <row r="187" spans="1:32">
      <c r="A187">
        <v>185</v>
      </c>
      <c r="B187" t="s">
        <v>8</v>
      </c>
      <c r="C187" t="s">
        <v>92</v>
      </c>
      <c r="D187" t="s">
        <v>85</v>
      </c>
      <c r="F187" t="s">
        <v>88</v>
      </c>
      <c r="G187" t="s">
        <v>88</v>
      </c>
      <c r="H187" s="2">
        <v>0.5</v>
      </c>
      <c r="I187" t="s">
        <v>88</v>
      </c>
      <c r="J187" t="s">
        <v>87</v>
      </c>
      <c r="K187" t="s">
        <v>16</v>
      </c>
      <c r="L187" s="5"/>
      <c r="M187" t="s">
        <v>92</v>
      </c>
      <c r="N187" t="s">
        <v>16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Sales &amp; Marketing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0</v>
      </c>
      <c r="V187" t="str">
        <f>IF(D187="Y","",IF(W187="Y",INDEX('Backing 2'!B:B,MATCH(C187,'Backing 2'!C:C,0)),C187))</f>
        <v/>
      </c>
      <c r="W187" t="s">
        <v>87</v>
      </c>
      <c r="Y187" t="s">
        <v>75</v>
      </c>
      <c r="Z187">
        <v>25</v>
      </c>
      <c r="AA187" t="s">
        <v>36</v>
      </c>
      <c r="AB187" t="s">
        <v>80</v>
      </c>
      <c r="AC187" t="s">
        <v>80</v>
      </c>
      <c r="AD187" s="3">
        <v>43922</v>
      </c>
      <c r="AE187">
        <v>0</v>
      </c>
      <c r="AF187">
        <f t="shared" ca="1" si="8"/>
        <v>0.4778166343073047</v>
      </c>
    </row>
    <row r="188" spans="1:32">
      <c r="A188">
        <v>186</v>
      </c>
      <c r="B188" t="s">
        <v>7</v>
      </c>
      <c r="C188" t="s">
        <v>92</v>
      </c>
      <c r="D188" t="s">
        <v>87</v>
      </c>
      <c r="E188">
        <v>3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14</v>
      </c>
      <c r="L188" s="5"/>
      <c r="M188" t="s">
        <v>92</v>
      </c>
      <c r="N188" t="s">
        <v>14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6 - Junior Officer &amp; Operations</v>
      </c>
      <c r="S188" t="str">
        <f>IF(T188="","",INDEX('Backing 4'!Z:Z,MATCH(T188,'Backing 4'!Y:Y,0)))</f>
        <v>Even</v>
      </c>
      <c r="T188" t="str">
        <f t="shared" si="7"/>
        <v>6 - Junior Officer</v>
      </c>
      <c r="U188">
        <v>2</v>
      </c>
      <c r="V188" t="str">
        <f>IF(D188="Y","",IF(W188="Y",INDEX('Backing 2'!B:B,MATCH(C188,'Backing 2'!C:C,0)),C188))</f>
        <v>6 - Junior Officer</v>
      </c>
      <c r="W188" t="s">
        <v>87</v>
      </c>
      <c r="X188">
        <v>3</v>
      </c>
      <c r="Y188" t="s">
        <v>75</v>
      </c>
      <c r="Z188">
        <v>28</v>
      </c>
      <c r="AA188" t="s">
        <v>36</v>
      </c>
      <c r="AB188" t="s">
        <v>80</v>
      </c>
      <c r="AC188" t="s">
        <v>80</v>
      </c>
      <c r="AD188" s="3">
        <v>43191</v>
      </c>
      <c r="AE188">
        <v>2</v>
      </c>
      <c r="AF188">
        <f t="shared" ca="1" si="8"/>
        <v>8.3586189451894444E-2</v>
      </c>
    </row>
    <row r="189" spans="1:32">
      <c r="A189">
        <v>187</v>
      </c>
      <c r="B189" t="s">
        <v>8</v>
      </c>
      <c r="C189" t="s">
        <v>127</v>
      </c>
      <c r="D189" t="s">
        <v>87</v>
      </c>
      <c r="E189">
        <v>1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L189" s="5"/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3</v>
      </c>
      <c r="V189" t="str">
        <f>IF(D189="Y","",IF(W189="Y",INDEX('Backing 2'!B:B,MATCH(C189,'Backing 2'!C:C,0)),C189))</f>
        <v>5 - Senior Officer</v>
      </c>
      <c r="W189" t="s">
        <v>87</v>
      </c>
      <c r="Y189" t="s">
        <v>76</v>
      </c>
      <c r="Z189">
        <v>30</v>
      </c>
      <c r="AA189" t="s">
        <v>40</v>
      </c>
      <c r="AB189" t="s">
        <v>82</v>
      </c>
      <c r="AC189" t="s">
        <v>84</v>
      </c>
      <c r="AD189" s="3">
        <v>42826</v>
      </c>
      <c r="AE189">
        <v>3</v>
      </c>
      <c r="AF189">
        <f t="shared" ca="1" si="8"/>
        <v>2.6157798465369919E-2</v>
      </c>
    </row>
    <row r="190" spans="1:32">
      <c r="A190">
        <v>188</v>
      </c>
      <c r="B190" t="s">
        <v>8</v>
      </c>
      <c r="C190" t="s">
        <v>127</v>
      </c>
      <c r="D190" t="s">
        <v>87</v>
      </c>
      <c r="E190">
        <v>2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16</v>
      </c>
      <c r="L190" s="5"/>
      <c r="M190" t="s">
        <v>127</v>
      </c>
      <c r="N190" t="s">
        <v>16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5 - Senior Officer &amp; Sales &amp; Marketing</v>
      </c>
      <c r="S190" t="str">
        <f>IF(T190="","",INDEX('Backing 4'!Z:Z,MATCH(T190,'Backing 4'!Y:Y,0)))</f>
        <v>Even</v>
      </c>
      <c r="T190" t="str">
        <f t="shared" si="7"/>
        <v>5 - Senior Officer</v>
      </c>
      <c r="U190">
        <v>4</v>
      </c>
      <c r="V190" t="str">
        <f>IF(D190="Y","",IF(W190="Y",INDEX('Backing 2'!B:B,MATCH(C190,'Backing 2'!C:C,0)),C190))</f>
        <v>5 - Senior Officer</v>
      </c>
      <c r="W190" t="s">
        <v>87</v>
      </c>
      <c r="X190">
        <v>3</v>
      </c>
      <c r="Y190" t="s">
        <v>75</v>
      </c>
      <c r="Z190">
        <v>29</v>
      </c>
      <c r="AA190" t="s">
        <v>25</v>
      </c>
      <c r="AB190" t="s">
        <v>25</v>
      </c>
      <c r="AC190" t="s">
        <v>25</v>
      </c>
      <c r="AD190" s="3">
        <v>40634</v>
      </c>
      <c r="AE190">
        <v>9</v>
      </c>
      <c r="AF190">
        <f t="shared" ca="1" si="8"/>
        <v>0.54398983908045495</v>
      </c>
    </row>
    <row r="191" spans="1:32">
      <c r="A191">
        <v>189</v>
      </c>
      <c r="B191" t="s">
        <v>7</v>
      </c>
      <c r="C191" t="s">
        <v>92</v>
      </c>
      <c r="D191" t="s">
        <v>87</v>
      </c>
      <c r="E191">
        <v>3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L191" s="5"/>
      <c r="M191" t="s">
        <v>92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6 - Junior Officer &amp; Operations</v>
      </c>
      <c r="S191" t="str">
        <f>IF(T191="","",INDEX('Backing 4'!Z:Z,MATCH(T191,'Backing 4'!Y:Y,0)))</f>
        <v>Even</v>
      </c>
      <c r="T191" t="str">
        <f t="shared" si="7"/>
        <v>6 - Junior Officer</v>
      </c>
      <c r="U191">
        <v>2</v>
      </c>
      <c r="V191" t="str">
        <f>IF(D191="Y","",IF(W191="Y",INDEX('Backing 2'!B:B,MATCH(C191,'Backing 2'!C:C,0)),C191))</f>
        <v>6 - Junior Officer</v>
      </c>
      <c r="W191" t="s">
        <v>87</v>
      </c>
      <c r="X191">
        <v>2</v>
      </c>
      <c r="Y191" t="s">
        <v>75</v>
      </c>
      <c r="Z191">
        <v>26</v>
      </c>
      <c r="AA191" t="s">
        <v>25</v>
      </c>
      <c r="AB191" t="s">
        <v>25</v>
      </c>
      <c r="AC191" t="s">
        <v>25</v>
      </c>
      <c r="AD191" s="3">
        <v>43191</v>
      </c>
      <c r="AE191">
        <v>2</v>
      </c>
      <c r="AF191">
        <f t="shared" ca="1" si="8"/>
        <v>0.8697839162410983</v>
      </c>
    </row>
    <row r="192" spans="1:32">
      <c r="A192">
        <v>190</v>
      </c>
      <c r="B192" t="s">
        <v>7</v>
      </c>
      <c r="C192" t="s">
        <v>127</v>
      </c>
      <c r="D192" t="s">
        <v>87</v>
      </c>
      <c r="E192">
        <v>2</v>
      </c>
      <c r="F192" t="s">
        <v>88</v>
      </c>
      <c r="G192" t="s">
        <v>86</v>
      </c>
      <c r="H192" s="2">
        <v>0.5</v>
      </c>
      <c r="I192" t="s">
        <v>88</v>
      </c>
      <c r="J192" t="s">
        <v>85</v>
      </c>
      <c r="K192" t="s">
        <v>14</v>
      </c>
      <c r="L192" s="5"/>
      <c r="M192" t="s">
        <v>127</v>
      </c>
      <c r="N192" t="s">
        <v>14</v>
      </c>
      <c r="O192" s="1" t="s">
        <v>74</v>
      </c>
      <c r="P192" t="s">
        <v>74</v>
      </c>
      <c r="Q192" t="str">
        <f>IF(R192="","",INDEX('Backing 4'!U:U,MATCH(R192,'Backing 4'!T:T,0)))</f>
        <v>Even</v>
      </c>
      <c r="R192" t="str">
        <f t="shared" si="6"/>
        <v>5 - Senior Officer &amp; Operations</v>
      </c>
      <c r="S192" t="str">
        <f>IF(T192="","",INDEX('Backing 4'!Z:Z,MATCH(T192,'Backing 4'!Y:Y,0)))</f>
        <v>Even</v>
      </c>
      <c r="T192" t="str">
        <f t="shared" si="7"/>
        <v>5 - Senior Officer</v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76</v>
      </c>
      <c r="Z192">
        <v>33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0.40246484171030161</v>
      </c>
    </row>
    <row r="193" spans="1:32">
      <c r="A193">
        <v>191</v>
      </c>
      <c r="B193" t="s">
        <v>8</v>
      </c>
      <c r="C193" s="4" t="s">
        <v>127</v>
      </c>
      <c r="D193" t="s">
        <v>87</v>
      </c>
      <c r="E193">
        <v>3</v>
      </c>
      <c r="F193" t="s">
        <v>88</v>
      </c>
      <c r="G193" t="s">
        <v>88</v>
      </c>
      <c r="H193" s="2">
        <v>0.5</v>
      </c>
      <c r="I193" t="s">
        <v>86</v>
      </c>
      <c r="J193" t="s">
        <v>85</v>
      </c>
      <c r="K193" t="s">
        <v>16</v>
      </c>
      <c r="L193" s="5" t="s">
        <v>89</v>
      </c>
      <c r="N193" t="s">
        <v>16</v>
      </c>
      <c r="O193" s="1" t="s">
        <v>74</v>
      </c>
      <c r="P193" t="s">
        <v>74</v>
      </c>
      <c r="Q193" t="str">
        <f>IF(R193="","",INDEX('Backing 4'!U:U,MATCH(R193,'Backing 4'!T:T,0)))</f>
        <v/>
      </c>
      <c r="R193" t="str">
        <f t="shared" si="6"/>
        <v/>
      </c>
      <c r="S193" t="str">
        <f>IF(T193="","",INDEX('Backing 4'!Z:Z,MATCH(T193,'Backing 4'!Y:Y,0)))</f>
        <v/>
      </c>
      <c r="T193" t="str">
        <f t="shared" si="7"/>
        <v/>
      </c>
      <c r="U193">
        <v>3</v>
      </c>
      <c r="V193" t="str">
        <f>IF(D193="Y","",IF(W193="Y",INDEX('Backing 2'!B:B,MATCH(C193,'Backing 2'!C:C,0)),C193))</f>
        <v>5 - Senior Officer</v>
      </c>
      <c r="W193" t="s">
        <v>87</v>
      </c>
      <c r="X193">
        <v>3</v>
      </c>
      <c r="Y193" t="s">
        <v>79</v>
      </c>
      <c r="Z193">
        <v>62</v>
      </c>
      <c r="AA193" t="s">
        <v>25</v>
      </c>
      <c r="AB193" t="s">
        <v>25</v>
      </c>
      <c r="AC193" t="s">
        <v>25</v>
      </c>
      <c r="AD193" s="3">
        <v>40634</v>
      </c>
      <c r="AE193">
        <v>9</v>
      </c>
      <c r="AF193">
        <f t="shared" ca="1" si="8"/>
        <v>0.89448411837296515</v>
      </c>
    </row>
    <row r="194" spans="1:32">
      <c r="A194">
        <v>192</v>
      </c>
      <c r="B194" t="s">
        <v>8</v>
      </c>
      <c r="C194" t="s">
        <v>95</v>
      </c>
      <c r="D194" t="s">
        <v>85</v>
      </c>
      <c r="F194" t="s">
        <v>88</v>
      </c>
      <c r="G194" t="s">
        <v>88</v>
      </c>
      <c r="H194" s="2">
        <v>0.5</v>
      </c>
      <c r="I194" t="s">
        <v>88</v>
      </c>
      <c r="J194" t="s">
        <v>87</v>
      </c>
      <c r="K194" t="s">
        <v>14</v>
      </c>
      <c r="L194" s="5"/>
      <c r="M194" t="s">
        <v>95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>Even</v>
      </c>
      <c r="R194" t="str">
        <f t="shared" si="6"/>
        <v>2 - Director &amp; Operations</v>
      </c>
      <c r="S194" t="s">
        <v>126</v>
      </c>
      <c r="T194" t="str">
        <f t="shared" si="7"/>
        <v>2 - Director</v>
      </c>
      <c r="U194">
        <v>0</v>
      </c>
      <c r="V194" t="str">
        <f>IF(D194="Y","",IF(W194="Y",INDEX('Backing 2'!B:B,MATCH(C194,'Backing 2'!C:C,0)),C194))</f>
        <v/>
      </c>
      <c r="W194" t="s">
        <v>87</v>
      </c>
      <c r="Y194" t="s">
        <v>76</v>
      </c>
      <c r="Z194">
        <v>39</v>
      </c>
      <c r="AA194" t="s">
        <v>25</v>
      </c>
      <c r="AB194" t="s">
        <v>25</v>
      </c>
      <c r="AC194" t="s">
        <v>25</v>
      </c>
      <c r="AD194" s="3">
        <v>43922</v>
      </c>
      <c r="AE194">
        <v>0</v>
      </c>
      <c r="AF194">
        <f t="shared" ca="1" si="8"/>
        <v>0.35935802283430207</v>
      </c>
    </row>
    <row r="195" spans="1:32">
      <c r="A195">
        <v>193</v>
      </c>
      <c r="B195" t="s">
        <v>8</v>
      </c>
      <c r="C195" s="4" t="s">
        <v>93</v>
      </c>
      <c r="D195" t="s">
        <v>87</v>
      </c>
      <c r="E195">
        <v>3</v>
      </c>
      <c r="F195" t="s">
        <v>88</v>
      </c>
      <c r="G195" t="s">
        <v>88</v>
      </c>
      <c r="H195" s="2">
        <v>0.5</v>
      </c>
      <c r="I195" t="s">
        <v>86</v>
      </c>
      <c r="J195" t="s">
        <v>85</v>
      </c>
      <c r="K195" t="s">
        <v>14</v>
      </c>
      <c r="L195" s="5" t="s">
        <v>89</v>
      </c>
      <c r="N195" t="s">
        <v>14</v>
      </c>
      <c r="O195" s="1" t="s">
        <v>74</v>
      </c>
      <c r="P195" t="s">
        <v>74</v>
      </c>
      <c r="Q195" t="str">
        <f>IF(R195="","",INDEX('Backing 4'!U:U,MATCH(R195,'Backing 4'!T:T,0)))</f>
        <v/>
      </c>
      <c r="R195" t="str">
        <f t="shared" ref="R195:R258" si="9">IF(M195="","",IF(C195="1 - Executive","",C195&amp;" &amp; "&amp;N195))</f>
        <v/>
      </c>
      <c r="S195" t="str">
        <f>IF(T195="","",INDEX('Backing 4'!Z:Z,MATCH(T195,'Backing 4'!Y:Y,0)))</f>
        <v/>
      </c>
      <c r="T195" t="str">
        <f t="shared" ref="T195:T258" si="10">IF(M195="","",IF(C195="1 - Executive","",C195))</f>
        <v/>
      </c>
      <c r="U195">
        <v>9</v>
      </c>
      <c r="V195" t="str">
        <f>IF(D195="Y","",IF(W195="Y",INDEX('Backing 2'!B:B,MATCH(C195,'Backing 2'!C:C,0)),C195))</f>
        <v>4 - Manager</v>
      </c>
      <c r="W195" t="s">
        <v>87</v>
      </c>
      <c r="X195">
        <v>3</v>
      </c>
      <c r="Y195" t="s">
        <v>75</v>
      </c>
      <c r="Z195">
        <v>25</v>
      </c>
      <c r="AA195" t="s">
        <v>37</v>
      </c>
      <c r="AB195" t="s">
        <v>80</v>
      </c>
      <c r="AC195" t="s">
        <v>80</v>
      </c>
      <c r="AD195" s="3">
        <v>40634</v>
      </c>
      <c r="AE195">
        <v>9</v>
      </c>
      <c r="AF195">
        <f t="shared" ref="AF195:AF258" ca="1" si="11">RAND()</f>
        <v>0.83533244208529545</v>
      </c>
    </row>
    <row r="196" spans="1:32">
      <c r="A196">
        <v>194</v>
      </c>
      <c r="B196" t="s">
        <v>7</v>
      </c>
      <c r="C196" t="s">
        <v>92</v>
      </c>
      <c r="D196" t="s">
        <v>85</v>
      </c>
      <c r="F196" t="s">
        <v>88</v>
      </c>
      <c r="G196" t="s">
        <v>88</v>
      </c>
      <c r="H196" s="2">
        <v>0.5</v>
      </c>
      <c r="I196" t="s">
        <v>88</v>
      </c>
      <c r="J196" t="s">
        <v>87</v>
      </c>
      <c r="K196" t="s">
        <v>15</v>
      </c>
      <c r="L196" s="5"/>
      <c r="M196" t="s">
        <v>92</v>
      </c>
      <c r="N196" t="s">
        <v>15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6 - Junior Officer &amp; Internal Services</v>
      </c>
      <c r="S196" t="str">
        <f>IF(T196="","",INDEX('Backing 4'!Z:Z,MATCH(T196,'Backing 4'!Y:Y,0)))</f>
        <v>Even</v>
      </c>
      <c r="T196" t="str">
        <f t="shared" si="10"/>
        <v>6 - Junior Officer</v>
      </c>
      <c r="U196">
        <v>0</v>
      </c>
      <c r="V196" t="str">
        <f>IF(D196="Y","",IF(W196="Y",INDEX('Backing 2'!B:B,MATCH(C196,'Backing 2'!C:C,0)),C196))</f>
        <v/>
      </c>
      <c r="W196" t="s">
        <v>87</v>
      </c>
      <c r="Y196" t="s">
        <v>75</v>
      </c>
      <c r="Z196">
        <v>22</v>
      </c>
      <c r="AA196" t="s">
        <v>25</v>
      </c>
      <c r="AB196" t="s">
        <v>25</v>
      </c>
      <c r="AC196" t="s">
        <v>25</v>
      </c>
      <c r="AD196" s="3">
        <v>43922</v>
      </c>
      <c r="AE196">
        <v>0</v>
      </c>
      <c r="AF196">
        <f t="shared" ca="1" si="11"/>
        <v>4.6300506830234678E-3</v>
      </c>
    </row>
    <row r="197" spans="1:32">
      <c r="A197">
        <v>195</v>
      </c>
      <c r="B197" t="s">
        <v>8</v>
      </c>
      <c r="C197" t="s">
        <v>127</v>
      </c>
      <c r="D197" t="s">
        <v>87</v>
      </c>
      <c r="E197">
        <v>3</v>
      </c>
      <c r="F197" t="s">
        <v>88</v>
      </c>
      <c r="G197" t="s">
        <v>86</v>
      </c>
      <c r="H197" s="2">
        <v>0.5</v>
      </c>
      <c r="I197" t="s">
        <v>88</v>
      </c>
      <c r="J197" t="s">
        <v>85</v>
      </c>
      <c r="K197" t="s">
        <v>14</v>
      </c>
      <c r="L197" s="5"/>
      <c r="M197" t="s">
        <v>127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5 - Senior Officer &amp; Operations</v>
      </c>
      <c r="S197" t="str">
        <f>IF(T197="","",INDEX('Backing 4'!Z:Z,MATCH(T197,'Backing 4'!Y:Y,0)))</f>
        <v>Even</v>
      </c>
      <c r="T197" t="str">
        <f t="shared" si="10"/>
        <v>5 - Senior Officer</v>
      </c>
      <c r="U197">
        <v>2</v>
      </c>
      <c r="V197" t="str">
        <f>IF(D197="Y","",IF(W197="Y",INDEX('Backing 2'!B:B,MATCH(C197,'Backing 2'!C:C,0)),C197))</f>
        <v>5 - Senior Officer</v>
      </c>
      <c r="W197" t="s">
        <v>87</v>
      </c>
      <c r="X197">
        <v>2</v>
      </c>
      <c r="Y197" t="s">
        <v>76</v>
      </c>
      <c r="Z197">
        <v>30</v>
      </c>
      <c r="AA197" t="s">
        <v>25</v>
      </c>
      <c r="AB197" t="s">
        <v>25</v>
      </c>
      <c r="AC197" t="s">
        <v>25</v>
      </c>
      <c r="AD197" s="3">
        <v>43191</v>
      </c>
      <c r="AE197">
        <v>2</v>
      </c>
      <c r="AF197">
        <f t="shared" ca="1" si="11"/>
        <v>0.92250754443878091</v>
      </c>
    </row>
    <row r="198" spans="1:32">
      <c r="A198">
        <v>196</v>
      </c>
      <c r="B198" t="s">
        <v>8</v>
      </c>
      <c r="C198" t="s">
        <v>94</v>
      </c>
      <c r="D198" t="s">
        <v>85</v>
      </c>
      <c r="F198" t="s">
        <v>88</v>
      </c>
      <c r="G198" t="s">
        <v>88</v>
      </c>
      <c r="H198" s="2">
        <v>0.5</v>
      </c>
      <c r="I198" t="s">
        <v>88</v>
      </c>
      <c r="J198" t="s">
        <v>87</v>
      </c>
      <c r="K198" t="s">
        <v>14</v>
      </c>
      <c r="L198" s="5"/>
      <c r="M198" t="s">
        <v>94</v>
      </c>
      <c r="N198" t="s">
        <v>14</v>
      </c>
      <c r="O198" s="1" t="s">
        <v>74</v>
      </c>
      <c r="P198" t="s">
        <v>74</v>
      </c>
      <c r="Q198" t="str">
        <f>IF(R198="","",INDEX('Backing 4'!U:U,MATCH(R198,'Backing 4'!T:T,0)))</f>
        <v>Even</v>
      </c>
      <c r="R198" t="str">
        <f t="shared" si="9"/>
        <v>3 - Senior Manager &amp; Operations</v>
      </c>
      <c r="S198" t="str">
        <f>IF(T198="","",INDEX('Backing 4'!Z:Z,MATCH(T198,'Backing 4'!Y:Y,0)))</f>
        <v>Uneven - Men benefit</v>
      </c>
      <c r="T198" t="str">
        <f t="shared" si="10"/>
        <v>3 - Senior Manager</v>
      </c>
      <c r="U198">
        <v>0</v>
      </c>
      <c r="V198" t="str">
        <f>IF(D198="Y","",IF(W198="Y",INDEX('Backing 2'!B:B,MATCH(C198,'Backing 2'!C:C,0)),C198))</f>
        <v/>
      </c>
      <c r="W198" t="s">
        <v>87</v>
      </c>
      <c r="Y198" t="s">
        <v>77</v>
      </c>
      <c r="Z198">
        <v>40</v>
      </c>
      <c r="AA198" t="s">
        <v>25</v>
      </c>
      <c r="AB198" t="s">
        <v>25</v>
      </c>
      <c r="AC198" t="s">
        <v>25</v>
      </c>
      <c r="AD198" s="3">
        <v>43922</v>
      </c>
      <c r="AE198">
        <v>0</v>
      </c>
      <c r="AF198">
        <f t="shared" ca="1" si="11"/>
        <v>0.61986167798285907</v>
      </c>
    </row>
    <row r="199" spans="1:32">
      <c r="A199">
        <v>197</v>
      </c>
      <c r="B199" t="s">
        <v>8</v>
      </c>
      <c r="C199" t="s">
        <v>92</v>
      </c>
      <c r="D199" t="s">
        <v>87</v>
      </c>
      <c r="E199">
        <v>3</v>
      </c>
      <c r="F199" t="s">
        <v>88</v>
      </c>
      <c r="G199" t="s">
        <v>86</v>
      </c>
      <c r="H199" s="2">
        <v>0.5</v>
      </c>
      <c r="I199" t="s">
        <v>88</v>
      </c>
      <c r="J199" t="s">
        <v>85</v>
      </c>
      <c r="K199" t="s">
        <v>12</v>
      </c>
      <c r="L199" s="5"/>
      <c r="M199" t="s">
        <v>92</v>
      </c>
      <c r="N199" t="s">
        <v>12</v>
      </c>
      <c r="O199" s="1" t="s">
        <v>74</v>
      </c>
      <c r="P199" t="s">
        <v>74</v>
      </c>
      <c r="Q199" t="str">
        <f>IF(R199="","",INDEX('Backing 4'!U:U,MATCH(R199,'Backing 4'!T:T,0)))</f>
        <v>Inconclusive</v>
      </c>
      <c r="R199" t="str">
        <f t="shared" si="9"/>
        <v>6 - Junior Officer &amp; Finance</v>
      </c>
      <c r="S199" t="str">
        <f>IF(T199="","",INDEX('Backing 4'!Z:Z,MATCH(T199,'Backing 4'!Y:Y,0)))</f>
        <v>Even</v>
      </c>
      <c r="T199" t="str">
        <f t="shared" si="10"/>
        <v>6 - Junior Officer</v>
      </c>
      <c r="U199">
        <v>5</v>
      </c>
      <c r="V199" t="str">
        <f>IF(D199="Y","",IF(W199="Y",INDEX('Backing 2'!B:B,MATCH(C199,'Backing 2'!C:C,0)),C199))</f>
        <v>6 - Junior Officer</v>
      </c>
      <c r="W199" t="s">
        <v>87</v>
      </c>
      <c r="X199">
        <v>2</v>
      </c>
      <c r="Y199" t="s">
        <v>75</v>
      </c>
      <c r="Z199">
        <v>23</v>
      </c>
      <c r="AA199" t="s">
        <v>37</v>
      </c>
      <c r="AB199" t="s">
        <v>80</v>
      </c>
      <c r="AC199" t="s">
        <v>80</v>
      </c>
      <c r="AD199" s="3">
        <v>42095</v>
      </c>
      <c r="AE199">
        <v>5</v>
      </c>
      <c r="AF199">
        <f t="shared" ca="1" si="11"/>
        <v>0.9178549401392806</v>
      </c>
    </row>
    <row r="200" spans="1:32">
      <c r="A200">
        <v>198</v>
      </c>
      <c r="B200" t="s">
        <v>7</v>
      </c>
      <c r="C200" s="4" t="s">
        <v>92</v>
      </c>
      <c r="D200" t="s">
        <v>87</v>
      </c>
      <c r="E200">
        <v>2</v>
      </c>
      <c r="F200" t="s">
        <v>88</v>
      </c>
      <c r="G200" t="s">
        <v>88</v>
      </c>
      <c r="H200" s="2">
        <v>0.5</v>
      </c>
      <c r="I200" t="s">
        <v>86</v>
      </c>
      <c r="J200" t="s">
        <v>85</v>
      </c>
      <c r="K200" t="s">
        <v>16</v>
      </c>
      <c r="L200" s="5" t="s">
        <v>89</v>
      </c>
      <c r="N200" t="s">
        <v>16</v>
      </c>
      <c r="O200" s="1" t="s">
        <v>74</v>
      </c>
      <c r="P200" t="s">
        <v>74</v>
      </c>
      <c r="Q200" t="str">
        <f>IF(R200="","",INDEX('Backing 4'!U:U,MATCH(R200,'Backing 4'!T:T,0)))</f>
        <v/>
      </c>
      <c r="R200" t="str">
        <f t="shared" si="9"/>
        <v/>
      </c>
      <c r="S200" t="str">
        <f>IF(T200="","",INDEX('Backing 4'!Z:Z,MATCH(T200,'Backing 4'!Y:Y,0)))</f>
        <v/>
      </c>
      <c r="T200" t="str">
        <f t="shared" si="10"/>
        <v/>
      </c>
      <c r="U200">
        <v>1</v>
      </c>
      <c r="V200" t="str">
        <f>IF(D200="Y","",IF(W200="Y",INDEX('Backing 2'!B:B,MATCH(C200,'Backing 2'!C:C,0)),C200))</f>
        <v>6 - Junior Officer</v>
      </c>
      <c r="W200" t="s">
        <v>87</v>
      </c>
      <c r="Y200" t="s">
        <v>77</v>
      </c>
      <c r="Z200">
        <v>41</v>
      </c>
      <c r="AA200" t="s">
        <v>25</v>
      </c>
      <c r="AB200" t="s">
        <v>25</v>
      </c>
      <c r="AC200" t="s">
        <v>25</v>
      </c>
      <c r="AD200" s="3">
        <v>43556</v>
      </c>
      <c r="AE200">
        <v>1</v>
      </c>
      <c r="AF200">
        <f t="shared" ca="1" si="11"/>
        <v>0.93913605864937932</v>
      </c>
    </row>
    <row r="201" spans="1:32">
      <c r="A201">
        <v>199</v>
      </c>
      <c r="B201" t="s">
        <v>7</v>
      </c>
      <c r="C201" t="s">
        <v>92</v>
      </c>
      <c r="D201" t="s">
        <v>87</v>
      </c>
      <c r="E201">
        <v>3</v>
      </c>
      <c r="F201" t="s">
        <v>88</v>
      </c>
      <c r="G201" t="s">
        <v>86</v>
      </c>
      <c r="H201" s="2">
        <v>0.5</v>
      </c>
      <c r="I201" t="s">
        <v>88</v>
      </c>
      <c r="J201" t="s">
        <v>85</v>
      </c>
      <c r="K201" t="s">
        <v>15</v>
      </c>
      <c r="L201" s="5"/>
      <c r="M201" t="s">
        <v>92</v>
      </c>
      <c r="N201" t="s">
        <v>15</v>
      </c>
      <c r="O201" s="1" t="s">
        <v>74</v>
      </c>
      <c r="P201" t="s">
        <v>74</v>
      </c>
      <c r="Q201" t="str">
        <f>IF(R201="","",INDEX('Backing 4'!U:U,MATCH(R201,'Backing 4'!T:T,0)))</f>
        <v>Even</v>
      </c>
      <c r="R201" t="str">
        <f t="shared" si="9"/>
        <v>6 - Junior Officer &amp; Internal Services</v>
      </c>
      <c r="S201" t="str">
        <f>IF(T201="","",INDEX('Backing 4'!Z:Z,MATCH(T201,'Backing 4'!Y:Y,0)))</f>
        <v>Even</v>
      </c>
      <c r="T201" t="str">
        <f t="shared" si="10"/>
        <v>6 - Junior Officer</v>
      </c>
      <c r="U201">
        <v>2</v>
      </c>
      <c r="V201" t="str">
        <f>IF(D201="Y","",IF(W201="Y",INDEX('Backing 2'!B:B,MATCH(C201,'Backing 2'!C:C,0)),C201))</f>
        <v>6 - Junior Officer</v>
      </c>
      <c r="W201" t="s">
        <v>87</v>
      </c>
      <c r="X201">
        <v>2</v>
      </c>
      <c r="Y201" t="s">
        <v>75</v>
      </c>
      <c r="Z201">
        <v>24</v>
      </c>
      <c r="AA201" t="s">
        <v>25</v>
      </c>
      <c r="AB201" t="s">
        <v>25</v>
      </c>
      <c r="AC201" t="s">
        <v>25</v>
      </c>
      <c r="AD201" s="3">
        <v>43191</v>
      </c>
      <c r="AE201">
        <v>2</v>
      </c>
      <c r="AF201">
        <f t="shared" ca="1" si="11"/>
        <v>0.68951520669673116</v>
      </c>
    </row>
    <row r="202" spans="1:32">
      <c r="A202">
        <v>200</v>
      </c>
      <c r="B202" t="s">
        <v>8</v>
      </c>
      <c r="C202" s="4" t="s">
        <v>127</v>
      </c>
      <c r="D202" t="s">
        <v>87</v>
      </c>
      <c r="E202">
        <v>3</v>
      </c>
      <c r="F202" t="s">
        <v>88</v>
      </c>
      <c r="G202" t="s">
        <v>88</v>
      </c>
      <c r="H202" s="2">
        <v>0.5</v>
      </c>
      <c r="I202" t="s">
        <v>86</v>
      </c>
      <c r="J202" t="s">
        <v>85</v>
      </c>
      <c r="K202" t="s">
        <v>14</v>
      </c>
      <c r="L202" s="5" t="s">
        <v>89</v>
      </c>
      <c r="N202" t="s">
        <v>14</v>
      </c>
      <c r="O202" s="1" t="s">
        <v>74</v>
      </c>
      <c r="P202" t="s">
        <v>74</v>
      </c>
      <c r="Q202" t="str">
        <f>IF(R202="","",INDEX('Backing 4'!U:U,MATCH(R202,'Backing 4'!T:T,0)))</f>
        <v/>
      </c>
      <c r="R202" t="str">
        <f t="shared" si="9"/>
        <v/>
      </c>
      <c r="S202" t="str">
        <f>IF(T202="","",INDEX('Backing 4'!Z:Z,MATCH(T202,'Backing 4'!Y:Y,0)))</f>
        <v/>
      </c>
      <c r="T202" t="str">
        <f t="shared" si="10"/>
        <v/>
      </c>
      <c r="U202">
        <v>4</v>
      </c>
      <c r="V202" t="str">
        <f>IF(D202="Y","",IF(W202="Y",INDEX('Backing 2'!B:B,MATCH(C202,'Backing 2'!C:C,0)),C202))</f>
        <v>5 - Senior Officer</v>
      </c>
      <c r="W202" t="s">
        <v>87</v>
      </c>
      <c r="X202">
        <v>3</v>
      </c>
      <c r="Y202" t="s">
        <v>77</v>
      </c>
      <c r="Z202">
        <v>41</v>
      </c>
      <c r="AA202" t="s">
        <v>32</v>
      </c>
      <c r="AB202" t="s">
        <v>80</v>
      </c>
      <c r="AC202" t="s">
        <v>80</v>
      </c>
      <c r="AD202" s="3">
        <v>40634</v>
      </c>
      <c r="AE202">
        <v>9</v>
      </c>
      <c r="AF202">
        <f t="shared" ca="1" si="11"/>
        <v>0.8719192323592555</v>
      </c>
    </row>
    <row r="203" spans="1:32">
      <c r="A203">
        <v>201</v>
      </c>
      <c r="B203" t="s">
        <v>7</v>
      </c>
      <c r="C203" t="s">
        <v>127</v>
      </c>
      <c r="D203" t="s">
        <v>85</v>
      </c>
      <c r="F203" t="s">
        <v>88</v>
      </c>
      <c r="G203" t="s">
        <v>88</v>
      </c>
      <c r="H203" s="2">
        <v>0.5</v>
      </c>
      <c r="I203" t="s">
        <v>88</v>
      </c>
      <c r="J203" t="s">
        <v>87</v>
      </c>
      <c r="K203" t="s">
        <v>13</v>
      </c>
      <c r="L203" s="5"/>
      <c r="M203" t="s">
        <v>127</v>
      </c>
      <c r="N203" t="s">
        <v>13</v>
      </c>
      <c r="O203" s="1">
        <v>0.6</v>
      </c>
      <c r="P203" t="s">
        <v>73</v>
      </c>
      <c r="Q203" t="str">
        <f>IF(R203="","",INDEX('Backing 4'!U:U,MATCH(R203,'Backing 4'!T:T,0)))</f>
        <v>Inconclusive</v>
      </c>
      <c r="R203" t="str">
        <f t="shared" si="9"/>
        <v>5 - Senior Officer &amp; HR</v>
      </c>
      <c r="S203" t="str">
        <f>IF(T203="","",INDEX('Backing 4'!Z:Z,MATCH(T203,'Backing 4'!Y:Y,0)))</f>
        <v>Even</v>
      </c>
      <c r="T203" t="str">
        <f t="shared" si="10"/>
        <v>5 - Senior Officer</v>
      </c>
      <c r="U203">
        <v>0</v>
      </c>
      <c r="V203" t="str">
        <f>IF(D203="Y","",IF(W203="Y",INDEX('Backing 2'!B:B,MATCH(C203,'Backing 2'!C:C,0)),C203))</f>
        <v/>
      </c>
      <c r="W203" t="s">
        <v>87</v>
      </c>
      <c r="Y203" t="s">
        <v>76</v>
      </c>
      <c r="Z203">
        <v>33</v>
      </c>
      <c r="AA203" t="s">
        <v>37</v>
      </c>
      <c r="AB203" t="s">
        <v>80</v>
      </c>
      <c r="AC203" t="s">
        <v>80</v>
      </c>
      <c r="AD203" s="3">
        <v>43922</v>
      </c>
      <c r="AE203">
        <v>0</v>
      </c>
      <c r="AF203">
        <f t="shared" ca="1" si="11"/>
        <v>0.81836230965834689</v>
      </c>
    </row>
    <row r="204" spans="1:32">
      <c r="A204">
        <v>202</v>
      </c>
      <c r="B204" t="s">
        <v>8</v>
      </c>
      <c r="C204" t="s">
        <v>93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15</v>
      </c>
      <c r="L204" s="5"/>
      <c r="M204" t="s">
        <v>93</v>
      </c>
      <c r="N204" t="s">
        <v>15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4 - Manager &amp; Internal Services</v>
      </c>
      <c r="S204" t="str">
        <f>IF(T204="","",INDEX('Backing 4'!Z:Z,MATCH(T204,'Backing 4'!Y:Y,0)))</f>
        <v>Even</v>
      </c>
      <c r="T204" t="str">
        <f t="shared" si="10"/>
        <v>4 - Manager</v>
      </c>
      <c r="U204">
        <v>3</v>
      </c>
      <c r="V204" t="str">
        <f>IF(D204="Y","",IF(W204="Y",INDEX('Backing 2'!B:B,MATCH(C204,'Backing 2'!C:C,0)),C204))</f>
        <v>4 - Manager</v>
      </c>
      <c r="W204" t="s">
        <v>87</v>
      </c>
      <c r="X204">
        <v>2</v>
      </c>
      <c r="Y204" t="s">
        <v>76</v>
      </c>
      <c r="Z204">
        <v>34</v>
      </c>
      <c r="AA204" t="s">
        <v>44</v>
      </c>
      <c r="AB204" t="s">
        <v>81</v>
      </c>
      <c r="AC204" t="s">
        <v>84</v>
      </c>
      <c r="AD204" s="3">
        <v>41000</v>
      </c>
      <c r="AE204">
        <v>8</v>
      </c>
      <c r="AF204">
        <f t="shared" ca="1" si="11"/>
        <v>6.1279838175257173E-2</v>
      </c>
    </row>
    <row r="205" spans="1:32">
      <c r="A205">
        <v>203</v>
      </c>
      <c r="B205" t="s">
        <v>8</v>
      </c>
      <c r="C205" t="s">
        <v>92</v>
      </c>
      <c r="D205" t="s">
        <v>87</v>
      </c>
      <c r="E205">
        <v>3</v>
      </c>
      <c r="F205" t="s">
        <v>88</v>
      </c>
      <c r="G205" t="s">
        <v>86</v>
      </c>
      <c r="H205" s="2">
        <v>0.5</v>
      </c>
      <c r="I205" t="s">
        <v>88</v>
      </c>
      <c r="J205" t="s">
        <v>85</v>
      </c>
      <c r="K205" t="s">
        <v>14</v>
      </c>
      <c r="L205" s="5"/>
      <c r="M205" t="s">
        <v>92</v>
      </c>
      <c r="N205" t="s">
        <v>14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Operations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1</v>
      </c>
      <c r="V205" t="str">
        <f>IF(D205="Y","",IF(W205="Y",INDEX('Backing 2'!B:B,MATCH(C205,'Backing 2'!C:C,0)),C205))</f>
        <v>6 - Junior Officer</v>
      </c>
      <c r="W205" t="s">
        <v>87</v>
      </c>
      <c r="Y205" t="s">
        <v>75</v>
      </c>
      <c r="Z205">
        <v>26</v>
      </c>
      <c r="AA205" t="s">
        <v>36</v>
      </c>
      <c r="AB205" t="s">
        <v>80</v>
      </c>
      <c r="AC205" t="s">
        <v>80</v>
      </c>
      <c r="AD205" s="3">
        <v>43556</v>
      </c>
      <c r="AE205">
        <v>1</v>
      </c>
      <c r="AF205">
        <f t="shared" ca="1" si="11"/>
        <v>0.35582240971292345</v>
      </c>
    </row>
    <row r="206" spans="1:32">
      <c r="A206">
        <v>204</v>
      </c>
      <c r="B206" t="s">
        <v>8</v>
      </c>
      <c r="C206" t="s">
        <v>92</v>
      </c>
      <c r="D206" t="s">
        <v>85</v>
      </c>
      <c r="F206" t="s">
        <v>88</v>
      </c>
      <c r="G206" t="s">
        <v>88</v>
      </c>
      <c r="H206" s="2">
        <v>0.5</v>
      </c>
      <c r="I206" t="s">
        <v>88</v>
      </c>
      <c r="J206" t="s">
        <v>87</v>
      </c>
      <c r="K206" t="s">
        <v>16</v>
      </c>
      <c r="L206" s="5"/>
      <c r="M206" t="s">
        <v>92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Even</v>
      </c>
      <c r="R206" t="str">
        <f t="shared" si="9"/>
        <v>6 - Junior Officer &amp; Sales &amp; Marketing</v>
      </c>
      <c r="S206" t="str">
        <f>IF(T206="","",INDEX('Backing 4'!Z:Z,MATCH(T206,'Backing 4'!Y:Y,0)))</f>
        <v>Even</v>
      </c>
      <c r="T206" t="str">
        <f t="shared" si="10"/>
        <v>6 - Junior Officer</v>
      </c>
      <c r="U206">
        <v>0</v>
      </c>
      <c r="V206" t="str">
        <f>IF(D206="Y","",IF(W206="Y",INDEX('Backing 2'!B:B,MATCH(C206,'Backing 2'!C:C,0)),C206))</f>
        <v/>
      </c>
      <c r="W206" t="s">
        <v>87</v>
      </c>
      <c r="Y206" t="s">
        <v>75</v>
      </c>
      <c r="Z206">
        <v>22</v>
      </c>
      <c r="AA206" t="s">
        <v>25</v>
      </c>
      <c r="AB206" t="s">
        <v>25</v>
      </c>
      <c r="AC206" t="s">
        <v>25</v>
      </c>
      <c r="AD206" s="3">
        <v>43922</v>
      </c>
      <c r="AE206">
        <v>0</v>
      </c>
      <c r="AF206">
        <f t="shared" ca="1" si="11"/>
        <v>0.45808847210318537</v>
      </c>
    </row>
    <row r="207" spans="1:32">
      <c r="A207">
        <v>205</v>
      </c>
      <c r="B207" t="s">
        <v>8</v>
      </c>
      <c r="C207" t="s">
        <v>94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16</v>
      </c>
      <c r="L207" s="5"/>
      <c r="M207" t="s">
        <v>94</v>
      </c>
      <c r="N207" t="s">
        <v>16</v>
      </c>
      <c r="O207" s="1" t="s">
        <v>74</v>
      </c>
      <c r="P207" t="s">
        <v>74</v>
      </c>
      <c r="Q207" t="str">
        <f>IF(R207="","",INDEX('Backing 4'!U:U,MATCH(R207,'Backing 4'!T:T,0)))</f>
        <v>Uneven - Men benefit</v>
      </c>
      <c r="R207" t="str">
        <f t="shared" si="9"/>
        <v>3 - Senior Manager &amp; Sales &amp; Marketing</v>
      </c>
      <c r="S207" t="str">
        <f>IF(T207="","",INDEX('Backing 4'!Z:Z,MATCH(T207,'Backing 4'!Y:Y,0)))</f>
        <v>Uneven - Men benefit</v>
      </c>
      <c r="T207" t="str">
        <f t="shared" si="10"/>
        <v>3 - Senior Manager</v>
      </c>
      <c r="U207">
        <v>3</v>
      </c>
      <c r="V207" t="str">
        <f>IF(D207="Y","",IF(W207="Y",INDEX('Backing 2'!B:B,MATCH(C207,'Backing 2'!C:C,0)),C207))</f>
        <v>3 - Senior Manager</v>
      </c>
      <c r="W207" t="s">
        <v>87</v>
      </c>
      <c r="X207">
        <v>3</v>
      </c>
      <c r="Y207" t="s">
        <v>77</v>
      </c>
      <c r="Z207">
        <v>40</v>
      </c>
      <c r="AA207" t="s">
        <v>25</v>
      </c>
      <c r="AB207" t="s">
        <v>25</v>
      </c>
      <c r="AC207" t="s">
        <v>25</v>
      </c>
      <c r="AD207" s="3">
        <v>41730</v>
      </c>
      <c r="AE207">
        <v>6</v>
      </c>
      <c r="AF207">
        <f t="shared" ca="1" si="11"/>
        <v>0.47489741409748942</v>
      </c>
    </row>
    <row r="208" spans="1:32">
      <c r="A208">
        <v>206</v>
      </c>
      <c r="B208" t="s">
        <v>8</v>
      </c>
      <c r="C208" t="s">
        <v>93</v>
      </c>
      <c r="D208" t="s">
        <v>87</v>
      </c>
      <c r="E208">
        <v>2</v>
      </c>
      <c r="F208" t="s">
        <v>88</v>
      </c>
      <c r="G208" t="s">
        <v>86</v>
      </c>
      <c r="H208" s="2">
        <v>0.5</v>
      </c>
      <c r="I208" t="s">
        <v>88</v>
      </c>
      <c r="J208" t="s">
        <v>85</v>
      </c>
      <c r="K208" t="s">
        <v>12</v>
      </c>
      <c r="L208" s="5"/>
      <c r="M208" t="s">
        <v>93</v>
      </c>
      <c r="N208" t="s">
        <v>12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4 - Manager &amp; Finance</v>
      </c>
      <c r="S208" t="str">
        <f>IF(T208="","",INDEX('Backing 4'!Z:Z,MATCH(T208,'Backing 4'!Y:Y,0)))</f>
        <v>Even</v>
      </c>
      <c r="T208" t="str">
        <f t="shared" si="10"/>
        <v>4 - Manager</v>
      </c>
      <c r="U208">
        <v>1</v>
      </c>
      <c r="V208" t="str">
        <f>IF(D208="Y","",IF(W208="Y",INDEX('Backing 2'!B:B,MATCH(C208,'Backing 2'!C:C,0)),C208))</f>
        <v>5 - Senior Officer</v>
      </c>
      <c r="W208" t="s">
        <v>85</v>
      </c>
      <c r="X208">
        <v>1</v>
      </c>
      <c r="Y208" t="s">
        <v>76</v>
      </c>
      <c r="Z208">
        <v>36</v>
      </c>
      <c r="AA208" t="s">
        <v>42</v>
      </c>
      <c r="AB208" t="s">
        <v>80</v>
      </c>
      <c r="AC208" t="s">
        <v>80</v>
      </c>
      <c r="AD208" s="3">
        <v>42095</v>
      </c>
      <c r="AE208">
        <v>5</v>
      </c>
      <c r="AF208">
        <f t="shared" ca="1" si="11"/>
        <v>0.77414189628392194</v>
      </c>
    </row>
    <row r="209" spans="1:32">
      <c r="A209">
        <v>207</v>
      </c>
      <c r="B209" t="s">
        <v>8</v>
      </c>
      <c r="C209" t="s">
        <v>95</v>
      </c>
      <c r="D209" t="s">
        <v>85</v>
      </c>
      <c r="F209" t="s">
        <v>88</v>
      </c>
      <c r="G209" t="s">
        <v>88</v>
      </c>
      <c r="H209" s="2">
        <v>0.5</v>
      </c>
      <c r="I209" t="s">
        <v>88</v>
      </c>
      <c r="J209" t="s">
        <v>87</v>
      </c>
      <c r="K209" t="s">
        <v>15</v>
      </c>
      <c r="L209" s="5"/>
      <c r="M209" t="s">
        <v>95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Inconclusive</v>
      </c>
      <c r="R209" t="str">
        <f t="shared" si="9"/>
        <v>2 - Director &amp; Internal Services</v>
      </c>
      <c r="S209" t="s">
        <v>126</v>
      </c>
      <c r="T209" t="str">
        <f t="shared" si="10"/>
        <v>2 - Director</v>
      </c>
      <c r="U209">
        <v>0</v>
      </c>
      <c r="V209" t="str">
        <f>IF(D209="Y","",IF(W209="Y",INDEX('Backing 2'!B:B,MATCH(C209,'Backing 2'!C:C,0)),C209))</f>
        <v/>
      </c>
      <c r="W209" t="s">
        <v>87</v>
      </c>
      <c r="Y209" t="s">
        <v>76</v>
      </c>
      <c r="Z209">
        <v>38</v>
      </c>
      <c r="AA209" t="s">
        <v>25</v>
      </c>
      <c r="AB209" t="s">
        <v>25</v>
      </c>
      <c r="AC209" t="s">
        <v>25</v>
      </c>
      <c r="AD209" s="3">
        <v>43922</v>
      </c>
      <c r="AE209">
        <v>0</v>
      </c>
      <c r="AF209">
        <f t="shared" ca="1" si="11"/>
        <v>9.1357040210033547E-2</v>
      </c>
    </row>
    <row r="210" spans="1:32">
      <c r="A210">
        <v>208</v>
      </c>
      <c r="B210" t="s">
        <v>7</v>
      </c>
      <c r="C210" t="s">
        <v>92</v>
      </c>
      <c r="D210" t="s">
        <v>87</v>
      </c>
      <c r="E210">
        <v>1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15</v>
      </c>
      <c r="L210" s="5"/>
      <c r="M210" t="s">
        <v>92</v>
      </c>
      <c r="N210" t="s">
        <v>15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Internal Services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2</v>
      </c>
      <c r="V210" t="str">
        <f>IF(D210="Y","",IF(W210="Y",INDEX('Backing 2'!B:B,MATCH(C210,'Backing 2'!C:C,0)),C210))</f>
        <v>6 - Junior Officer</v>
      </c>
      <c r="W210" t="s">
        <v>87</v>
      </c>
      <c r="X210">
        <v>3</v>
      </c>
      <c r="Y210" t="s">
        <v>75</v>
      </c>
      <c r="Z210">
        <v>25</v>
      </c>
      <c r="AA210" t="s">
        <v>25</v>
      </c>
      <c r="AB210" t="s">
        <v>25</v>
      </c>
      <c r="AC210" t="s">
        <v>25</v>
      </c>
      <c r="AD210" s="3">
        <v>43191</v>
      </c>
      <c r="AE210">
        <v>2</v>
      </c>
      <c r="AF210">
        <f t="shared" ca="1" si="11"/>
        <v>0.68399239974148085</v>
      </c>
    </row>
    <row r="211" spans="1:32">
      <c r="A211">
        <v>209</v>
      </c>
      <c r="B211" t="s">
        <v>7</v>
      </c>
      <c r="C211" t="s">
        <v>92</v>
      </c>
      <c r="D211" t="s">
        <v>87</v>
      </c>
      <c r="E211">
        <v>3</v>
      </c>
      <c r="F211" t="s">
        <v>88</v>
      </c>
      <c r="G211" t="s">
        <v>86</v>
      </c>
      <c r="H211" s="2">
        <v>0.5</v>
      </c>
      <c r="I211" t="s">
        <v>88</v>
      </c>
      <c r="J211" t="s">
        <v>85</v>
      </c>
      <c r="K211" t="s">
        <v>14</v>
      </c>
      <c r="L211" s="5"/>
      <c r="M211" t="s">
        <v>92</v>
      </c>
      <c r="N211" t="s">
        <v>14</v>
      </c>
      <c r="O211" s="1" t="s">
        <v>74</v>
      </c>
      <c r="P211" t="s">
        <v>74</v>
      </c>
      <c r="Q211" t="str">
        <f>IF(R211="","",INDEX('Backing 4'!U:U,MATCH(R211,'Backing 4'!T:T,0)))</f>
        <v>Even</v>
      </c>
      <c r="R211" t="str">
        <f t="shared" si="9"/>
        <v>6 - Junior Officer &amp; Operations</v>
      </c>
      <c r="S211" t="str">
        <f>IF(T211="","",INDEX('Backing 4'!Z:Z,MATCH(T211,'Backing 4'!Y:Y,0)))</f>
        <v>Even</v>
      </c>
      <c r="T211" t="str">
        <f t="shared" si="10"/>
        <v>6 - Junior Officer</v>
      </c>
      <c r="U211">
        <v>3</v>
      </c>
      <c r="V211" t="str">
        <f>IF(D211="Y","",IF(W211="Y",INDEX('Backing 2'!B:B,MATCH(C211,'Backing 2'!C:C,0)),C211))</f>
        <v>6 - Junior Officer</v>
      </c>
      <c r="W211" t="s">
        <v>87</v>
      </c>
      <c r="X211">
        <v>2</v>
      </c>
      <c r="Y211" t="s">
        <v>75</v>
      </c>
      <c r="Z211">
        <v>28</v>
      </c>
      <c r="AA211" t="s">
        <v>36</v>
      </c>
      <c r="AB211" t="s">
        <v>80</v>
      </c>
      <c r="AC211" t="s">
        <v>80</v>
      </c>
      <c r="AD211" s="3">
        <v>42826</v>
      </c>
      <c r="AE211">
        <v>3</v>
      </c>
      <c r="AF211">
        <f t="shared" ca="1" si="11"/>
        <v>0.73889002856244856</v>
      </c>
    </row>
    <row r="212" spans="1:32">
      <c r="A212">
        <v>210</v>
      </c>
      <c r="B212" t="s">
        <v>7</v>
      </c>
      <c r="C212" t="s">
        <v>93</v>
      </c>
      <c r="D212" t="s">
        <v>87</v>
      </c>
      <c r="F212" t="s">
        <v>88</v>
      </c>
      <c r="G212" t="s">
        <v>88</v>
      </c>
      <c r="H212" s="2">
        <v>0.5</v>
      </c>
      <c r="I212" t="s">
        <v>86</v>
      </c>
      <c r="J212" t="s">
        <v>85</v>
      </c>
      <c r="K212" t="s">
        <v>16</v>
      </c>
      <c r="L212" s="5" t="s">
        <v>89</v>
      </c>
      <c r="N212" t="s">
        <v>16</v>
      </c>
      <c r="O212" s="1" t="s">
        <v>74</v>
      </c>
      <c r="P212" t="s">
        <v>74</v>
      </c>
      <c r="Q212" t="str">
        <f>IF(R212="","",INDEX('Backing 4'!U:U,MATCH(R212,'Backing 4'!T:T,0)))</f>
        <v/>
      </c>
      <c r="R212" t="str">
        <f t="shared" si="9"/>
        <v/>
      </c>
      <c r="S212" t="str">
        <f>IF(T212="","",INDEX('Backing 4'!Z:Z,MATCH(T212,'Backing 4'!Y:Y,0)))</f>
        <v/>
      </c>
      <c r="T212" t="str">
        <f t="shared" si="10"/>
        <v/>
      </c>
      <c r="U212">
        <v>3</v>
      </c>
      <c r="V212" t="str">
        <f>IF(D212="Y","",IF(W212="Y",INDEX('Backing 2'!B:B,MATCH(C212,'Backing 2'!C:C,0)),C212))</f>
        <v>4 - Manager</v>
      </c>
      <c r="W212" t="s">
        <v>87</v>
      </c>
      <c r="X212">
        <v>2</v>
      </c>
      <c r="Y212" t="s">
        <v>78</v>
      </c>
      <c r="Z212">
        <v>51</v>
      </c>
      <c r="AA212" t="s">
        <v>25</v>
      </c>
      <c r="AB212" t="s">
        <v>25</v>
      </c>
      <c r="AC212" t="s">
        <v>25</v>
      </c>
      <c r="AD212" s="3">
        <v>40634</v>
      </c>
      <c r="AE212">
        <v>9</v>
      </c>
      <c r="AF212">
        <f t="shared" ca="1" si="11"/>
        <v>0.57081130008468262</v>
      </c>
    </row>
    <row r="213" spans="1:32">
      <c r="A213">
        <v>211</v>
      </c>
      <c r="B213" t="s">
        <v>8</v>
      </c>
      <c r="C213" t="s">
        <v>92</v>
      </c>
      <c r="D213" t="s">
        <v>87</v>
      </c>
      <c r="E213">
        <v>3</v>
      </c>
      <c r="F213" t="s">
        <v>88</v>
      </c>
      <c r="G213" t="s">
        <v>86</v>
      </c>
      <c r="H213" s="2">
        <v>0.5</v>
      </c>
      <c r="I213" t="s">
        <v>88</v>
      </c>
      <c r="J213" t="s">
        <v>85</v>
      </c>
      <c r="K213" t="s">
        <v>14</v>
      </c>
      <c r="L213" s="5"/>
      <c r="M213" t="s">
        <v>92</v>
      </c>
      <c r="N213" t="s">
        <v>14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6 - Junior Officer &amp; Operations</v>
      </c>
      <c r="S213" t="str">
        <f>IF(T213="","",INDEX('Backing 4'!Z:Z,MATCH(T213,'Backing 4'!Y:Y,0)))</f>
        <v>Even</v>
      </c>
      <c r="T213" t="str">
        <f t="shared" si="10"/>
        <v>6 - Junior Officer</v>
      </c>
      <c r="U213">
        <v>3</v>
      </c>
      <c r="V213" t="str">
        <f>IF(D213="Y","",IF(W213="Y",INDEX('Backing 2'!B:B,MATCH(C213,'Backing 2'!C:C,0)),C213))</f>
        <v>6 - Junior Officer</v>
      </c>
      <c r="W213" t="s">
        <v>87</v>
      </c>
      <c r="X213">
        <v>3</v>
      </c>
      <c r="Y213" t="s">
        <v>75</v>
      </c>
      <c r="Z213">
        <v>21</v>
      </c>
      <c r="AA213" t="s">
        <v>25</v>
      </c>
      <c r="AB213" t="s">
        <v>25</v>
      </c>
      <c r="AC213" t="s">
        <v>25</v>
      </c>
      <c r="AD213" s="3">
        <v>42826</v>
      </c>
      <c r="AE213">
        <v>3</v>
      </c>
      <c r="AF213">
        <f t="shared" ca="1" si="11"/>
        <v>0.24655262330717775</v>
      </c>
    </row>
    <row r="214" spans="1:32">
      <c r="A214">
        <v>212</v>
      </c>
      <c r="B214" t="s">
        <v>8</v>
      </c>
      <c r="C214" t="s">
        <v>127</v>
      </c>
      <c r="D214" t="s">
        <v>85</v>
      </c>
      <c r="F214" t="s">
        <v>88</v>
      </c>
      <c r="G214" t="s">
        <v>88</v>
      </c>
      <c r="H214" s="2">
        <v>0.5</v>
      </c>
      <c r="I214" t="s">
        <v>88</v>
      </c>
      <c r="J214" t="s">
        <v>87</v>
      </c>
      <c r="K214" t="s">
        <v>16</v>
      </c>
      <c r="L214" s="5"/>
      <c r="M214" t="s">
        <v>127</v>
      </c>
      <c r="N214" t="s">
        <v>16</v>
      </c>
      <c r="O214" s="1" t="s">
        <v>74</v>
      </c>
      <c r="P214" t="s">
        <v>74</v>
      </c>
      <c r="Q214" t="str">
        <f>IF(R214="","",INDEX('Backing 4'!U:U,MATCH(R214,'Backing 4'!T:T,0)))</f>
        <v>Even</v>
      </c>
      <c r="R214" t="str">
        <f t="shared" si="9"/>
        <v>5 - Senior Officer &amp; Sales &amp; Marketing</v>
      </c>
      <c r="S214" t="str">
        <f>IF(T214="","",INDEX('Backing 4'!Z:Z,MATCH(T214,'Backing 4'!Y:Y,0)))</f>
        <v>Even</v>
      </c>
      <c r="T214" t="str">
        <f t="shared" si="10"/>
        <v>5 - Senior Officer</v>
      </c>
      <c r="U214">
        <v>0</v>
      </c>
      <c r="V214" t="str">
        <f>IF(D214="Y","",IF(W214="Y",INDEX('Backing 2'!B:B,MATCH(C214,'Backing 2'!C:C,0)),C214))</f>
        <v/>
      </c>
      <c r="W214" t="s">
        <v>87</v>
      </c>
      <c r="Y214" t="s">
        <v>75</v>
      </c>
      <c r="Z214">
        <v>27</v>
      </c>
      <c r="AA214" t="s">
        <v>25</v>
      </c>
      <c r="AB214" t="s">
        <v>25</v>
      </c>
      <c r="AC214" t="s">
        <v>25</v>
      </c>
      <c r="AD214" s="3">
        <v>43922</v>
      </c>
      <c r="AE214">
        <v>0</v>
      </c>
      <c r="AF214">
        <f t="shared" ca="1" si="11"/>
        <v>0.73672943041025041</v>
      </c>
    </row>
    <row r="215" spans="1:32">
      <c r="A215">
        <v>213</v>
      </c>
      <c r="B215" t="s">
        <v>7</v>
      </c>
      <c r="C215" t="s">
        <v>95</v>
      </c>
      <c r="D215" t="s">
        <v>87</v>
      </c>
      <c r="E215">
        <v>4</v>
      </c>
      <c r="F215" t="s">
        <v>88</v>
      </c>
      <c r="G215" t="s">
        <v>86</v>
      </c>
      <c r="H215" s="2">
        <v>0.5</v>
      </c>
      <c r="I215" t="s">
        <v>88</v>
      </c>
      <c r="J215" t="s">
        <v>85</v>
      </c>
      <c r="K215" t="s">
        <v>13</v>
      </c>
      <c r="L215" s="5"/>
      <c r="M215" t="s">
        <v>95</v>
      </c>
      <c r="N215" t="s">
        <v>13</v>
      </c>
      <c r="O215" s="1" t="s">
        <v>74</v>
      </c>
      <c r="P215" t="s">
        <v>74</v>
      </c>
      <c r="Q215" t="str">
        <f>IF(R215="","",INDEX('Backing 4'!U:U,MATCH(R215,'Backing 4'!T:T,0)))</f>
        <v>Inconclusive</v>
      </c>
      <c r="R215" t="str">
        <f t="shared" si="9"/>
        <v>2 - Director &amp; HR</v>
      </c>
      <c r="S215" t="s">
        <v>126</v>
      </c>
      <c r="T215" t="str">
        <f t="shared" si="10"/>
        <v>2 - Director</v>
      </c>
      <c r="U215">
        <v>3</v>
      </c>
      <c r="V215" t="str">
        <f>IF(D215="Y","",IF(W215="Y",INDEX('Backing 2'!B:B,MATCH(C215,'Backing 2'!C:C,0)),C215))</f>
        <v>2 - Director</v>
      </c>
      <c r="W215" t="s">
        <v>87</v>
      </c>
      <c r="X215">
        <v>2</v>
      </c>
      <c r="Y215" t="s">
        <v>77</v>
      </c>
      <c r="Z215">
        <v>44</v>
      </c>
      <c r="AA215" t="s">
        <v>25</v>
      </c>
      <c r="AB215" t="s">
        <v>25</v>
      </c>
      <c r="AC215" t="s">
        <v>25</v>
      </c>
      <c r="AD215" s="3">
        <v>42826</v>
      </c>
      <c r="AE215">
        <v>3</v>
      </c>
      <c r="AF215">
        <f t="shared" ca="1" si="11"/>
        <v>0.95887434807589478</v>
      </c>
    </row>
    <row r="216" spans="1:32">
      <c r="A216">
        <v>214</v>
      </c>
      <c r="B216" t="s">
        <v>7</v>
      </c>
      <c r="C216" t="s">
        <v>92</v>
      </c>
      <c r="D216" t="s">
        <v>85</v>
      </c>
      <c r="F216" t="s">
        <v>88</v>
      </c>
      <c r="G216" t="s">
        <v>88</v>
      </c>
      <c r="H216" s="2">
        <v>0.5</v>
      </c>
      <c r="I216" t="s">
        <v>88</v>
      </c>
      <c r="J216" t="s">
        <v>87</v>
      </c>
      <c r="K216" t="s">
        <v>16</v>
      </c>
      <c r="L216" s="5"/>
      <c r="M216" t="s">
        <v>92</v>
      </c>
      <c r="N216" t="s">
        <v>16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6 - Junior Officer &amp; Sales &amp; Marketing</v>
      </c>
      <c r="S216" t="str">
        <f>IF(T216="","",INDEX('Backing 4'!Z:Z,MATCH(T216,'Backing 4'!Y:Y,0)))</f>
        <v>Even</v>
      </c>
      <c r="T216" t="str">
        <f t="shared" si="10"/>
        <v>6 - Junior Officer</v>
      </c>
      <c r="U216">
        <v>0</v>
      </c>
      <c r="V216" t="str">
        <f>IF(D216="Y","",IF(W216="Y",INDEX('Backing 2'!B:B,MATCH(C216,'Backing 2'!C:C,0)),C216))</f>
        <v/>
      </c>
      <c r="W216" t="s">
        <v>87</v>
      </c>
      <c r="Y216" t="s">
        <v>75</v>
      </c>
      <c r="Z216">
        <v>28</v>
      </c>
      <c r="AA216" t="s">
        <v>37</v>
      </c>
      <c r="AB216" t="s">
        <v>80</v>
      </c>
      <c r="AC216" t="s">
        <v>80</v>
      </c>
      <c r="AD216" s="3">
        <v>43922</v>
      </c>
      <c r="AE216">
        <v>0</v>
      </c>
      <c r="AF216">
        <f t="shared" ca="1" si="11"/>
        <v>0.49740812672175361</v>
      </c>
    </row>
    <row r="217" spans="1:32">
      <c r="A217">
        <v>215</v>
      </c>
      <c r="B217" t="s">
        <v>8</v>
      </c>
      <c r="C217" t="s">
        <v>93</v>
      </c>
      <c r="D217" t="s">
        <v>87</v>
      </c>
      <c r="E217">
        <v>1</v>
      </c>
      <c r="F217" t="s">
        <v>86</v>
      </c>
      <c r="G217" t="s">
        <v>86</v>
      </c>
      <c r="H217" s="2">
        <v>0.5</v>
      </c>
      <c r="I217" t="s">
        <v>88</v>
      </c>
      <c r="J217" t="s">
        <v>85</v>
      </c>
      <c r="K217" t="s">
        <v>14</v>
      </c>
      <c r="L217" s="5"/>
      <c r="M217" t="s">
        <v>94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>Even</v>
      </c>
      <c r="R217" t="str">
        <f t="shared" si="9"/>
        <v>4 - Manager &amp; Operations</v>
      </c>
      <c r="S217" t="str">
        <f>IF(T217="","",INDEX('Backing 4'!Z:Z,MATCH(T217,'Backing 4'!Y:Y,0)))</f>
        <v>Even</v>
      </c>
      <c r="T217" t="str">
        <f t="shared" si="10"/>
        <v>4 - Manager</v>
      </c>
      <c r="U217">
        <v>3</v>
      </c>
      <c r="V217" t="str">
        <f>IF(D217="Y","",IF(W217="Y",INDEX('Backing 2'!B:B,MATCH(C217,'Backing 2'!C:C,0)),C217))</f>
        <v>4 - Manager</v>
      </c>
      <c r="W217" t="s">
        <v>87</v>
      </c>
      <c r="X217">
        <v>3</v>
      </c>
      <c r="Y217" t="s">
        <v>76</v>
      </c>
      <c r="Z217">
        <v>37</v>
      </c>
      <c r="AA217" t="s">
        <v>25</v>
      </c>
      <c r="AB217" t="s">
        <v>25</v>
      </c>
      <c r="AC217" t="s">
        <v>25</v>
      </c>
      <c r="AD217" s="3">
        <v>40634</v>
      </c>
      <c r="AE217">
        <v>9</v>
      </c>
      <c r="AF217">
        <f t="shared" ca="1" si="11"/>
        <v>1.2531803217286419E-2</v>
      </c>
    </row>
    <row r="218" spans="1:32">
      <c r="A218">
        <v>216</v>
      </c>
      <c r="B218" t="s">
        <v>7</v>
      </c>
      <c r="C218" t="s">
        <v>127</v>
      </c>
      <c r="D218" t="s">
        <v>87</v>
      </c>
      <c r="F218" t="s">
        <v>88</v>
      </c>
      <c r="G218" t="s">
        <v>88</v>
      </c>
      <c r="H218" s="2">
        <v>0.5</v>
      </c>
      <c r="I218" t="s">
        <v>86</v>
      </c>
      <c r="J218" t="s">
        <v>85</v>
      </c>
      <c r="K218" t="s">
        <v>14</v>
      </c>
      <c r="L218" s="5" t="s">
        <v>89</v>
      </c>
      <c r="N218" t="s">
        <v>14</v>
      </c>
      <c r="O218" s="1" t="s">
        <v>74</v>
      </c>
      <c r="P218" t="s">
        <v>74</v>
      </c>
      <c r="Q218" t="str">
        <f>IF(R218="","",INDEX('Backing 4'!U:U,MATCH(R218,'Backing 4'!T:T,0)))</f>
        <v/>
      </c>
      <c r="R218" t="str">
        <f t="shared" si="9"/>
        <v/>
      </c>
      <c r="S218" t="str">
        <f>IF(T218="","",INDEX('Backing 4'!Z:Z,MATCH(T218,'Backing 4'!Y:Y,0)))</f>
        <v/>
      </c>
      <c r="T218" t="str">
        <f t="shared" si="10"/>
        <v/>
      </c>
      <c r="U218">
        <v>3</v>
      </c>
      <c r="V218" t="str">
        <f>IF(D218="Y","",IF(W218="Y",INDEX('Backing 2'!B:B,MATCH(C218,'Backing 2'!C:C,0)),C218))</f>
        <v>5 - Senior Officer</v>
      </c>
      <c r="W218" t="s">
        <v>87</v>
      </c>
      <c r="X218">
        <v>2</v>
      </c>
      <c r="Y218" t="s">
        <v>77</v>
      </c>
      <c r="Z218">
        <v>44</v>
      </c>
      <c r="AA218" t="s">
        <v>37</v>
      </c>
      <c r="AB218" t="s">
        <v>80</v>
      </c>
      <c r="AC218" t="s">
        <v>80</v>
      </c>
      <c r="AD218" s="3">
        <v>40634</v>
      </c>
      <c r="AE218">
        <v>9</v>
      </c>
      <c r="AF218">
        <f t="shared" ca="1" si="11"/>
        <v>0.7817018843255289</v>
      </c>
    </row>
    <row r="219" spans="1:32">
      <c r="A219">
        <v>217</v>
      </c>
      <c r="B219" t="s">
        <v>7</v>
      </c>
      <c r="C219" t="s">
        <v>92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L219" s="5"/>
      <c r="M219" t="s">
        <v>92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6 - Junior Officer &amp; Sales &amp; Marketing</v>
      </c>
      <c r="S219" t="str">
        <f>IF(T219="","",INDEX('Backing 4'!Z:Z,MATCH(T219,'Backing 4'!Y:Y,0)))</f>
        <v>Even</v>
      </c>
      <c r="T219" t="str">
        <f t="shared" si="10"/>
        <v>6 - Junior Officer</v>
      </c>
      <c r="U219">
        <v>1</v>
      </c>
      <c r="V219" t="str">
        <f>IF(D219="Y","",IF(W219="Y",INDEX('Backing 2'!B:B,MATCH(C219,'Backing 2'!C:C,0)),C219))</f>
        <v>6 - Junior Officer</v>
      </c>
      <c r="W219" t="s">
        <v>87</v>
      </c>
      <c r="Y219" t="s">
        <v>75</v>
      </c>
      <c r="Z219">
        <v>22</v>
      </c>
      <c r="AA219" t="s">
        <v>25</v>
      </c>
      <c r="AB219" t="s">
        <v>25</v>
      </c>
      <c r="AC219" t="s">
        <v>25</v>
      </c>
      <c r="AD219" s="3">
        <v>43556</v>
      </c>
      <c r="AE219">
        <v>1</v>
      </c>
      <c r="AF219">
        <f t="shared" ca="1" si="11"/>
        <v>0.57130686921547591</v>
      </c>
    </row>
    <row r="220" spans="1:32">
      <c r="A220">
        <v>218</v>
      </c>
      <c r="B220" t="s">
        <v>8</v>
      </c>
      <c r="C220" t="s">
        <v>127</v>
      </c>
      <c r="D220" t="s">
        <v>87</v>
      </c>
      <c r="E220">
        <v>2</v>
      </c>
      <c r="F220" t="s">
        <v>88</v>
      </c>
      <c r="G220" t="s">
        <v>86</v>
      </c>
      <c r="H220" s="2">
        <v>0.5</v>
      </c>
      <c r="I220" t="s">
        <v>88</v>
      </c>
      <c r="J220" t="s">
        <v>85</v>
      </c>
      <c r="K220" t="s">
        <v>16</v>
      </c>
      <c r="L220" s="5"/>
      <c r="M220" t="s">
        <v>127</v>
      </c>
      <c r="N220" t="s">
        <v>16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5 - Senior Officer &amp; Sales &amp; Marketing</v>
      </c>
      <c r="S220" t="str">
        <f>IF(T220="","",INDEX('Backing 4'!Z:Z,MATCH(T220,'Backing 4'!Y:Y,0)))</f>
        <v>Even</v>
      </c>
      <c r="T220" t="str">
        <f t="shared" si="10"/>
        <v>5 - Senior Officer</v>
      </c>
      <c r="U220">
        <v>3</v>
      </c>
      <c r="V220" t="str">
        <f>IF(D220="Y","",IF(W220="Y",INDEX('Backing 2'!B:B,MATCH(C220,'Backing 2'!C:C,0)),C220))</f>
        <v>5 - Senior Officer</v>
      </c>
      <c r="W220" t="s">
        <v>87</v>
      </c>
      <c r="X220">
        <v>3</v>
      </c>
      <c r="Y220" t="s">
        <v>75</v>
      </c>
      <c r="Z220">
        <v>29</v>
      </c>
      <c r="AA220" t="s">
        <v>25</v>
      </c>
      <c r="AB220" t="s">
        <v>25</v>
      </c>
      <c r="AC220" t="s">
        <v>25</v>
      </c>
      <c r="AD220" s="3">
        <v>41365</v>
      </c>
      <c r="AE220">
        <v>7</v>
      </c>
      <c r="AF220">
        <f t="shared" ca="1" si="11"/>
        <v>0.19083259285320842</v>
      </c>
    </row>
    <row r="221" spans="1:32">
      <c r="A221">
        <v>219</v>
      </c>
      <c r="B221" t="s">
        <v>7</v>
      </c>
      <c r="C221" t="s">
        <v>94</v>
      </c>
      <c r="D221" t="s">
        <v>85</v>
      </c>
      <c r="F221" t="s">
        <v>88</v>
      </c>
      <c r="G221" t="s">
        <v>88</v>
      </c>
      <c r="H221" s="2">
        <v>0.5</v>
      </c>
      <c r="I221" t="s">
        <v>88</v>
      </c>
      <c r="J221" t="s">
        <v>87</v>
      </c>
      <c r="K221" t="s">
        <v>14</v>
      </c>
      <c r="L221" s="5"/>
      <c r="M221" t="s">
        <v>94</v>
      </c>
      <c r="N221" t="s">
        <v>14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3 - Senior Manager &amp; Operations</v>
      </c>
      <c r="S221" t="str">
        <f>IF(T221="","",INDEX('Backing 4'!Z:Z,MATCH(T221,'Backing 4'!Y:Y,0)))</f>
        <v>Uneven - Men benefit</v>
      </c>
      <c r="T221" t="str">
        <f t="shared" si="10"/>
        <v>3 - Senior Manager</v>
      </c>
      <c r="U221">
        <v>0</v>
      </c>
      <c r="V221" t="str">
        <f>IF(D221="Y","",IF(W221="Y",INDEX('Backing 2'!B:B,MATCH(C221,'Backing 2'!C:C,0)),C221))</f>
        <v/>
      </c>
      <c r="W221" t="s">
        <v>87</v>
      </c>
      <c r="Y221" t="s">
        <v>76</v>
      </c>
      <c r="Z221">
        <v>36</v>
      </c>
      <c r="AA221" t="s">
        <v>25</v>
      </c>
      <c r="AB221" t="s">
        <v>25</v>
      </c>
      <c r="AC221" t="s">
        <v>25</v>
      </c>
      <c r="AD221" s="3">
        <v>43922</v>
      </c>
      <c r="AE221">
        <v>0</v>
      </c>
      <c r="AF221">
        <f t="shared" ca="1" si="11"/>
        <v>0.22816814322211509</v>
      </c>
    </row>
    <row r="222" spans="1:32">
      <c r="A222">
        <v>220</v>
      </c>
      <c r="B222" t="s">
        <v>8</v>
      </c>
      <c r="C222" t="s">
        <v>127</v>
      </c>
      <c r="D222" t="s">
        <v>87</v>
      </c>
      <c r="E222">
        <v>3</v>
      </c>
      <c r="F222" t="s">
        <v>88</v>
      </c>
      <c r="G222" t="s">
        <v>86</v>
      </c>
      <c r="H222" s="2">
        <v>0.5</v>
      </c>
      <c r="I222" t="s">
        <v>88</v>
      </c>
      <c r="J222" t="s">
        <v>85</v>
      </c>
      <c r="K222" t="s">
        <v>16</v>
      </c>
      <c r="L222" s="5"/>
      <c r="M222" t="s">
        <v>127</v>
      </c>
      <c r="N222" t="s">
        <v>16</v>
      </c>
      <c r="O222" s="1" t="s">
        <v>74</v>
      </c>
      <c r="P222" t="s">
        <v>74</v>
      </c>
      <c r="Q222" t="str">
        <f>IF(R222="","",INDEX('Backing 4'!U:U,MATCH(R222,'Backing 4'!T:T,0)))</f>
        <v>Even</v>
      </c>
      <c r="R222" t="str">
        <f t="shared" si="9"/>
        <v>5 - Senior Officer &amp; Sales &amp; Marketing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4</v>
      </c>
      <c r="V222" t="str">
        <f>IF(D222="Y","",IF(W222="Y",INDEX('Backing 2'!B:B,MATCH(C222,'Backing 2'!C:C,0)),C222))</f>
        <v>5 - Senior Officer</v>
      </c>
      <c r="W222" t="s">
        <v>87</v>
      </c>
      <c r="X222">
        <v>3</v>
      </c>
      <c r="Y222" t="s">
        <v>75</v>
      </c>
      <c r="Z222">
        <v>29</v>
      </c>
      <c r="AA222" t="s">
        <v>36</v>
      </c>
      <c r="AB222" t="s">
        <v>80</v>
      </c>
      <c r="AC222" t="s">
        <v>80</v>
      </c>
      <c r="AD222" s="3">
        <v>40634</v>
      </c>
      <c r="AE222">
        <v>9</v>
      </c>
      <c r="AF222">
        <f t="shared" ca="1" si="11"/>
        <v>8.0073119335301701E-2</v>
      </c>
    </row>
    <row r="223" spans="1:32">
      <c r="A223">
        <v>221</v>
      </c>
      <c r="B223" t="s">
        <v>7</v>
      </c>
      <c r="C223" t="s">
        <v>127</v>
      </c>
      <c r="D223" t="s">
        <v>85</v>
      </c>
      <c r="F223" t="s">
        <v>88</v>
      </c>
      <c r="G223" t="s">
        <v>88</v>
      </c>
      <c r="H223" s="2">
        <v>0.5</v>
      </c>
      <c r="I223" t="s">
        <v>88</v>
      </c>
      <c r="J223" t="s">
        <v>87</v>
      </c>
      <c r="K223" t="s">
        <v>17</v>
      </c>
      <c r="L223" s="5"/>
      <c r="M223" t="s">
        <v>127</v>
      </c>
      <c r="N223" t="s">
        <v>17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5 - Senior Officer &amp; Strategy</v>
      </c>
      <c r="S223" t="str">
        <f>IF(T223="","",INDEX('Backing 4'!Z:Z,MATCH(T223,'Backing 4'!Y:Y,0)))</f>
        <v>Even</v>
      </c>
      <c r="T223" t="str">
        <f t="shared" si="10"/>
        <v>5 - Senior Officer</v>
      </c>
      <c r="U223">
        <v>0</v>
      </c>
      <c r="V223" t="str">
        <f>IF(D223="Y","",IF(W223="Y",INDEX('Backing 2'!B:B,MATCH(C223,'Backing 2'!C:C,0)),C223))</f>
        <v/>
      </c>
      <c r="W223" t="s">
        <v>87</v>
      </c>
      <c r="Y223" t="s">
        <v>75</v>
      </c>
      <c r="Z223">
        <v>28</v>
      </c>
      <c r="AA223" t="s">
        <v>25</v>
      </c>
      <c r="AB223" t="s">
        <v>25</v>
      </c>
      <c r="AC223" t="s">
        <v>25</v>
      </c>
      <c r="AD223" s="3">
        <v>43922</v>
      </c>
      <c r="AE223">
        <v>0</v>
      </c>
      <c r="AF223">
        <f t="shared" ca="1" si="11"/>
        <v>0.17882870631574632</v>
      </c>
    </row>
    <row r="224" spans="1:32">
      <c r="A224">
        <v>222</v>
      </c>
      <c r="B224" t="s">
        <v>8</v>
      </c>
      <c r="C224" t="s">
        <v>95</v>
      </c>
      <c r="D224" t="s">
        <v>87</v>
      </c>
      <c r="E224">
        <v>3</v>
      </c>
      <c r="F224" t="s">
        <v>86</v>
      </c>
      <c r="G224" t="s">
        <v>86</v>
      </c>
      <c r="H224" s="2">
        <v>0.5</v>
      </c>
      <c r="I224" t="s">
        <v>88</v>
      </c>
      <c r="J224" t="s">
        <v>85</v>
      </c>
      <c r="K224" t="s">
        <v>16</v>
      </c>
      <c r="L224" s="5"/>
      <c r="M224" t="s">
        <v>96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>Inconclusive</v>
      </c>
      <c r="R224" t="str">
        <f t="shared" si="9"/>
        <v>2 - Director &amp; Sales &amp; Marketing</v>
      </c>
      <c r="S224" t="s">
        <v>126</v>
      </c>
      <c r="T224" t="str">
        <f t="shared" si="10"/>
        <v>2 - Director</v>
      </c>
      <c r="U224">
        <v>6</v>
      </c>
      <c r="V224" t="str">
        <f>IF(D224="Y","",IF(W224="Y",INDEX('Backing 2'!B:B,MATCH(C224,'Backing 2'!C:C,0)),C224))</f>
        <v>2 - Director</v>
      </c>
      <c r="W224" t="s">
        <v>87</v>
      </c>
      <c r="X224">
        <v>3</v>
      </c>
      <c r="Y224" t="s">
        <v>76</v>
      </c>
      <c r="Z224">
        <v>39</v>
      </c>
      <c r="AA224" t="s">
        <v>25</v>
      </c>
      <c r="AB224" t="s">
        <v>25</v>
      </c>
      <c r="AC224" t="s">
        <v>25</v>
      </c>
      <c r="AD224" s="3">
        <v>41000</v>
      </c>
      <c r="AE224">
        <v>8</v>
      </c>
      <c r="AF224">
        <f t="shared" ca="1" si="11"/>
        <v>0.80438085043111529</v>
      </c>
    </row>
    <row r="225" spans="1:32">
      <c r="A225">
        <v>223</v>
      </c>
      <c r="B225" t="s">
        <v>7</v>
      </c>
      <c r="C225" t="s">
        <v>127</v>
      </c>
      <c r="D225" t="s">
        <v>87</v>
      </c>
      <c r="F225" t="s">
        <v>88</v>
      </c>
      <c r="G225" t="s">
        <v>88</v>
      </c>
      <c r="H225" s="2">
        <v>0.5</v>
      </c>
      <c r="I225" t="s">
        <v>86</v>
      </c>
      <c r="J225" t="s">
        <v>85</v>
      </c>
      <c r="K225" t="s">
        <v>16</v>
      </c>
      <c r="L225" s="5" t="s">
        <v>89</v>
      </c>
      <c r="N225" t="s">
        <v>16</v>
      </c>
      <c r="O225" s="1" t="s">
        <v>74</v>
      </c>
      <c r="P225" t="s">
        <v>74</v>
      </c>
      <c r="Q225" t="str">
        <f>IF(R225="","",INDEX('Backing 4'!U:U,MATCH(R225,'Backing 4'!T:T,0)))</f>
        <v/>
      </c>
      <c r="R225" t="str">
        <f t="shared" si="9"/>
        <v/>
      </c>
      <c r="S225" t="str">
        <f>IF(T225="","",INDEX('Backing 4'!Z:Z,MATCH(T225,'Backing 4'!Y:Y,0)))</f>
        <v/>
      </c>
      <c r="T225" t="str">
        <f t="shared" si="10"/>
        <v/>
      </c>
      <c r="U225">
        <v>5</v>
      </c>
      <c r="V225" t="str">
        <f>IF(D225="Y","",IF(W225="Y",INDEX('Backing 2'!B:B,MATCH(C225,'Backing 2'!C:C,0)),C225))</f>
        <v>5 - Senior Officer</v>
      </c>
      <c r="W225" t="s">
        <v>87</v>
      </c>
      <c r="X225">
        <v>3</v>
      </c>
      <c r="Y225" t="s">
        <v>75</v>
      </c>
      <c r="Z225">
        <v>29</v>
      </c>
      <c r="AA225" t="s">
        <v>25</v>
      </c>
      <c r="AB225" t="s">
        <v>25</v>
      </c>
      <c r="AC225" t="s">
        <v>25</v>
      </c>
      <c r="AD225" s="3">
        <v>40634</v>
      </c>
      <c r="AE225">
        <v>9</v>
      </c>
      <c r="AF225">
        <f t="shared" ca="1" si="11"/>
        <v>0.96224428809013007</v>
      </c>
    </row>
    <row r="226" spans="1:32">
      <c r="A226">
        <v>224</v>
      </c>
      <c r="B226" t="s">
        <v>8</v>
      </c>
      <c r="C226" t="s">
        <v>94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15</v>
      </c>
      <c r="L226" s="5"/>
      <c r="M226" t="s">
        <v>94</v>
      </c>
      <c r="N226" t="s">
        <v>15</v>
      </c>
      <c r="O226" s="1" t="s">
        <v>74</v>
      </c>
      <c r="P226" t="s">
        <v>74</v>
      </c>
      <c r="Q226" t="str">
        <f>IF(R226="","",INDEX('Backing 4'!U:U,MATCH(R226,'Backing 4'!T:T,0)))</f>
        <v>Uneven - Men benefit</v>
      </c>
      <c r="R226" t="str">
        <f t="shared" si="9"/>
        <v>3 - Senior Manager &amp; Internal Services</v>
      </c>
      <c r="S226" t="str">
        <f>IF(T226="","",INDEX('Backing 4'!Z:Z,MATCH(T226,'Backing 4'!Y:Y,0)))</f>
        <v>Uneven - Men benefit</v>
      </c>
      <c r="T226" t="str">
        <f t="shared" si="10"/>
        <v>3 - Senior Manager</v>
      </c>
      <c r="U226">
        <v>2</v>
      </c>
      <c r="V226" t="str">
        <f>IF(D226="Y","",IF(W226="Y",INDEX('Backing 2'!B:B,MATCH(C226,'Backing 2'!C:C,0)),C226))</f>
        <v>3 - Senior Manager</v>
      </c>
      <c r="W226" t="s">
        <v>87</v>
      </c>
      <c r="X226">
        <v>3</v>
      </c>
      <c r="Y226" t="s">
        <v>77</v>
      </c>
      <c r="Z226">
        <v>46</v>
      </c>
      <c r="AA226" t="s">
        <v>36</v>
      </c>
      <c r="AB226" t="s">
        <v>80</v>
      </c>
      <c r="AC226" t="s">
        <v>80</v>
      </c>
      <c r="AD226" s="3">
        <v>40634</v>
      </c>
      <c r="AE226">
        <v>9</v>
      </c>
      <c r="AF226">
        <f t="shared" ca="1" si="11"/>
        <v>0.12086871738182869</v>
      </c>
    </row>
    <row r="227" spans="1:32">
      <c r="A227">
        <v>225</v>
      </c>
      <c r="B227" t="s">
        <v>8</v>
      </c>
      <c r="C227" t="s">
        <v>127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L227" s="5"/>
      <c r="M227" t="s">
        <v>127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5 - Senior Officer &amp; Sales &amp; Marketing</v>
      </c>
      <c r="S227" t="str">
        <f>IF(T227="","",INDEX('Backing 4'!Z:Z,MATCH(T227,'Backing 4'!Y:Y,0)))</f>
        <v>Even</v>
      </c>
      <c r="T227" t="str">
        <f t="shared" si="10"/>
        <v>5 - Senior Officer</v>
      </c>
      <c r="U227">
        <v>1</v>
      </c>
      <c r="V227" t="str">
        <f>IF(D227="Y","",IF(W227="Y",INDEX('Backing 2'!B:B,MATCH(C227,'Backing 2'!C:C,0)),C227))</f>
        <v>6 - Junior Officer</v>
      </c>
      <c r="W227" t="s">
        <v>85</v>
      </c>
      <c r="X227">
        <v>1</v>
      </c>
      <c r="Y227" t="s">
        <v>75</v>
      </c>
      <c r="Z227">
        <v>25</v>
      </c>
      <c r="AA227" t="s">
        <v>29</v>
      </c>
      <c r="AB227" t="s">
        <v>80</v>
      </c>
      <c r="AC227" t="s">
        <v>80</v>
      </c>
      <c r="AD227" s="3">
        <v>41730</v>
      </c>
      <c r="AE227">
        <v>6</v>
      </c>
      <c r="AF227">
        <f t="shared" ca="1" si="11"/>
        <v>0.2615538946933651</v>
      </c>
    </row>
    <row r="228" spans="1:32">
      <c r="A228">
        <v>226</v>
      </c>
      <c r="B228" t="s">
        <v>8</v>
      </c>
      <c r="C228" t="s">
        <v>92</v>
      </c>
      <c r="D228" t="s">
        <v>87</v>
      </c>
      <c r="E228">
        <v>2</v>
      </c>
      <c r="F228" t="s">
        <v>88</v>
      </c>
      <c r="G228" t="s">
        <v>86</v>
      </c>
      <c r="H228" s="2">
        <v>0.5</v>
      </c>
      <c r="I228" t="s">
        <v>88</v>
      </c>
      <c r="J228" t="s">
        <v>85</v>
      </c>
      <c r="K228" t="s">
        <v>16</v>
      </c>
      <c r="L228" s="5"/>
      <c r="M228" t="s">
        <v>92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>Even</v>
      </c>
      <c r="R228" t="str">
        <f t="shared" si="9"/>
        <v>6 - Junior Officer &amp; Sales &amp; Marketing</v>
      </c>
      <c r="S228" t="str">
        <f>IF(T228="","",INDEX('Backing 4'!Z:Z,MATCH(T228,'Backing 4'!Y:Y,0)))</f>
        <v>Even</v>
      </c>
      <c r="T228" t="str">
        <f t="shared" si="10"/>
        <v>6 - Junior Officer</v>
      </c>
      <c r="U228">
        <v>3</v>
      </c>
      <c r="V228" t="str">
        <f>IF(D228="Y","",IF(W228="Y",INDEX('Backing 2'!B:B,MATCH(C228,'Backing 2'!C:C,0)),C228))</f>
        <v>6 - Junior Officer</v>
      </c>
      <c r="W228" t="s">
        <v>87</v>
      </c>
      <c r="X228">
        <v>2</v>
      </c>
      <c r="Y228" t="s">
        <v>75</v>
      </c>
      <c r="Z228">
        <v>21</v>
      </c>
      <c r="AA228" t="s">
        <v>25</v>
      </c>
      <c r="AB228" t="s">
        <v>25</v>
      </c>
      <c r="AC228" t="s">
        <v>25</v>
      </c>
      <c r="AD228" s="3">
        <v>42826</v>
      </c>
      <c r="AE228">
        <v>3</v>
      </c>
      <c r="AF228">
        <f t="shared" ca="1" si="11"/>
        <v>0.62852693817896921</v>
      </c>
    </row>
    <row r="229" spans="1:32">
      <c r="A229">
        <v>227</v>
      </c>
      <c r="B229" t="s">
        <v>8</v>
      </c>
      <c r="C229" s="4" t="s">
        <v>93</v>
      </c>
      <c r="D229" t="s">
        <v>87</v>
      </c>
      <c r="E229">
        <v>3</v>
      </c>
      <c r="F229" t="s">
        <v>88</v>
      </c>
      <c r="G229" t="s">
        <v>88</v>
      </c>
      <c r="H229" s="2">
        <v>0.5</v>
      </c>
      <c r="I229" t="s">
        <v>86</v>
      </c>
      <c r="J229" t="s">
        <v>85</v>
      </c>
      <c r="K229" t="s">
        <v>16</v>
      </c>
      <c r="L229" s="5" t="s">
        <v>89</v>
      </c>
      <c r="N229" t="s">
        <v>16</v>
      </c>
      <c r="O229" s="1" t="s">
        <v>74</v>
      </c>
      <c r="P229" t="s">
        <v>74</v>
      </c>
      <c r="Q229" t="str">
        <f>IF(R229="","",INDEX('Backing 4'!U:U,MATCH(R229,'Backing 4'!T:T,0)))</f>
        <v/>
      </c>
      <c r="R229" t="str">
        <f t="shared" si="9"/>
        <v/>
      </c>
      <c r="S229" t="str">
        <f>IF(T229="","",INDEX('Backing 4'!Z:Z,MATCH(T229,'Backing 4'!Y:Y,0)))</f>
        <v/>
      </c>
      <c r="T229" t="str">
        <f t="shared" si="10"/>
        <v/>
      </c>
      <c r="U229">
        <v>3</v>
      </c>
      <c r="V229" t="str">
        <f>IF(D229="Y","",IF(W229="Y",INDEX('Backing 2'!B:B,MATCH(C229,'Backing 2'!C:C,0)),C229))</f>
        <v>4 - Manager</v>
      </c>
      <c r="W229" t="s">
        <v>87</v>
      </c>
      <c r="X229">
        <v>2</v>
      </c>
      <c r="Y229" t="s">
        <v>77</v>
      </c>
      <c r="Z229">
        <v>43</v>
      </c>
      <c r="AA229" t="s">
        <v>25</v>
      </c>
      <c r="AB229" t="s">
        <v>25</v>
      </c>
      <c r="AC229" t="s">
        <v>25</v>
      </c>
      <c r="AD229" s="3">
        <v>40634</v>
      </c>
      <c r="AE229">
        <v>9</v>
      </c>
      <c r="AF229">
        <f t="shared" ca="1" si="11"/>
        <v>0.86041278831284307</v>
      </c>
    </row>
    <row r="230" spans="1:32">
      <c r="A230">
        <v>228</v>
      </c>
      <c r="B230" t="s">
        <v>8</v>
      </c>
      <c r="C230" t="s">
        <v>127</v>
      </c>
      <c r="D230" t="s">
        <v>87</v>
      </c>
      <c r="E230">
        <v>2</v>
      </c>
      <c r="F230" t="s">
        <v>86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L230" s="5"/>
      <c r="M230" t="s">
        <v>93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Even</v>
      </c>
      <c r="R230" t="str">
        <f t="shared" si="9"/>
        <v>5 - Senior Officer &amp; Internal Services</v>
      </c>
      <c r="S230" t="str">
        <f>IF(T230="","",INDEX('Backing 4'!Z:Z,MATCH(T230,'Backing 4'!Y:Y,0)))</f>
        <v>Even</v>
      </c>
      <c r="T230" t="str">
        <f t="shared" si="10"/>
        <v>5 - Senior Officer</v>
      </c>
      <c r="U230">
        <v>2</v>
      </c>
      <c r="V230" t="str">
        <f>IF(D230="Y","",IF(W230="Y",INDEX('Backing 2'!B:B,MATCH(C230,'Backing 2'!C:C,0)),C230))</f>
        <v>5 - Senior Officer</v>
      </c>
      <c r="W230" t="s">
        <v>87</v>
      </c>
      <c r="X230">
        <v>3</v>
      </c>
      <c r="Y230" t="s">
        <v>76</v>
      </c>
      <c r="Z230">
        <v>31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0.65774122154482295</v>
      </c>
    </row>
    <row r="231" spans="1:32">
      <c r="A231">
        <v>229</v>
      </c>
      <c r="B231" t="s">
        <v>8</v>
      </c>
      <c r="C231" t="s">
        <v>94</v>
      </c>
      <c r="D231" t="s">
        <v>87</v>
      </c>
      <c r="E231">
        <v>2</v>
      </c>
      <c r="F231" t="s">
        <v>88</v>
      </c>
      <c r="G231" t="s">
        <v>86</v>
      </c>
      <c r="H231" s="2">
        <v>0.5</v>
      </c>
      <c r="I231" t="s">
        <v>88</v>
      </c>
      <c r="J231" t="s">
        <v>85</v>
      </c>
      <c r="K231" t="s">
        <v>15</v>
      </c>
      <c r="L231" s="5"/>
      <c r="M231" t="s">
        <v>94</v>
      </c>
      <c r="N231" t="s">
        <v>15</v>
      </c>
      <c r="O231" s="1" t="s">
        <v>74</v>
      </c>
      <c r="P231" t="s">
        <v>74</v>
      </c>
      <c r="Q231" t="str">
        <f>IF(R231="","",INDEX('Backing 4'!U:U,MATCH(R231,'Backing 4'!T:T,0)))</f>
        <v>Uneven - Men benefit</v>
      </c>
      <c r="R231" t="str">
        <f t="shared" si="9"/>
        <v>3 - Senior Manager &amp; Internal Services</v>
      </c>
      <c r="S231" t="str">
        <f>IF(T231="","",INDEX('Backing 4'!Z:Z,MATCH(T231,'Backing 4'!Y:Y,0)))</f>
        <v>Uneven - Men benefit</v>
      </c>
      <c r="T231" t="str">
        <f t="shared" si="10"/>
        <v>3 - Senior Manager</v>
      </c>
      <c r="U231">
        <v>3</v>
      </c>
      <c r="V231" t="str">
        <f>IF(D231="Y","",IF(W231="Y",INDEX('Backing 2'!B:B,MATCH(C231,'Backing 2'!C:C,0)),C231))</f>
        <v>3 - Senior Manager</v>
      </c>
      <c r="W231" t="s">
        <v>87</v>
      </c>
      <c r="X231">
        <v>2</v>
      </c>
      <c r="Y231" t="s">
        <v>76</v>
      </c>
      <c r="Z231">
        <v>35</v>
      </c>
      <c r="AA231" t="s">
        <v>25</v>
      </c>
      <c r="AB231" t="s">
        <v>25</v>
      </c>
      <c r="AC231" t="s">
        <v>25</v>
      </c>
      <c r="AD231" s="3">
        <v>42461</v>
      </c>
      <c r="AE231">
        <v>4</v>
      </c>
      <c r="AF231">
        <f t="shared" ca="1" si="11"/>
        <v>6.2520436763970233E-2</v>
      </c>
    </row>
    <row r="232" spans="1:32">
      <c r="A232">
        <v>230</v>
      </c>
      <c r="B232" t="s">
        <v>7</v>
      </c>
      <c r="C232" s="4" t="s">
        <v>92</v>
      </c>
      <c r="D232" t="s">
        <v>87</v>
      </c>
      <c r="E232">
        <v>2</v>
      </c>
      <c r="F232" t="s">
        <v>88</v>
      </c>
      <c r="G232" t="s">
        <v>88</v>
      </c>
      <c r="H232" s="2">
        <v>0.5</v>
      </c>
      <c r="I232" t="s">
        <v>86</v>
      </c>
      <c r="J232" t="s">
        <v>85</v>
      </c>
      <c r="K232" t="s">
        <v>14</v>
      </c>
      <c r="L232" s="5" t="s">
        <v>89</v>
      </c>
      <c r="N232" t="s">
        <v>14</v>
      </c>
      <c r="O232" s="1" t="s">
        <v>74</v>
      </c>
      <c r="P232" t="s">
        <v>74</v>
      </c>
      <c r="Q232" t="str">
        <f>IF(R232="","",INDEX('Backing 4'!U:U,MATCH(R232,'Backing 4'!T:T,0)))</f>
        <v/>
      </c>
      <c r="R232" t="str">
        <f t="shared" si="9"/>
        <v/>
      </c>
      <c r="S232" t="str">
        <f>IF(T232="","",INDEX('Backing 4'!Z:Z,MATCH(T232,'Backing 4'!Y:Y,0)))</f>
        <v/>
      </c>
      <c r="T232" t="str">
        <f t="shared" si="10"/>
        <v/>
      </c>
      <c r="U232">
        <v>2</v>
      </c>
      <c r="V232" t="str">
        <f>IF(D232="Y","",IF(W232="Y",INDEX('Backing 2'!B:B,MATCH(C232,'Backing 2'!C:C,0)),C232))</f>
        <v>6 - Junior Officer</v>
      </c>
      <c r="W232" t="s">
        <v>87</v>
      </c>
      <c r="X232">
        <v>3</v>
      </c>
      <c r="Y232" t="s">
        <v>77</v>
      </c>
      <c r="Z232">
        <v>42</v>
      </c>
      <c r="AA232" t="s">
        <v>25</v>
      </c>
      <c r="AB232" t="s">
        <v>25</v>
      </c>
      <c r="AC232" t="s">
        <v>25</v>
      </c>
      <c r="AD232" s="3">
        <v>43191</v>
      </c>
      <c r="AE232">
        <v>2</v>
      </c>
      <c r="AF232">
        <f t="shared" ca="1" si="11"/>
        <v>1.3136569511471019E-2</v>
      </c>
    </row>
    <row r="233" spans="1:32">
      <c r="A233">
        <v>231</v>
      </c>
      <c r="B233" t="s">
        <v>8</v>
      </c>
      <c r="C233" t="s">
        <v>94</v>
      </c>
      <c r="D233" t="s">
        <v>87</v>
      </c>
      <c r="E233">
        <v>3</v>
      </c>
      <c r="F233" t="s">
        <v>88</v>
      </c>
      <c r="G233" t="s">
        <v>86</v>
      </c>
      <c r="H233" s="2">
        <v>0.5</v>
      </c>
      <c r="I233" t="s">
        <v>88</v>
      </c>
      <c r="J233" t="s">
        <v>85</v>
      </c>
      <c r="K233" t="s">
        <v>12</v>
      </c>
      <c r="L233" s="5"/>
      <c r="M233" t="s">
        <v>94</v>
      </c>
      <c r="N233" t="s">
        <v>12</v>
      </c>
      <c r="O233" s="1" t="s">
        <v>74</v>
      </c>
      <c r="P233" t="s">
        <v>74</v>
      </c>
      <c r="Q233" t="str">
        <f>IF(R233="","",INDEX('Backing 4'!U:U,MATCH(R233,'Backing 4'!T:T,0)))</f>
        <v>Inconclusive</v>
      </c>
      <c r="R233" t="str">
        <f t="shared" si="9"/>
        <v>3 - Senior Manager &amp; Finance</v>
      </c>
      <c r="S233" t="str">
        <f>IF(T233="","",INDEX('Backing 4'!Z:Z,MATCH(T233,'Backing 4'!Y:Y,0)))</f>
        <v>Uneven - Men benefit</v>
      </c>
      <c r="T233" t="str">
        <f t="shared" si="10"/>
        <v>3 - Senior Manager</v>
      </c>
      <c r="U233">
        <v>3</v>
      </c>
      <c r="V233" t="str">
        <f>IF(D233="Y","",IF(W233="Y",INDEX('Backing 2'!B:B,MATCH(C233,'Backing 2'!C:C,0)),C233))</f>
        <v>3 - Senior Manager</v>
      </c>
      <c r="W233" t="s">
        <v>87</v>
      </c>
      <c r="X233">
        <v>3</v>
      </c>
      <c r="Y233" t="s">
        <v>76</v>
      </c>
      <c r="Z233">
        <v>39</v>
      </c>
      <c r="AA233" t="s">
        <v>37</v>
      </c>
      <c r="AB233" t="s">
        <v>80</v>
      </c>
      <c r="AC233" t="s">
        <v>80</v>
      </c>
      <c r="AD233" s="3">
        <v>42461</v>
      </c>
      <c r="AE233">
        <v>4</v>
      </c>
      <c r="AF233">
        <f t="shared" ca="1" si="11"/>
        <v>0.9096680647267108</v>
      </c>
    </row>
    <row r="234" spans="1:32">
      <c r="A234">
        <v>232</v>
      </c>
      <c r="B234" t="s">
        <v>7</v>
      </c>
      <c r="C234" t="s">
        <v>92</v>
      </c>
      <c r="D234" t="s">
        <v>87</v>
      </c>
      <c r="E234">
        <v>2</v>
      </c>
      <c r="F234" t="s">
        <v>86</v>
      </c>
      <c r="G234" t="s">
        <v>86</v>
      </c>
      <c r="H234" s="2">
        <v>0.5</v>
      </c>
      <c r="I234" t="s">
        <v>88</v>
      </c>
      <c r="J234" t="s">
        <v>85</v>
      </c>
      <c r="K234" t="s">
        <v>14</v>
      </c>
      <c r="L234" s="5"/>
      <c r="M234" t="s">
        <v>127</v>
      </c>
      <c r="N234" t="s">
        <v>14</v>
      </c>
      <c r="O234" s="1" t="s">
        <v>74</v>
      </c>
      <c r="P234" t="s">
        <v>74</v>
      </c>
      <c r="Q234" t="str">
        <f>IF(R234="","",INDEX('Backing 4'!U:U,MATCH(R234,'Backing 4'!T:T,0)))</f>
        <v>Even</v>
      </c>
      <c r="R234" t="str">
        <f t="shared" si="9"/>
        <v>6 - Junior Officer &amp; Operations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3</v>
      </c>
      <c r="V234" t="str">
        <f>IF(D234="Y","",IF(W234="Y",INDEX('Backing 2'!B:B,MATCH(C234,'Backing 2'!C:C,0)),C234))</f>
        <v>6 - Junior Officer</v>
      </c>
      <c r="W234" t="s">
        <v>87</v>
      </c>
      <c r="X234">
        <v>3</v>
      </c>
      <c r="Y234" t="s">
        <v>76</v>
      </c>
      <c r="Z234">
        <v>34</v>
      </c>
      <c r="AA234" t="s">
        <v>27</v>
      </c>
      <c r="AB234" t="s">
        <v>80</v>
      </c>
      <c r="AC234" t="s">
        <v>80</v>
      </c>
      <c r="AD234" s="3">
        <v>42826</v>
      </c>
      <c r="AE234">
        <v>3</v>
      </c>
      <c r="AF234">
        <f t="shared" ca="1" si="11"/>
        <v>0.61446653643777649</v>
      </c>
    </row>
    <row r="235" spans="1:32">
      <c r="A235">
        <v>233</v>
      </c>
      <c r="B235" t="s">
        <v>7</v>
      </c>
      <c r="C235" t="s">
        <v>92</v>
      </c>
      <c r="D235" t="s">
        <v>85</v>
      </c>
      <c r="F235" t="s">
        <v>88</v>
      </c>
      <c r="G235" t="s">
        <v>88</v>
      </c>
      <c r="H235" s="2">
        <v>0.5</v>
      </c>
      <c r="I235" t="s">
        <v>88</v>
      </c>
      <c r="J235" t="s">
        <v>87</v>
      </c>
      <c r="K235" t="s">
        <v>17</v>
      </c>
      <c r="L235" s="5"/>
      <c r="M235" t="s">
        <v>92</v>
      </c>
      <c r="N235" t="s">
        <v>17</v>
      </c>
      <c r="O235" s="1">
        <v>0.8</v>
      </c>
      <c r="P235" t="s">
        <v>73</v>
      </c>
      <c r="Q235" t="str">
        <f>IF(R235="","",INDEX('Backing 4'!U:U,MATCH(R235,'Backing 4'!T:T,0)))</f>
        <v>Inconclusive</v>
      </c>
      <c r="R235" t="str">
        <f t="shared" si="9"/>
        <v>6 - Junior Officer &amp; Strategy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0</v>
      </c>
      <c r="V235" t="str">
        <f>IF(D235="Y","",IF(W235="Y",INDEX('Backing 2'!B:B,MATCH(C235,'Backing 2'!C:C,0)),C235))</f>
        <v/>
      </c>
      <c r="W235" t="s">
        <v>87</v>
      </c>
      <c r="Y235" t="s">
        <v>75</v>
      </c>
      <c r="Z235">
        <v>25</v>
      </c>
      <c r="AA235" t="s">
        <v>25</v>
      </c>
      <c r="AB235" t="s">
        <v>25</v>
      </c>
      <c r="AC235" t="s">
        <v>25</v>
      </c>
      <c r="AD235" s="3">
        <v>43922</v>
      </c>
      <c r="AE235">
        <v>0</v>
      </c>
      <c r="AF235">
        <f t="shared" ca="1" si="11"/>
        <v>0.41283418499590985</v>
      </c>
    </row>
    <row r="236" spans="1:32">
      <c r="A236">
        <v>234</v>
      </c>
      <c r="B236" t="s">
        <v>7</v>
      </c>
      <c r="C236" t="s">
        <v>92</v>
      </c>
      <c r="D236" t="s">
        <v>87</v>
      </c>
      <c r="E236">
        <v>2</v>
      </c>
      <c r="F236" t="s">
        <v>86</v>
      </c>
      <c r="G236" t="s">
        <v>86</v>
      </c>
      <c r="H236" s="2">
        <v>0.5</v>
      </c>
      <c r="I236" t="s">
        <v>88</v>
      </c>
      <c r="J236" t="s">
        <v>85</v>
      </c>
      <c r="K236" t="s">
        <v>14</v>
      </c>
      <c r="L236" s="5"/>
      <c r="M236" t="s">
        <v>127</v>
      </c>
      <c r="N236" t="s">
        <v>14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6 - Junior Officer &amp; Operations</v>
      </c>
      <c r="S236" t="str">
        <f>IF(T236="","",INDEX('Backing 4'!Z:Z,MATCH(T236,'Backing 4'!Y:Y,0)))</f>
        <v>Even</v>
      </c>
      <c r="T236" t="str">
        <f t="shared" si="10"/>
        <v>6 - Junior Officer</v>
      </c>
      <c r="U236">
        <v>2</v>
      </c>
      <c r="V236" t="str">
        <f>IF(D236="Y","",IF(W236="Y",INDEX('Backing 2'!B:B,MATCH(C236,'Backing 2'!C:C,0)),C236))</f>
        <v>6 - Junior Officer</v>
      </c>
      <c r="W236" t="s">
        <v>87</v>
      </c>
      <c r="X236">
        <v>2</v>
      </c>
      <c r="Y236" t="s">
        <v>75</v>
      </c>
      <c r="Z236">
        <v>29</v>
      </c>
      <c r="AA236" t="s">
        <v>36</v>
      </c>
      <c r="AB236" t="s">
        <v>80</v>
      </c>
      <c r="AC236" t="s">
        <v>80</v>
      </c>
      <c r="AD236" s="3">
        <v>43191</v>
      </c>
      <c r="AE236">
        <v>2</v>
      </c>
      <c r="AF236">
        <f t="shared" ca="1" si="11"/>
        <v>0.40558086588486664</v>
      </c>
    </row>
    <row r="237" spans="1:32">
      <c r="A237">
        <v>235</v>
      </c>
      <c r="B237" t="s">
        <v>8</v>
      </c>
      <c r="C237" t="s">
        <v>93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15</v>
      </c>
      <c r="L237" s="5"/>
      <c r="M237" t="s">
        <v>93</v>
      </c>
      <c r="N237" t="s">
        <v>15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4 - Manager &amp; Internal Services</v>
      </c>
      <c r="S237" t="str">
        <f>IF(T237="","",INDEX('Backing 4'!Z:Z,MATCH(T237,'Backing 4'!Y:Y,0)))</f>
        <v>Even</v>
      </c>
      <c r="T237" t="str">
        <f t="shared" si="10"/>
        <v>4 - Manager</v>
      </c>
      <c r="U237">
        <v>2</v>
      </c>
      <c r="V237" t="str">
        <f>IF(D237="Y","",IF(W237="Y",INDEX('Backing 2'!B:B,MATCH(C237,'Backing 2'!C:C,0)),C237))</f>
        <v>4 - Manager</v>
      </c>
      <c r="W237" t="s">
        <v>87</v>
      </c>
      <c r="X237">
        <v>3</v>
      </c>
      <c r="Y237" t="s">
        <v>76</v>
      </c>
      <c r="Z237">
        <v>32</v>
      </c>
      <c r="AA237" t="s">
        <v>25</v>
      </c>
      <c r="AB237" t="s">
        <v>25</v>
      </c>
      <c r="AC237" t="s">
        <v>25</v>
      </c>
      <c r="AD237" s="3">
        <v>41730</v>
      </c>
      <c r="AE237">
        <v>6</v>
      </c>
      <c r="AF237">
        <f t="shared" ca="1" si="11"/>
        <v>0.14066103909044725</v>
      </c>
    </row>
    <row r="238" spans="1:32">
      <c r="A238">
        <v>236</v>
      </c>
      <c r="B238" t="s">
        <v>7</v>
      </c>
      <c r="C238" t="s">
        <v>92</v>
      </c>
      <c r="D238" t="s">
        <v>87</v>
      </c>
      <c r="E238">
        <v>3</v>
      </c>
      <c r="F238" t="s">
        <v>88</v>
      </c>
      <c r="G238" t="s">
        <v>86</v>
      </c>
      <c r="H238" s="2">
        <v>0.5</v>
      </c>
      <c r="I238" t="s">
        <v>88</v>
      </c>
      <c r="J238" t="s">
        <v>85</v>
      </c>
      <c r="K238" t="s">
        <v>16</v>
      </c>
      <c r="L238" s="5"/>
      <c r="M238" t="s">
        <v>92</v>
      </c>
      <c r="N238" t="s">
        <v>16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Sales &amp; Marketing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1</v>
      </c>
      <c r="V238" t="str">
        <f>IF(D238="Y","",IF(W238="Y",INDEX('Backing 2'!B:B,MATCH(C238,'Backing 2'!C:C,0)),C238))</f>
        <v>6 - Junior Officer</v>
      </c>
      <c r="W238" t="s">
        <v>87</v>
      </c>
      <c r="Y238" t="s">
        <v>75</v>
      </c>
      <c r="Z238">
        <v>22</v>
      </c>
      <c r="AA238" t="s">
        <v>25</v>
      </c>
      <c r="AB238" t="s">
        <v>25</v>
      </c>
      <c r="AC238" t="s">
        <v>25</v>
      </c>
      <c r="AD238" s="3">
        <v>43556</v>
      </c>
      <c r="AE238">
        <v>1</v>
      </c>
      <c r="AF238">
        <f t="shared" ca="1" si="11"/>
        <v>9.3864420840261475E-2</v>
      </c>
    </row>
    <row r="239" spans="1:32">
      <c r="A239">
        <v>237</v>
      </c>
      <c r="B239" t="s">
        <v>7</v>
      </c>
      <c r="C239" t="s">
        <v>92</v>
      </c>
      <c r="D239" t="s">
        <v>87</v>
      </c>
      <c r="E239">
        <v>2</v>
      </c>
      <c r="F239" t="s">
        <v>86</v>
      </c>
      <c r="G239" t="s">
        <v>86</v>
      </c>
      <c r="H239" s="2">
        <v>0.5</v>
      </c>
      <c r="I239" t="s">
        <v>88</v>
      </c>
      <c r="J239" t="s">
        <v>85</v>
      </c>
      <c r="K239" t="s">
        <v>14</v>
      </c>
      <c r="L239" s="5"/>
      <c r="M239" t="s">
        <v>127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4</v>
      </c>
      <c r="V239" t="str">
        <f>IF(D239="Y","",IF(W239="Y",INDEX('Backing 2'!B:B,MATCH(C239,'Backing 2'!C:C,0)),C239))</f>
        <v>6 - Junior Officer</v>
      </c>
      <c r="W239" t="s">
        <v>87</v>
      </c>
      <c r="X239">
        <v>3</v>
      </c>
      <c r="Y239" t="s">
        <v>76</v>
      </c>
      <c r="Z239">
        <v>31</v>
      </c>
      <c r="AA239" t="s">
        <v>25</v>
      </c>
      <c r="AB239" t="s">
        <v>25</v>
      </c>
      <c r="AC239" t="s">
        <v>25</v>
      </c>
      <c r="AD239" s="3">
        <v>42461</v>
      </c>
      <c r="AE239">
        <v>4</v>
      </c>
      <c r="AF239">
        <f t="shared" ca="1" si="11"/>
        <v>0.72795945747350055</v>
      </c>
    </row>
    <row r="240" spans="1:32">
      <c r="A240">
        <v>238</v>
      </c>
      <c r="B240" t="s">
        <v>7</v>
      </c>
      <c r="C240" t="s">
        <v>92</v>
      </c>
      <c r="D240" t="s">
        <v>85</v>
      </c>
      <c r="F240" t="s">
        <v>88</v>
      </c>
      <c r="G240" t="s">
        <v>88</v>
      </c>
      <c r="H240" s="2">
        <v>0.5</v>
      </c>
      <c r="I240" t="s">
        <v>88</v>
      </c>
      <c r="J240" t="s">
        <v>87</v>
      </c>
      <c r="K240" t="s">
        <v>14</v>
      </c>
      <c r="L240" s="5"/>
      <c r="M240" t="s">
        <v>92</v>
      </c>
      <c r="N240" t="s">
        <v>14</v>
      </c>
      <c r="O240" s="1" t="s">
        <v>74</v>
      </c>
      <c r="P240" t="s">
        <v>74</v>
      </c>
      <c r="Q240" t="str">
        <f>IF(R240="","",INDEX('Backing 4'!U:U,MATCH(R240,'Backing 4'!T:T,0)))</f>
        <v>Even</v>
      </c>
      <c r="R240" t="str">
        <f t="shared" si="9"/>
        <v>6 - Junior Officer &amp; Operations</v>
      </c>
      <c r="S240" t="str">
        <f>IF(T240="","",INDEX('Backing 4'!Z:Z,MATCH(T240,'Backing 4'!Y:Y,0)))</f>
        <v>Even</v>
      </c>
      <c r="T240" t="str">
        <f t="shared" si="10"/>
        <v>6 - Junior Officer</v>
      </c>
      <c r="U240">
        <v>0</v>
      </c>
      <c r="V240" t="str">
        <f>IF(D240="Y","",IF(W240="Y",INDEX('Backing 2'!B:B,MATCH(C240,'Backing 2'!C:C,0)),C240))</f>
        <v/>
      </c>
      <c r="W240" t="s">
        <v>87</v>
      </c>
      <c r="Y240" t="s">
        <v>75</v>
      </c>
      <c r="Z240">
        <v>22</v>
      </c>
      <c r="AA240" t="s">
        <v>37</v>
      </c>
      <c r="AB240" t="s">
        <v>80</v>
      </c>
      <c r="AC240" t="s">
        <v>80</v>
      </c>
      <c r="AD240" s="3">
        <v>43922</v>
      </c>
      <c r="AE240">
        <v>0</v>
      </c>
      <c r="AF240">
        <f t="shared" ca="1" si="11"/>
        <v>0.64705539188055827</v>
      </c>
    </row>
    <row r="241" spans="1:32">
      <c r="A241">
        <v>239</v>
      </c>
      <c r="B241" t="s">
        <v>8</v>
      </c>
      <c r="C241" t="s">
        <v>93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16</v>
      </c>
      <c r="L241" s="5"/>
      <c r="M241" t="s">
        <v>93</v>
      </c>
      <c r="N241" t="s">
        <v>16</v>
      </c>
      <c r="O241" s="1" t="s">
        <v>74</v>
      </c>
      <c r="P241" t="s">
        <v>74</v>
      </c>
      <c r="Q241" t="str">
        <f>IF(R241="","",INDEX('Backing 4'!U:U,MATCH(R241,'Backing 4'!T:T,0)))</f>
        <v>Uneven - Men benefit</v>
      </c>
      <c r="R241" t="str">
        <f t="shared" si="9"/>
        <v>4 - Manager &amp; Sales &amp; Marketing</v>
      </c>
      <c r="S241" t="str">
        <f>IF(T241="","",INDEX('Backing 4'!Z:Z,MATCH(T241,'Backing 4'!Y:Y,0)))</f>
        <v>Even</v>
      </c>
      <c r="T241" t="str">
        <f t="shared" si="10"/>
        <v>4 - Manager</v>
      </c>
      <c r="U241">
        <v>2</v>
      </c>
      <c r="V241" t="str">
        <f>IF(D241="Y","",IF(W241="Y",INDEX('Backing 2'!B:B,MATCH(C241,'Backing 2'!C:C,0)),C241))</f>
        <v>4 - Manager</v>
      </c>
      <c r="W241" t="s">
        <v>87</v>
      </c>
      <c r="X241">
        <v>2</v>
      </c>
      <c r="Y241" t="s">
        <v>76</v>
      </c>
      <c r="Z241">
        <v>36</v>
      </c>
      <c r="AA241" t="s">
        <v>32</v>
      </c>
      <c r="AB241" t="s">
        <v>80</v>
      </c>
      <c r="AC241" t="s">
        <v>80</v>
      </c>
      <c r="AD241" s="3">
        <v>41730</v>
      </c>
      <c r="AE241">
        <v>6</v>
      </c>
      <c r="AF241">
        <f t="shared" ca="1" si="11"/>
        <v>0.37455901111551004</v>
      </c>
    </row>
    <row r="242" spans="1:32">
      <c r="A242">
        <v>240</v>
      </c>
      <c r="B242" t="s">
        <v>7</v>
      </c>
      <c r="C242" t="s">
        <v>92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14</v>
      </c>
      <c r="L242" s="5"/>
      <c r="M242" t="s">
        <v>92</v>
      </c>
      <c r="N242" t="s">
        <v>14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6 - Junior Officer &amp; Operations</v>
      </c>
      <c r="S242" t="str">
        <f>IF(T242="","",INDEX('Backing 4'!Z:Z,MATCH(T242,'Backing 4'!Y:Y,0)))</f>
        <v>Even</v>
      </c>
      <c r="T242" t="str">
        <f t="shared" si="10"/>
        <v>6 - Junior Officer</v>
      </c>
      <c r="U242">
        <v>4</v>
      </c>
      <c r="V242" t="str">
        <f>IF(D242="Y","",IF(W242="Y",INDEX('Backing 2'!B:B,MATCH(C242,'Backing 2'!C:C,0)),C242))</f>
        <v>6 - Junior Officer</v>
      </c>
      <c r="W242" t="s">
        <v>87</v>
      </c>
      <c r="X242">
        <v>3</v>
      </c>
      <c r="Y242" t="s">
        <v>75</v>
      </c>
      <c r="Z242">
        <v>27</v>
      </c>
      <c r="AA242" t="s">
        <v>32</v>
      </c>
      <c r="AB242" t="s">
        <v>80</v>
      </c>
      <c r="AC242" t="s">
        <v>80</v>
      </c>
      <c r="AD242" s="3">
        <v>42461</v>
      </c>
      <c r="AE242">
        <v>4</v>
      </c>
      <c r="AF242">
        <f t="shared" ca="1" si="11"/>
        <v>0.19439889390939902</v>
      </c>
    </row>
    <row r="243" spans="1:32">
      <c r="A243">
        <v>241</v>
      </c>
      <c r="B243" t="s">
        <v>7</v>
      </c>
      <c r="C243" t="s">
        <v>93</v>
      </c>
      <c r="D243" t="s">
        <v>87</v>
      </c>
      <c r="E243">
        <v>2</v>
      </c>
      <c r="F243" t="s">
        <v>88</v>
      </c>
      <c r="G243" t="s">
        <v>86</v>
      </c>
      <c r="H243" s="2">
        <v>0.5</v>
      </c>
      <c r="I243" t="s">
        <v>88</v>
      </c>
      <c r="J243" t="s">
        <v>85</v>
      </c>
      <c r="K243" t="s">
        <v>15</v>
      </c>
      <c r="L243" s="5"/>
      <c r="M243" t="s">
        <v>93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>Even</v>
      </c>
      <c r="R243" t="str">
        <f t="shared" si="9"/>
        <v>4 - Manager &amp; Internal Services</v>
      </c>
      <c r="S243" t="str">
        <f>IF(T243="","",INDEX('Backing 4'!Z:Z,MATCH(T243,'Backing 4'!Y:Y,0)))</f>
        <v>Even</v>
      </c>
      <c r="T243" t="str">
        <f t="shared" si="10"/>
        <v>4 - Manager</v>
      </c>
      <c r="U243">
        <v>2</v>
      </c>
      <c r="V243" t="str">
        <f>IF(D243="Y","",IF(W243="Y",INDEX('Backing 2'!B:B,MATCH(C243,'Backing 2'!C:C,0)),C243))</f>
        <v>4 - Manager</v>
      </c>
      <c r="W243" t="s">
        <v>87</v>
      </c>
      <c r="X243">
        <v>2</v>
      </c>
      <c r="Y243" t="s">
        <v>76</v>
      </c>
      <c r="Z243">
        <v>38</v>
      </c>
      <c r="AA243" t="s">
        <v>36</v>
      </c>
      <c r="AB243" t="s">
        <v>80</v>
      </c>
      <c r="AC243" t="s">
        <v>80</v>
      </c>
      <c r="AD243" s="3">
        <v>43191</v>
      </c>
      <c r="AE243">
        <v>2</v>
      </c>
      <c r="AF243">
        <f t="shared" ca="1" si="11"/>
        <v>0.42551493339616986</v>
      </c>
    </row>
    <row r="244" spans="1:32">
      <c r="A244">
        <v>242</v>
      </c>
      <c r="B244" t="s">
        <v>8</v>
      </c>
      <c r="C244" s="4" t="s">
        <v>127</v>
      </c>
      <c r="D244" t="s">
        <v>87</v>
      </c>
      <c r="E244">
        <v>3</v>
      </c>
      <c r="F244" t="s">
        <v>88</v>
      </c>
      <c r="G244" t="s">
        <v>88</v>
      </c>
      <c r="H244" s="2">
        <v>0.5</v>
      </c>
      <c r="I244" t="s">
        <v>86</v>
      </c>
      <c r="J244" t="s">
        <v>85</v>
      </c>
      <c r="K244" t="s">
        <v>15</v>
      </c>
      <c r="L244" s="5" t="s">
        <v>89</v>
      </c>
      <c r="N244" t="s">
        <v>15</v>
      </c>
      <c r="O244" s="1" t="s">
        <v>74</v>
      </c>
      <c r="P244" t="s">
        <v>74</v>
      </c>
      <c r="Q244" t="str">
        <f>IF(R244="","",INDEX('Backing 4'!U:U,MATCH(R244,'Backing 4'!T:T,0)))</f>
        <v/>
      </c>
      <c r="R244" t="str">
        <f t="shared" si="9"/>
        <v/>
      </c>
      <c r="S244" t="str">
        <f>IF(T244="","",INDEX('Backing 4'!Z:Z,MATCH(T244,'Backing 4'!Y:Y,0)))</f>
        <v/>
      </c>
      <c r="T244" t="str">
        <f t="shared" si="10"/>
        <v/>
      </c>
      <c r="U244">
        <v>3</v>
      </c>
      <c r="V244" t="str">
        <f>IF(D244="Y","",IF(W244="Y",INDEX('Backing 2'!B:B,MATCH(C244,'Backing 2'!C:C,0)),C244))</f>
        <v>5 - Senior Officer</v>
      </c>
      <c r="W244" t="s">
        <v>87</v>
      </c>
      <c r="X244">
        <v>3</v>
      </c>
      <c r="Y244" t="s">
        <v>76</v>
      </c>
      <c r="Z244">
        <v>37</v>
      </c>
      <c r="AA244" t="s">
        <v>37</v>
      </c>
      <c r="AB244" t="s">
        <v>80</v>
      </c>
      <c r="AC244" t="s">
        <v>80</v>
      </c>
      <c r="AD244" s="3">
        <v>42826</v>
      </c>
      <c r="AE244">
        <v>3</v>
      </c>
      <c r="AF244">
        <f t="shared" ca="1" si="11"/>
        <v>0.73948097385911193</v>
      </c>
    </row>
    <row r="245" spans="1:32">
      <c r="A245">
        <v>243</v>
      </c>
      <c r="B245" t="s">
        <v>8</v>
      </c>
      <c r="C245" t="s">
        <v>95</v>
      </c>
      <c r="D245" t="s">
        <v>87</v>
      </c>
      <c r="E245">
        <v>3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14</v>
      </c>
      <c r="L245" s="5"/>
      <c r="M245" t="s">
        <v>95</v>
      </c>
      <c r="N245" t="s">
        <v>14</v>
      </c>
      <c r="O245" s="1" t="s">
        <v>74</v>
      </c>
      <c r="P245" t="s">
        <v>74</v>
      </c>
      <c r="Q245" t="str">
        <f>IF(R245="","",INDEX('Backing 4'!U:U,MATCH(R245,'Backing 4'!T:T,0)))</f>
        <v>Even</v>
      </c>
      <c r="R245" t="str">
        <f t="shared" si="9"/>
        <v>2 - Director &amp; Operations</v>
      </c>
      <c r="S245" t="s">
        <v>126</v>
      </c>
      <c r="T245" t="str">
        <f t="shared" si="10"/>
        <v>2 - Director</v>
      </c>
      <c r="U245">
        <v>1</v>
      </c>
      <c r="V245" t="str">
        <f>IF(D245="Y","",IF(W245="Y",INDEX('Backing 2'!B:B,MATCH(C245,'Backing 2'!C:C,0)),C245))</f>
        <v>3 - Senior Manager</v>
      </c>
      <c r="W245" t="s">
        <v>85</v>
      </c>
      <c r="X245">
        <v>2</v>
      </c>
      <c r="Y245" t="s">
        <v>77</v>
      </c>
      <c r="Z245">
        <v>42</v>
      </c>
      <c r="AA245" t="s">
        <v>25</v>
      </c>
      <c r="AB245" t="s">
        <v>25</v>
      </c>
      <c r="AC245" t="s">
        <v>25</v>
      </c>
      <c r="AD245" s="3">
        <v>41365</v>
      </c>
      <c r="AE245">
        <v>7</v>
      </c>
      <c r="AF245">
        <f t="shared" ca="1" si="11"/>
        <v>0.76537385509682587</v>
      </c>
    </row>
    <row r="246" spans="1:32">
      <c r="A246">
        <v>244</v>
      </c>
      <c r="B246" t="s">
        <v>8</v>
      </c>
      <c r="C246" t="s">
        <v>94</v>
      </c>
      <c r="D246" t="s">
        <v>87</v>
      </c>
      <c r="E246">
        <v>2</v>
      </c>
      <c r="F246" t="s">
        <v>88</v>
      </c>
      <c r="G246" t="s">
        <v>86</v>
      </c>
      <c r="H246" s="2">
        <v>0.5</v>
      </c>
      <c r="I246" t="s">
        <v>88</v>
      </c>
      <c r="J246" t="s">
        <v>85</v>
      </c>
      <c r="K246" t="s">
        <v>16</v>
      </c>
      <c r="L246" s="5"/>
      <c r="M246" t="s">
        <v>94</v>
      </c>
      <c r="N246" t="s">
        <v>16</v>
      </c>
      <c r="O246" s="1" t="s">
        <v>74</v>
      </c>
      <c r="P246" t="s">
        <v>74</v>
      </c>
      <c r="Q246" t="str">
        <f>IF(R246="","",INDEX('Backing 4'!U:U,MATCH(R246,'Backing 4'!T:T,0)))</f>
        <v>Uneven - Men benefit</v>
      </c>
      <c r="R246" t="str">
        <f t="shared" si="9"/>
        <v>3 - Senior Manager &amp; Sales &amp; Marketing</v>
      </c>
      <c r="S246" t="str">
        <f>IF(T246="","",INDEX('Backing 4'!Z:Z,MATCH(T246,'Backing 4'!Y:Y,0)))</f>
        <v>Uneven - Men benefit</v>
      </c>
      <c r="T246" t="str">
        <f t="shared" si="10"/>
        <v>3 - Senior Manager</v>
      </c>
      <c r="U246">
        <v>4</v>
      </c>
      <c r="V246" t="str">
        <f>IF(D246="Y","",IF(W246="Y",INDEX('Backing 2'!B:B,MATCH(C246,'Backing 2'!C:C,0)),C246))</f>
        <v>3 - Senior Manager</v>
      </c>
      <c r="W246" t="s">
        <v>87</v>
      </c>
      <c r="X246">
        <v>4</v>
      </c>
      <c r="Y246" t="s">
        <v>77</v>
      </c>
      <c r="Z246">
        <v>41</v>
      </c>
      <c r="AA246" t="s">
        <v>42</v>
      </c>
      <c r="AB246" t="s">
        <v>80</v>
      </c>
      <c r="AC246" t="s">
        <v>80</v>
      </c>
      <c r="AD246" s="3">
        <v>40634</v>
      </c>
      <c r="AE246">
        <v>9</v>
      </c>
      <c r="AF246">
        <f t="shared" ca="1" si="11"/>
        <v>0.80203431632873623</v>
      </c>
    </row>
    <row r="247" spans="1:32">
      <c r="A247">
        <v>245</v>
      </c>
      <c r="B247" t="s">
        <v>7</v>
      </c>
      <c r="C247" s="4" t="s">
        <v>127</v>
      </c>
      <c r="D247" t="s">
        <v>87</v>
      </c>
      <c r="E247">
        <v>2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14</v>
      </c>
      <c r="L247" s="5" t="s">
        <v>89</v>
      </c>
      <c r="N247" t="s">
        <v>14</v>
      </c>
      <c r="O247" s="1">
        <v>0.7</v>
      </c>
      <c r="P247" t="s">
        <v>73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5 - Senior Officer</v>
      </c>
      <c r="W247" t="s">
        <v>87</v>
      </c>
      <c r="X247">
        <v>3</v>
      </c>
      <c r="Y247" t="s">
        <v>77</v>
      </c>
      <c r="Z247">
        <v>49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0.46426014048375486</v>
      </c>
    </row>
    <row r="248" spans="1:32">
      <c r="A248">
        <v>246</v>
      </c>
      <c r="B248" t="s">
        <v>8</v>
      </c>
      <c r="C248" s="4" t="s">
        <v>92</v>
      </c>
      <c r="D248" t="s">
        <v>87</v>
      </c>
      <c r="E248">
        <v>3</v>
      </c>
      <c r="F248" t="s">
        <v>88</v>
      </c>
      <c r="G248" t="s">
        <v>88</v>
      </c>
      <c r="H248" s="2">
        <v>0.5</v>
      </c>
      <c r="I248" t="s">
        <v>86</v>
      </c>
      <c r="J248" t="s">
        <v>85</v>
      </c>
      <c r="K248" t="s">
        <v>16</v>
      </c>
      <c r="L248" s="5" t="s">
        <v>89</v>
      </c>
      <c r="N248" t="s">
        <v>16</v>
      </c>
      <c r="O248" s="1" t="s">
        <v>74</v>
      </c>
      <c r="P248" t="s">
        <v>74</v>
      </c>
      <c r="Q248" t="str">
        <f>IF(R248="","",INDEX('Backing 4'!U:U,MATCH(R248,'Backing 4'!T:T,0)))</f>
        <v/>
      </c>
      <c r="R248" t="str">
        <f t="shared" si="9"/>
        <v/>
      </c>
      <c r="S248" t="str">
        <f>IF(T248="","",INDEX('Backing 4'!Z:Z,MATCH(T248,'Backing 4'!Y:Y,0)))</f>
        <v/>
      </c>
      <c r="T248" t="str">
        <f t="shared" si="10"/>
        <v/>
      </c>
      <c r="U248">
        <v>5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25</v>
      </c>
      <c r="AA248" t="s">
        <v>25</v>
      </c>
      <c r="AB248" t="s">
        <v>25</v>
      </c>
      <c r="AC248" t="s">
        <v>25</v>
      </c>
      <c r="AD248" s="3">
        <v>42095</v>
      </c>
      <c r="AE248">
        <v>5</v>
      </c>
      <c r="AF248">
        <f t="shared" ca="1" si="11"/>
        <v>0.86727004853408318</v>
      </c>
    </row>
    <row r="249" spans="1:32">
      <c r="A249">
        <v>247</v>
      </c>
      <c r="B249" t="s">
        <v>8</v>
      </c>
      <c r="C249" t="s">
        <v>92</v>
      </c>
      <c r="D249" t="s">
        <v>87</v>
      </c>
      <c r="E249">
        <v>3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L249" s="5"/>
      <c r="M249" t="s">
        <v>92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6 - Junior Officer &amp; Operations</v>
      </c>
      <c r="S249" t="str">
        <f>IF(T249="","",INDEX('Backing 4'!Z:Z,MATCH(T249,'Backing 4'!Y:Y,0)))</f>
        <v>Even</v>
      </c>
      <c r="T249" t="str">
        <f t="shared" si="10"/>
        <v>6 - Junior Officer</v>
      </c>
      <c r="U249">
        <v>3</v>
      </c>
      <c r="V249" t="str">
        <f>IF(D249="Y","",IF(W249="Y",INDEX('Backing 2'!B:B,MATCH(C249,'Backing 2'!C:C,0)),C249))</f>
        <v>6 - Junior Officer</v>
      </c>
      <c r="W249" t="s">
        <v>87</v>
      </c>
      <c r="X249">
        <v>3</v>
      </c>
      <c r="Y249" t="s">
        <v>75</v>
      </c>
      <c r="Z249">
        <v>22</v>
      </c>
      <c r="AA249" t="s">
        <v>25</v>
      </c>
      <c r="AB249" t="s">
        <v>25</v>
      </c>
      <c r="AC249" t="s">
        <v>25</v>
      </c>
      <c r="AD249" s="3">
        <v>42826</v>
      </c>
      <c r="AE249">
        <v>3</v>
      </c>
      <c r="AF249">
        <f t="shared" ca="1" si="11"/>
        <v>0.27046117939450998</v>
      </c>
    </row>
    <row r="250" spans="1:32">
      <c r="A250">
        <v>248</v>
      </c>
      <c r="B250" t="s">
        <v>8</v>
      </c>
      <c r="C250" t="s">
        <v>93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L250" s="5"/>
      <c r="M250" t="s">
        <v>93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4 - Manager &amp; Operations</v>
      </c>
      <c r="S250" t="str">
        <f>IF(T250="","",INDEX('Backing 4'!Z:Z,MATCH(T250,'Backing 4'!Y:Y,0)))</f>
        <v>Even</v>
      </c>
      <c r="T250" t="str">
        <f t="shared" si="10"/>
        <v>4 - Manager</v>
      </c>
      <c r="U250">
        <v>1</v>
      </c>
      <c r="V250" t="str">
        <f>IF(D250="Y","",IF(W250="Y",INDEX('Backing 2'!B:B,MATCH(C250,'Backing 2'!C:C,0)),C250))</f>
        <v>5 - Senior Officer</v>
      </c>
      <c r="W250" t="s">
        <v>85</v>
      </c>
      <c r="X250">
        <v>1</v>
      </c>
      <c r="Y250" t="s">
        <v>76</v>
      </c>
      <c r="Z250">
        <v>30</v>
      </c>
      <c r="AA250" t="s">
        <v>27</v>
      </c>
      <c r="AB250" t="s">
        <v>80</v>
      </c>
      <c r="AC250" t="s">
        <v>80</v>
      </c>
      <c r="AD250" s="3">
        <v>41000</v>
      </c>
      <c r="AE250">
        <v>8</v>
      </c>
      <c r="AF250">
        <f t="shared" ca="1" si="11"/>
        <v>0.51521484755803193</v>
      </c>
    </row>
    <row r="251" spans="1:32">
      <c r="A251">
        <v>249</v>
      </c>
      <c r="B251" t="s">
        <v>8</v>
      </c>
      <c r="C251" t="s">
        <v>92</v>
      </c>
      <c r="D251" t="s">
        <v>87</v>
      </c>
      <c r="E251">
        <v>2</v>
      </c>
      <c r="F251" t="s">
        <v>88</v>
      </c>
      <c r="G251" t="s">
        <v>86</v>
      </c>
      <c r="H251" s="2">
        <v>0.5</v>
      </c>
      <c r="I251" t="s">
        <v>88</v>
      </c>
      <c r="J251" t="s">
        <v>85</v>
      </c>
      <c r="K251" t="s">
        <v>14</v>
      </c>
      <c r="L251" s="5"/>
      <c r="M251" t="s">
        <v>92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>Even</v>
      </c>
      <c r="R251" t="str">
        <f t="shared" si="9"/>
        <v>6 - Junior Officer &amp; Operations</v>
      </c>
      <c r="S251" t="str">
        <f>IF(T251="","",INDEX('Backing 4'!Z:Z,MATCH(T251,'Backing 4'!Y:Y,0)))</f>
        <v>Even</v>
      </c>
      <c r="T251" t="str">
        <f t="shared" si="10"/>
        <v>6 - Junior Officer</v>
      </c>
      <c r="U251">
        <v>2</v>
      </c>
      <c r="V251" t="str">
        <f>IF(D251="Y","",IF(W251="Y",INDEX('Backing 2'!B:B,MATCH(C251,'Backing 2'!C:C,0)),C251))</f>
        <v>6 - Junior Officer</v>
      </c>
      <c r="W251" t="s">
        <v>87</v>
      </c>
      <c r="X251">
        <v>3</v>
      </c>
      <c r="Y251" t="s">
        <v>75</v>
      </c>
      <c r="Z251">
        <v>21</v>
      </c>
      <c r="AA251" t="s">
        <v>25</v>
      </c>
      <c r="AB251" t="s">
        <v>25</v>
      </c>
      <c r="AC251" t="s">
        <v>25</v>
      </c>
      <c r="AD251" s="3">
        <v>43191</v>
      </c>
      <c r="AE251">
        <v>2</v>
      </c>
      <c r="AF251">
        <f t="shared" ca="1" si="11"/>
        <v>0.10108220711155413</v>
      </c>
    </row>
    <row r="252" spans="1:32">
      <c r="A252">
        <v>250</v>
      </c>
      <c r="B252" t="s">
        <v>8</v>
      </c>
      <c r="C252" s="4" t="s">
        <v>92</v>
      </c>
      <c r="D252" t="s">
        <v>87</v>
      </c>
      <c r="E252">
        <v>2</v>
      </c>
      <c r="F252" t="s">
        <v>88</v>
      </c>
      <c r="G252" t="s">
        <v>88</v>
      </c>
      <c r="H252" s="2">
        <v>0.5</v>
      </c>
      <c r="I252" t="s">
        <v>86</v>
      </c>
      <c r="J252" t="s">
        <v>85</v>
      </c>
      <c r="K252" t="s">
        <v>14</v>
      </c>
      <c r="L252" s="5" t="s">
        <v>89</v>
      </c>
      <c r="N252" t="s">
        <v>14</v>
      </c>
      <c r="O252" s="1" t="s">
        <v>74</v>
      </c>
      <c r="P252" t="s">
        <v>74</v>
      </c>
      <c r="Q252" t="str">
        <f>IF(R252="","",INDEX('Backing 4'!U:U,MATCH(R252,'Backing 4'!T:T,0)))</f>
        <v/>
      </c>
      <c r="R252" t="str">
        <f t="shared" si="9"/>
        <v/>
      </c>
      <c r="S252" t="str">
        <f>IF(T252="","",INDEX('Backing 4'!Z:Z,MATCH(T252,'Backing 4'!Y:Y,0)))</f>
        <v/>
      </c>
      <c r="T252" t="str">
        <f t="shared" si="10"/>
        <v/>
      </c>
      <c r="U252">
        <v>5</v>
      </c>
      <c r="V252" t="str">
        <f>IF(D252="Y","",IF(W252="Y",INDEX('Backing 2'!B:B,MATCH(C252,'Backing 2'!C:C,0)),C252))</f>
        <v>6 - Junior Officer</v>
      </c>
      <c r="W252" t="s">
        <v>87</v>
      </c>
      <c r="X252">
        <v>2</v>
      </c>
      <c r="Y252" t="s">
        <v>75</v>
      </c>
      <c r="Z252">
        <v>24</v>
      </c>
      <c r="AA252" t="s">
        <v>25</v>
      </c>
      <c r="AB252" t="s">
        <v>25</v>
      </c>
      <c r="AC252" t="s">
        <v>25</v>
      </c>
      <c r="AD252" s="3">
        <v>42095</v>
      </c>
      <c r="AE252">
        <v>5</v>
      </c>
      <c r="AF252">
        <f t="shared" ca="1" si="11"/>
        <v>0.9216811140697021</v>
      </c>
    </row>
    <row r="253" spans="1:32">
      <c r="A253">
        <v>251</v>
      </c>
      <c r="B253" t="s">
        <v>8</v>
      </c>
      <c r="C253" t="s">
        <v>92</v>
      </c>
      <c r="D253" t="s">
        <v>87</v>
      </c>
      <c r="E253">
        <v>2</v>
      </c>
      <c r="F253" t="s">
        <v>86</v>
      </c>
      <c r="G253" t="s">
        <v>86</v>
      </c>
      <c r="H253" s="2">
        <v>0.5</v>
      </c>
      <c r="I253" t="s">
        <v>88</v>
      </c>
      <c r="J253" t="s">
        <v>85</v>
      </c>
      <c r="K253" t="s">
        <v>16</v>
      </c>
      <c r="L253" s="5"/>
      <c r="M253" t="s">
        <v>127</v>
      </c>
      <c r="N253" t="s">
        <v>16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Sales &amp; Marketing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1</v>
      </c>
      <c r="V253" t="str">
        <f>IF(D253="Y","",IF(W253="Y",INDEX('Backing 2'!B:B,MATCH(C253,'Backing 2'!C:C,0)),C253))</f>
        <v>6 - Junior Officer</v>
      </c>
      <c r="W253" t="s">
        <v>87</v>
      </c>
      <c r="Y253" t="s">
        <v>75</v>
      </c>
      <c r="Z253">
        <v>29</v>
      </c>
      <c r="AA253" t="s">
        <v>25</v>
      </c>
      <c r="AB253" t="s">
        <v>25</v>
      </c>
      <c r="AC253" t="s">
        <v>25</v>
      </c>
      <c r="AD253" s="3">
        <v>43556</v>
      </c>
      <c r="AE253">
        <v>1</v>
      </c>
      <c r="AF253">
        <f t="shared" ca="1" si="11"/>
        <v>0.65790853640534241</v>
      </c>
    </row>
    <row r="254" spans="1:32">
      <c r="A254">
        <v>252</v>
      </c>
      <c r="B254" t="s">
        <v>7</v>
      </c>
      <c r="C254" t="s">
        <v>92</v>
      </c>
      <c r="D254" t="s">
        <v>87</v>
      </c>
      <c r="E254">
        <v>2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14</v>
      </c>
      <c r="L254" s="5"/>
      <c r="M254" t="s">
        <v>92</v>
      </c>
      <c r="N254" t="s">
        <v>14</v>
      </c>
      <c r="O254" s="1" t="s">
        <v>74</v>
      </c>
      <c r="P254" t="s">
        <v>74</v>
      </c>
      <c r="Q254" t="str">
        <f>IF(R254="","",INDEX('Backing 4'!U:U,MATCH(R254,'Backing 4'!T:T,0)))</f>
        <v>Even</v>
      </c>
      <c r="R254" t="str">
        <f t="shared" si="9"/>
        <v>6 - Junior Officer &amp; Operations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2</v>
      </c>
      <c r="V254" t="str">
        <f>IF(D254="Y","",IF(W254="Y",INDEX('Backing 2'!B:B,MATCH(C254,'Backing 2'!C:C,0)),C254))</f>
        <v>6 - Junior Officer</v>
      </c>
      <c r="W254" t="s">
        <v>87</v>
      </c>
      <c r="X254">
        <v>3</v>
      </c>
      <c r="Y254" t="s">
        <v>75</v>
      </c>
      <c r="Z254">
        <v>27</v>
      </c>
      <c r="AA254" t="s">
        <v>25</v>
      </c>
      <c r="AB254" t="s">
        <v>25</v>
      </c>
      <c r="AC254" t="s">
        <v>25</v>
      </c>
      <c r="AD254" s="3">
        <v>43191</v>
      </c>
      <c r="AE254">
        <v>2</v>
      </c>
      <c r="AF254">
        <f t="shared" ca="1" si="11"/>
        <v>0.58257307996592966</v>
      </c>
    </row>
    <row r="255" spans="1:32">
      <c r="A255">
        <v>253</v>
      </c>
      <c r="B255" t="s">
        <v>8</v>
      </c>
      <c r="C255" t="s">
        <v>92</v>
      </c>
      <c r="D255" t="s">
        <v>87</v>
      </c>
      <c r="E255">
        <v>4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12</v>
      </c>
      <c r="L255" s="5"/>
      <c r="M255" t="s">
        <v>92</v>
      </c>
      <c r="N255" t="s">
        <v>12</v>
      </c>
      <c r="O255" s="1" t="s">
        <v>74</v>
      </c>
      <c r="P255" t="s">
        <v>74</v>
      </c>
      <c r="Q255" t="str">
        <f>IF(R255="","",INDEX('Backing 4'!U:U,MATCH(R255,'Backing 4'!T:T,0)))</f>
        <v>Inconclusive</v>
      </c>
      <c r="R255" t="str">
        <f t="shared" si="9"/>
        <v>6 - Junior Officer &amp; Finance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5</v>
      </c>
      <c r="V255" t="str">
        <f>IF(D255="Y","",IF(W255="Y",INDEX('Backing 2'!B:B,MATCH(C255,'Backing 2'!C:C,0)),C255))</f>
        <v>6 - Junior Officer</v>
      </c>
      <c r="W255" t="s">
        <v>87</v>
      </c>
      <c r="X255">
        <v>2</v>
      </c>
      <c r="Y255" t="s">
        <v>75</v>
      </c>
      <c r="Z255">
        <v>26</v>
      </c>
      <c r="AA255" t="s">
        <v>25</v>
      </c>
      <c r="AB255" t="s">
        <v>25</v>
      </c>
      <c r="AC255" t="s">
        <v>25</v>
      </c>
      <c r="AD255" s="3">
        <v>42095</v>
      </c>
      <c r="AE255">
        <v>5</v>
      </c>
      <c r="AF255">
        <f t="shared" ca="1" si="11"/>
        <v>0.68489393158644307</v>
      </c>
    </row>
    <row r="256" spans="1:32">
      <c r="A256">
        <v>254</v>
      </c>
      <c r="B256" t="s">
        <v>7</v>
      </c>
      <c r="C256" t="s">
        <v>92</v>
      </c>
      <c r="D256" t="s">
        <v>87</v>
      </c>
      <c r="E256">
        <v>2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15</v>
      </c>
      <c r="L256" s="5"/>
      <c r="M256" t="s">
        <v>92</v>
      </c>
      <c r="N256" t="s">
        <v>15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Internal Services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2</v>
      </c>
      <c r="V256" t="str">
        <f>IF(D256="Y","",IF(W256="Y",INDEX('Backing 2'!B:B,MATCH(C256,'Backing 2'!C:C,0)),C256))</f>
        <v>6 - Junior Officer</v>
      </c>
      <c r="W256" t="s">
        <v>87</v>
      </c>
      <c r="X256">
        <v>3</v>
      </c>
      <c r="Y256" t="s">
        <v>75</v>
      </c>
      <c r="Z256">
        <v>23</v>
      </c>
      <c r="AA256" t="s">
        <v>25</v>
      </c>
      <c r="AB256" t="s">
        <v>25</v>
      </c>
      <c r="AC256" t="s">
        <v>25</v>
      </c>
      <c r="AD256" s="3">
        <v>43191</v>
      </c>
      <c r="AE256">
        <v>2</v>
      </c>
      <c r="AF256">
        <f t="shared" ca="1" si="11"/>
        <v>0.41943456902075937</v>
      </c>
    </row>
    <row r="257" spans="1:32">
      <c r="A257">
        <v>255</v>
      </c>
      <c r="B257" t="s">
        <v>8</v>
      </c>
      <c r="C257" t="s">
        <v>92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L257" s="5"/>
      <c r="M257" t="s">
        <v>92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6 - Junior Officer &amp; Operations</v>
      </c>
      <c r="S257" t="str">
        <f>IF(T257="","",INDEX('Backing 4'!Z:Z,MATCH(T257,'Backing 4'!Y:Y,0)))</f>
        <v>Even</v>
      </c>
      <c r="T257" t="str">
        <f t="shared" si="10"/>
        <v>6 - Junior Officer</v>
      </c>
      <c r="U257">
        <v>1</v>
      </c>
      <c r="V257" t="str">
        <f>IF(D257="Y","",IF(W257="Y",INDEX('Backing 2'!B:B,MATCH(C257,'Backing 2'!C:C,0)),C257))</f>
        <v>6 - Junior Officer</v>
      </c>
      <c r="W257" t="s">
        <v>87</v>
      </c>
      <c r="Y257" t="s">
        <v>75</v>
      </c>
      <c r="Z257">
        <v>26</v>
      </c>
      <c r="AA257" t="s">
        <v>25</v>
      </c>
      <c r="AB257" t="s">
        <v>25</v>
      </c>
      <c r="AC257" t="s">
        <v>25</v>
      </c>
      <c r="AD257" s="3">
        <v>43556</v>
      </c>
      <c r="AE257">
        <v>1</v>
      </c>
      <c r="AF257">
        <f t="shared" ca="1" si="11"/>
        <v>0.56592689030116883</v>
      </c>
    </row>
    <row r="258" spans="1:32">
      <c r="A258">
        <v>256</v>
      </c>
      <c r="B258" t="s">
        <v>7</v>
      </c>
      <c r="C258" t="s">
        <v>127</v>
      </c>
      <c r="D258" t="s">
        <v>87</v>
      </c>
      <c r="E258">
        <v>3</v>
      </c>
      <c r="F258" t="s">
        <v>88</v>
      </c>
      <c r="G258" t="s">
        <v>86</v>
      </c>
      <c r="H258" s="2">
        <v>0.5</v>
      </c>
      <c r="I258" t="s">
        <v>88</v>
      </c>
      <c r="J258" t="s">
        <v>85</v>
      </c>
      <c r="K258" t="s">
        <v>14</v>
      </c>
      <c r="L258" s="5"/>
      <c r="M258" t="s">
        <v>127</v>
      </c>
      <c r="N258" t="s">
        <v>14</v>
      </c>
      <c r="O258" s="1" t="s">
        <v>74</v>
      </c>
      <c r="P258" t="s">
        <v>74</v>
      </c>
      <c r="Q258" t="str">
        <f>IF(R258="","",INDEX('Backing 4'!U:U,MATCH(R258,'Backing 4'!T:T,0)))</f>
        <v>Even</v>
      </c>
      <c r="R258" t="str">
        <f t="shared" si="9"/>
        <v>5 - Senior Officer &amp; Operations</v>
      </c>
      <c r="S258" t="str">
        <f>IF(T258="","",INDEX('Backing 4'!Z:Z,MATCH(T258,'Backing 4'!Y:Y,0)))</f>
        <v>Even</v>
      </c>
      <c r="T258" t="str">
        <f t="shared" si="10"/>
        <v>5 - Senior Officer</v>
      </c>
      <c r="U258">
        <v>3</v>
      </c>
      <c r="V258" t="str">
        <f>IF(D258="Y","",IF(W258="Y",INDEX('Backing 2'!B:B,MATCH(C258,'Backing 2'!C:C,0)),C258))</f>
        <v>5 - Senior Officer</v>
      </c>
      <c r="W258" t="s">
        <v>87</v>
      </c>
      <c r="X258">
        <v>3</v>
      </c>
      <c r="Y258" t="s">
        <v>75</v>
      </c>
      <c r="Z258">
        <v>29</v>
      </c>
      <c r="AA258" t="s">
        <v>36</v>
      </c>
      <c r="AB258" t="s">
        <v>80</v>
      </c>
      <c r="AC258" t="s">
        <v>80</v>
      </c>
      <c r="AD258" s="3">
        <v>42095</v>
      </c>
      <c r="AE258">
        <v>5</v>
      </c>
      <c r="AF258">
        <f t="shared" ca="1" si="11"/>
        <v>0.82969555093873593</v>
      </c>
    </row>
    <row r="259" spans="1:32">
      <c r="A259">
        <v>257</v>
      </c>
      <c r="B259" t="s">
        <v>8</v>
      </c>
      <c r="C259" t="s">
        <v>96</v>
      </c>
      <c r="D259" t="s">
        <v>87</v>
      </c>
      <c r="F259" t="s">
        <v>88</v>
      </c>
      <c r="G259" t="s">
        <v>88</v>
      </c>
      <c r="H259" s="2">
        <v>0.5</v>
      </c>
      <c r="I259" t="s">
        <v>88</v>
      </c>
      <c r="J259" t="s">
        <v>85</v>
      </c>
      <c r="K259" t="s">
        <v>17</v>
      </c>
      <c r="L259" s="5"/>
      <c r="M259" t="s">
        <v>96</v>
      </c>
      <c r="N259" t="s">
        <v>17</v>
      </c>
      <c r="O259" s="1" t="s">
        <v>74</v>
      </c>
      <c r="P259" t="s">
        <v>74</v>
      </c>
      <c r="Q259" t="str">
        <f>IF(R259="","",INDEX('Backing 4'!U:U,MATCH(R259,'Backing 4'!T:T,0)))</f>
        <v/>
      </c>
      <c r="R259" t="str">
        <f t="shared" ref="R259:R322" si="12">IF(M259="","",IF(C259="1 - Executive","",C259&amp;" &amp; "&amp;N259))</f>
        <v/>
      </c>
      <c r="S259" t="str">
        <f>IF(T259="","",INDEX('Backing 4'!Z:Z,MATCH(T259,'Backing 4'!Y:Y,0)))</f>
        <v/>
      </c>
      <c r="T259" t="str">
        <f t="shared" ref="T259:T322" si="13">IF(M259="","",IF(C259="1 - Executive","",C259))</f>
        <v/>
      </c>
      <c r="U259">
        <v>3</v>
      </c>
      <c r="V259" t="str">
        <f>IF(D259="Y","",IF(W259="Y",INDEX('Backing 2'!B:B,MATCH(C259,'Backing 2'!C:C,0)),C259))</f>
        <v>1 - Executive</v>
      </c>
      <c r="W259" t="s">
        <v>87</v>
      </c>
      <c r="X259">
        <v>3</v>
      </c>
      <c r="Y259" t="s">
        <v>77</v>
      </c>
      <c r="Z259">
        <v>43</v>
      </c>
      <c r="AA259" t="s">
        <v>25</v>
      </c>
      <c r="AB259" t="s">
        <v>25</v>
      </c>
      <c r="AC259" t="s">
        <v>25</v>
      </c>
      <c r="AD259" s="3">
        <v>40634</v>
      </c>
      <c r="AE259">
        <v>9</v>
      </c>
      <c r="AF259">
        <f t="shared" ref="AF259:AF322" ca="1" si="14">RAND()</f>
        <v>0.66554350859241018</v>
      </c>
    </row>
    <row r="260" spans="1:32">
      <c r="A260">
        <v>258</v>
      </c>
      <c r="B260" t="s">
        <v>8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14</v>
      </c>
      <c r="L260" s="5"/>
      <c r="M260" t="s">
        <v>92</v>
      </c>
      <c r="N260" t="s">
        <v>14</v>
      </c>
      <c r="O260" s="1" t="s">
        <v>74</v>
      </c>
      <c r="P260" t="s">
        <v>74</v>
      </c>
      <c r="Q260" t="str">
        <f>IF(R260="","",INDEX('Backing 4'!U:U,MATCH(R260,'Backing 4'!T:T,0)))</f>
        <v>Even</v>
      </c>
      <c r="R260" t="str">
        <f t="shared" si="12"/>
        <v>6 - Junior Officer &amp; Operations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2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26</v>
      </c>
      <c r="AA260" t="s">
        <v>37</v>
      </c>
      <c r="AB260" t="s">
        <v>80</v>
      </c>
      <c r="AC260" t="s">
        <v>80</v>
      </c>
      <c r="AD260" s="3">
        <v>43191</v>
      </c>
      <c r="AE260">
        <v>2</v>
      </c>
      <c r="AF260">
        <f t="shared" ca="1" si="14"/>
        <v>0.4945953317762759</v>
      </c>
    </row>
    <row r="261" spans="1:32">
      <c r="A261">
        <v>259</v>
      </c>
      <c r="B261" t="s">
        <v>7</v>
      </c>
      <c r="C261" t="s">
        <v>92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13</v>
      </c>
      <c r="L261" s="5"/>
      <c r="M261" t="s">
        <v>92</v>
      </c>
      <c r="N261" t="s">
        <v>13</v>
      </c>
      <c r="O261" s="1" t="s">
        <v>74</v>
      </c>
      <c r="P261" t="s">
        <v>74</v>
      </c>
      <c r="Q261" t="str">
        <f>IF(R261="","",INDEX('Backing 4'!U:U,MATCH(R261,'Backing 4'!T:T,0)))</f>
        <v>Inconclusive</v>
      </c>
      <c r="R261" t="str">
        <f t="shared" si="12"/>
        <v>6 - Junior Officer &amp; HR</v>
      </c>
      <c r="S261" t="str">
        <f>IF(T261="","",INDEX('Backing 4'!Z:Z,MATCH(T261,'Backing 4'!Y:Y,0)))</f>
        <v>Even</v>
      </c>
      <c r="T261" t="str">
        <f t="shared" si="13"/>
        <v>6 - Junior Officer</v>
      </c>
      <c r="U261">
        <v>3</v>
      </c>
      <c r="V261" t="str">
        <f>IF(D261="Y","",IF(W261="Y",INDEX('Backing 2'!B:B,MATCH(C261,'Backing 2'!C:C,0)),C261))</f>
        <v>6 - Junior Officer</v>
      </c>
      <c r="W261" t="s">
        <v>87</v>
      </c>
      <c r="X261">
        <v>3</v>
      </c>
      <c r="Y261" t="s">
        <v>75</v>
      </c>
      <c r="Z261">
        <v>23</v>
      </c>
      <c r="AA261" t="s">
        <v>25</v>
      </c>
      <c r="AB261" t="s">
        <v>25</v>
      </c>
      <c r="AC261" t="s">
        <v>25</v>
      </c>
      <c r="AD261" s="3">
        <v>42826</v>
      </c>
      <c r="AE261">
        <v>3</v>
      </c>
      <c r="AF261">
        <f t="shared" ca="1" si="14"/>
        <v>0.39876451449802364</v>
      </c>
    </row>
    <row r="262" spans="1:32">
      <c r="A262">
        <v>260</v>
      </c>
      <c r="B262" t="s">
        <v>8</v>
      </c>
      <c r="C262" t="s">
        <v>127</v>
      </c>
      <c r="D262" t="s">
        <v>87</v>
      </c>
      <c r="E262">
        <v>3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16</v>
      </c>
      <c r="L262" s="5"/>
      <c r="M262" t="s">
        <v>127</v>
      </c>
      <c r="N262" t="s">
        <v>16</v>
      </c>
      <c r="O262" s="1" t="s">
        <v>74</v>
      </c>
      <c r="P262" t="s">
        <v>74</v>
      </c>
      <c r="Q262" t="str">
        <f>IF(R262="","",INDEX('Backing 4'!U:U,MATCH(R262,'Backing 4'!T:T,0)))</f>
        <v>Even</v>
      </c>
      <c r="R262" t="str">
        <f t="shared" si="12"/>
        <v>5 - Senior Officer &amp; Sales &amp; Marketing</v>
      </c>
      <c r="S262" t="str">
        <f>IF(T262="","",INDEX('Backing 4'!Z:Z,MATCH(T262,'Backing 4'!Y:Y,0)))</f>
        <v>Even</v>
      </c>
      <c r="T262" t="str">
        <f t="shared" si="13"/>
        <v>5 - Senior Officer</v>
      </c>
      <c r="U262">
        <v>2</v>
      </c>
      <c r="V262" t="str">
        <f>IF(D262="Y","",IF(W262="Y",INDEX('Backing 2'!B:B,MATCH(C262,'Backing 2'!C:C,0)),C262))</f>
        <v>5 - Senior Officer</v>
      </c>
      <c r="W262" t="s">
        <v>87</v>
      </c>
      <c r="X262">
        <v>3</v>
      </c>
      <c r="Y262" t="s">
        <v>75</v>
      </c>
      <c r="Z262">
        <v>28</v>
      </c>
      <c r="AA262" t="s">
        <v>25</v>
      </c>
      <c r="AB262" t="s">
        <v>25</v>
      </c>
      <c r="AC262" t="s">
        <v>25</v>
      </c>
      <c r="AD262" s="3">
        <v>42095</v>
      </c>
      <c r="AE262">
        <v>5</v>
      </c>
      <c r="AF262">
        <f t="shared" ca="1" si="14"/>
        <v>0.14277540234838204</v>
      </c>
    </row>
    <row r="263" spans="1:32">
      <c r="A263">
        <v>261</v>
      </c>
      <c r="B263" t="s">
        <v>7</v>
      </c>
      <c r="C263" t="s">
        <v>93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13</v>
      </c>
      <c r="L263" s="5"/>
      <c r="M263" t="s">
        <v>93</v>
      </c>
      <c r="N263" t="s">
        <v>13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4 - Manager &amp; HR</v>
      </c>
      <c r="S263" t="str">
        <f>IF(T263="","",INDEX('Backing 4'!Z:Z,MATCH(T263,'Backing 4'!Y:Y,0)))</f>
        <v>Even</v>
      </c>
      <c r="T263" t="str">
        <f t="shared" si="13"/>
        <v>4 - Manager</v>
      </c>
      <c r="U263">
        <v>7</v>
      </c>
      <c r="V263" t="str">
        <f>IF(D263="Y","",IF(W263="Y",INDEX('Backing 2'!B:B,MATCH(C263,'Backing 2'!C:C,0)),C263))</f>
        <v>4 - Manager</v>
      </c>
      <c r="W263" t="s">
        <v>87</v>
      </c>
      <c r="X263">
        <v>3</v>
      </c>
      <c r="Y263" t="s">
        <v>76</v>
      </c>
      <c r="Z263">
        <v>39</v>
      </c>
      <c r="AA263" t="s">
        <v>37</v>
      </c>
      <c r="AB263" t="s">
        <v>80</v>
      </c>
      <c r="AC263" t="s">
        <v>80</v>
      </c>
      <c r="AD263" s="3">
        <v>41365</v>
      </c>
      <c r="AE263">
        <v>7</v>
      </c>
      <c r="AF263">
        <f t="shared" ca="1" si="14"/>
        <v>0.19855801976770415</v>
      </c>
    </row>
    <row r="264" spans="1:32">
      <c r="A264">
        <v>262</v>
      </c>
      <c r="B264" t="s">
        <v>8</v>
      </c>
      <c r="C264" t="s">
        <v>95</v>
      </c>
      <c r="D264" t="s">
        <v>87</v>
      </c>
      <c r="E264">
        <v>2</v>
      </c>
      <c r="F264" t="s">
        <v>88</v>
      </c>
      <c r="G264" t="s">
        <v>86</v>
      </c>
      <c r="H264" s="2">
        <v>0.5</v>
      </c>
      <c r="I264" t="s">
        <v>88</v>
      </c>
      <c r="J264" t="s">
        <v>85</v>
      </c>
      <c r="K264" t="s">
        <v>12</v>
      </c>
      <c r="L264" s="5"/>
      <c r="M264" t="s">
        <v>95</v>
      </c>
      <c r="N264" t="s">
        <v>12</v>
      </c>
      <c r="O264" s="1" t="s">
        <v>74</v>
      </c>
      <c r="P264" t="s">
        <v>74</v>
      </c>
      <c r="Q264" t="str">
        <f>IF(R264="","",INDEX('Backing 4'!U:U,MATCH(R264,'Backing 4'!T:T,0)))</f>
        <v>Inconclusive</v>
      </c>
      <c r="R264" t="str">
        <f t="shared" si="12"/>
        <v>2 - Director &amp; Finance</v>
      </c>
      <c r="S264" t="s">
        <v>126</v>
      </c>
      <c r="T264" t="str">
        <f t="shared" si="13"/>
        <v>2 - Director</v>
      </c>
      <c r="U264">
        <v>1</v>
      </c>
      <c r="V264" t="str">
        <f>IF(D264="Y","",IF(W264="Y",INDEX('Backing 2'!B:B,MATCH(C264,'Backing 2'!C:C,0)),C264))</f>
        <v>3 - Senior Manager</v>
      </c>
      <c r="W264" t="s">
        <v>85</v>
      </c>
      <c r="X264">
        <v>2</v>
      </c>
      <c r="Y264" t="s">
        <v>77</v>
      </c>
      <c r="Z264">
        <v>41</v>
      </c>
      <c r="AA264" t="s">
        <v>25</v>
      </c>
      <c r="AB264" t="s">
        <v>25</v>
      </c>
      <c r="AC264" t="s">
        <v>25</v>
      </c>
      <c r="AD264" s="3">
        <v>42095</v>
      </c>
      <c r="AE264">
        <v>5</v>
      </c>
      <c r="AF264">
        <f t="shared" ca="1" si="14"/>
        <v>0.11611042809492123</v>
      </c>
    </row>
    <row r="265" spans="1:32">
      <c r="A265">
        <v>263</v>
      </c>
      <c r="B265" t="s">
        <v>8</v>
      </c>
      <c r="C265" t="s">
        <v>127</v>
      </c>
      <c r="D265" t="s">
        <v>85</v>
      </c>
      <c r="F265" t="s">
        <v>88</v>
      </c>
      <c r="G265" t="s">
        <v>88</v>
      </c>
      <c r="H265" s="2">
        <v>0.5</v>
      </c>
      <c r="I265" t="s">
        <v>88</v>
      </c>
      <c r="J265" t="s">
        <v>87</v>
      </c>
      <c r="K265" t="s">
        <v>14</v>
      </c>
      <c r="L265" s="5"/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5 - Senior Officer &amp; Operations</v>
      </c>
      <c r="S265" t="str">
        <f>IF(T265="","",INDEX('Backing 4'!Z:Z,MATCH(T265,'Backing 4'!Y:Y,0)))</f>
        <v>Even</v>
      </c>
      <c r="T265" t="str">
        <f t="shared" si="13"/>
        <v>5 - Senior Officer</v>
      </c>
      <c r="U265">
        <v>0</v>
      </c>
      <c r="V265" t="str">
        <f>IF(D265="Y","",IF(W265="Y",INDEX('Backing 2'!B:B,MATCH(C265,'Backing 2'!C:C,0)),C265))</f>
        <v/>
      </c>
      <c r="W265" t="s">
        <v>87</v>
      </c>
      <c r="Y265" t="s">
        <v>75</v>
      </c>
      <c r="Z265">
        <v>27</v>
      </c>
      <c r="AA265" t="s">
        <v>45</v>
      </c>
      <c r="AB265" t="s">
        <v>80</v>
      </c>
      <c r="AC265" t="s">
        <v>80</v>
      </c>
      <c r="AD265" s="3">
        <v>43922</v>
      </c>
      <c r="AE265">
        <v>0</v>
      </c>
      <c r="AF265">
        <f t="shared" ca="1" si="14"/>
        <v>0.58164285571202767</v>
      </c>
    </row>
    <row r="266" spans="1:32">
      <c r="A266">
        <v>264</v>
      </c>
      <c r="B266" t="s">
        <v>8</v>
      </c>
      <c r="C266" t="s">
        <v>92</v>
      </c>
      <c r="D266" t="s">
        <v>87</v>
      </c>
      <c r="E266">
        <v>2</v>
      </c>
      <c r="F266" t="s">
        <v>86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L266" s="5"/>
      <c r="M266" t="s">
        <v>127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6 - Junior Officer &amp; Operations</v>
      </c>
      <c r="S266" t="str">
        <f>IF(T266="","",INDEX('Backing 4'!Z:Z,MATCH(T266,'Backing 4'!Y:Y,0)))</f>
        <v>Even</v>
      </c>
      <c r="T266" t="str">
        <f t="shared" si="13"/>
        <v>6 - Junior Officer</v>
      </c>
      <c r="U266">
        <v>1</v>
      </c>
      <c r="V266" t="str">
        <f>IF(D266="Y","",IF(W266="Y",INDEX('Backing 2'!B:B,MATCH(C266,'Backing 2'!C:C,0)),C266))</f>
        <v>6 - Junior Officer</v>
      </c>
      <c r="W266" t="s">
        <v>87</v>
      </c>
      <c r="Y266" t="s">
        <v>75</v>
      </c>
      <c r="Z266">
        <v>28</v>
      </c>
      <c r="AA266" t="s">
        <v>37</v>
      </c>
      <c r="AB266" t="s">
        <v>80</v>
      </c>
      <c r="AC266" t="s">
        <v>80</v>
      </c>
      <c r="AD266" s="3">
        <v>43556</v>
      </c>
      <c r="AE266">
        <v>1</v>
      </c>
      <c r="AF266">
        <f t="shared" ca="1" si="14"/>
        <v>4.220020576436645E-2</v>
      </c>
    </row>
    <row r="267" spans="1:32">
      <c r="A267">
        <v>265</v>
      </c>
      <c r="B267" t="s">
        <v>7</v>
      </c>
      <c r="C267" t="s">
        <v>93</v>
      </c>
      <c r="D267" t="s">
        <v>87</v>
      </c>
      <c r="E267">
        <v>2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L267" s="5"/>
      <c r="M267" t="s">
        <v>93</v>
      </c>
      <c r="N267" t="s">
        <v>14</v>
      </c>
      <c r="O267" s="1" t="s">
        <v>74</v>
      </c>
      <c r="P267" t="s">
        <v>74</v>
      </c>
      <c r="Q267" t="str">
        <f>IF(R267="","",INDEX('Backing 4'!U:U,MATCH(R267,'Backing 4'!T:T,0)))</f>
        <v>Even</v>
      </c>
      <c r="R267" t="str">
        <f t="shared" si="12"/>
        <v>4 - Manager &amp; Operations</v>
      </c>
      <c r="S267" t="str">
        <f>IF(T267="","",INDEX('Backing 4'!Z:Z,MATCH(T267,'Backing 4'!Y:Y,0)))</f>
        <v>Even</v>
      </c>
      <c r="T267" t="str">
        <f t="shared" si="13"/>
        <v>4 - Manager</v>
      </c>
      <c r="U267">
        <v>2</v>
      </c>
      <c r="V267" t="str">
        <f>IF(D267="Y","",IF(W267="Y",INDEX('Backing 2'!B:B,MATCH(C267,'Backing 2'!C:C,0)),C267))</f>
        <v>4 - Manager</v>
      </c>
      <c r="W267" t="s">
        <v>87</v>
      </c>
      <c r="X267">
        <v>3</v>
      </c>
      <c r="Y267" t="s">
        <v>77</v>
      </c>
      <c r="Z267">
        <v>41</v>
      </c>
      <c r="AA267" t="s">
        <v>25</v>
      </c>
      <c r="AB267" t="s">
        <v>25</v>
      </c>
      <c r="AC267" t="s">
        <v>25</v>
      </c>
      <c r="AD267" s="3">
        <v>41000</v>
      </c>
      <c r="AE267">
        <v>8</v>
      </c>
      <c r="AF267">
        <f t="shared" ca="1" si="14"/>
        <v>0.91554597185508058</v>
      </c>
    </row>
    <row r="268" spans="1:32">
      <c r="A268">
        <v>266</v>
      </c>
      <c r="B268" t="s">
        <v>7</v>
      </c>
      <c r="C268" t="s">
        <v>127</v>
      </c>
      <c r="D268" t="s">
        <v>87</v>
      </c>
      <c r="E268">
        <v>3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14</v>
      </c>
      <c r="L268" s="5"/>
      <c r="M268" t="s">
        <v>127</v>
      </c>
      <c r="N268" t="s">
        <v>14</v>
      </c>
      <c r="O268" s="1">
        <v>0.8</v>
      </c>
      <c r="P268" t="s">
        <v>73</v>
      </c>
      <c r="Q268" t="str">
        <f>IF(R268="","",INDEX('Backing 4'!U:U,MATCH(R268,'Backing 4'!T:T,0)))</f>
        <v>Even</v>
      </c>
      <c r="R268" t="str">
        <f t="shared" si="12"/>
        <v>5 - Senior Officer &amp; Operations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2</v>
      </c>
      <c r="V268" t="str">
        <f>IF(D268="Y","",IF(W268="Y",INDEX('Backing 2'!B:B,MATCH(C268,'Backing 2'!C:C,0)),C268))</f>
        <v>5 - Senior Officer</v>
      </c>
      <c r="W268" t="s">
        <v>87</v>
      </c>
      <c r="X268">
        <v>2</v>
      </c>
      <c r="Y268" t="s">
        <v>76</v>
      </c>
      <c r="Z268">
        <v>32</v>
      </c>
      <c r="AA268" t="s">
        <v>25</v>
      </c>
      <c r="AB268" t="s">
        <v>25</v>
      </c>
      <c r="AC268" t="s">
        <v>25</v>
      </c>
      <c r="AD268" s="3">
        <v>43191</v>
      </c>
      <c r="AE268">
        <v>2</v>
      </c>
      <c r="AF268">
        <f t="shared" ca="1" si="14"/>
        <v>0.42581058475343392</v>
      </c>
    </row>
    <row r="269" spans="1:32">
      <c r="A269">
        <v>267</v>
      </c>
      <c r="B269" t="s">
        <v>7</v>
      </c>
      <c r="C269" t="s">
        <v>127</v>
      </c>
      <c r="D269" t="s">
        <v>87</v>
      </c>
      <c r="E269">
        <v>2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12</v>
      </c>
      <c r="L269" s="5"/>
      <c r="M269" t="s">
        <v>127</v>
      </c>
      <c r="N269" t="s">
        <v>12</v>
      </c>
      <c r="O269" s="1" t="s">
        <v>74</v>
      </c>
      <c r="P269" t="s">
        <v>74</v>
      </c>
      <c r="Q269" t="str">
        <f>IF(R269="","",INDEX('Backing 4'!U:U,MATCH(R269,'Backing 4'!T:T,0)))</f>
        <v>Inconclusive</v>
      </c>
      <c r="R269" t="str">
        <f t="shared" si="12"/>
        <v>5 - Senior Officer &amp; Finance</v>
      </c>
      <c r="S269" t="str">
        <f>IF(T269="","",INDEX('Backing 4'!Z:Z,MATCH(T269,'Backing 4'!Y:Y,0)))</f>
        <v>Even</v>
      </c>
      <c r="T269" t="str">
        <f t="shared" si="13"/>
        <v>5 - Senior Officer</v>
      </c>
      <c r="U269">
        <v>1</v>
      </c>
      <c r="V269" t="str">
        <f>IF(D269="Y","",IF(W269="Y",INDEX('Backing 2'!B:B,MATCH(C269,'Backing 2'!C:C,0)),C269))</f>
        <v>6 - Junior Officer</v>
      </c>
      <c r="W269" t="s">
        <v>85</v>
      </c>
      <c r="X269">
        <v>1</v>
      </c>
      <c r="Y269" t="s">
        <v>75</v>
      </c>
      <c r="Z269">
        <v>29</v>
      </c>
      <c r="AA269" t="s">
        <v>25</v>
      </c>
      <c r="AB269" t="s">
        <v>25</v>
      </c>
      <c r="AC269" t="s">
        <v>25</v>
      </c>
      <c r="AD269" s="3">
        <v>42826</v>
      </c>
      <c r="AE269">
        <v>3</v>
      </c>
      <c r="AF269">
        <f t="shared" ca="1" si="14"/>
        <v>0.97990700420142418</v>
      </c>
    </row>
    <row r="270" spans="1:32">
      <c r="A270">
        <v>268</v>
      </c>
      <c r="B270" t="s">
        <v>7</v>
      </c>
      <c r="C270" t="s">
        <v>92</v>
      </c>
      <c r="D270" t="s">
        <v>87</v>
      </c>
      <c r="E270">
        <v>3</v>
      </c>
      <c r="F270" t="s">
        <v>88</v>
      </c>
      <c r="G270" t="s">
        <v>86</v>
      </c>
      <c r="H270" s="2">
        <v>0.5</v>
      </c>
      <c r="I270" t="s">
        <v>88</v>
      </c>
      <c r="J270" t="s">
        <v>85</v>
      </c>
      <c r="K270" t="s">
        <v>14</v>
      </c>
      <c r="L270" s="5"/>
      <c r="M270" t="s">
        <v>92</v>
      </c>
      <c r="N270" t="s">
        <v>14</v>
      </c>
      <c r="O270" s="1" t="s">
        <v>74</v>
      </c>
      <c r="P270" t="s">
        <v>74</v>
      </c>
      <c r="Q270" t="str">
        <f>IF(R270="","",INDEX('Backing 4'!U:U,MATCH(R270,'Backing 4'!T:T,0)))</f>
        <v>Even</v>
      </c>
      <c r="R270" t="str">
        <f t="shared" si="12"/>
        <v>6 - Junior Officer &amp; Operations</v>
      </c>
      <c r="S270" t="str">
        <f>IF(T270="","",INDEX('Backing 4'!Z:Z,MATCH(T270,'Backing 4'!Y:Y,0)))</f>
        <v>Even</v>
      </c>
      <c r="T270" t="str">
        <f t="shared" si="13"/>
        <v>6 - Junior Officer</v>
      </c>
      <c r="U270">
        <v>3</v>
      </c>
      <c r="V270" t="str">
        <f>IF(D270="Y","",IF(W270="Y",INDEX('Backing 2'!B:B,MATCH(C270,'Backing 2'!C:C,0)),C270))</f>
        <v>6 - Junior Officer</v>
      </c>
      <c r="W270" t="s">
        <v>87</v>
      </c>
      <c r="X270">
        <v>3</v>
      </c>
      <c r="Y270" t="s">
        <v>75</v>
      </c>
      <c r="Z270">
        <v>23</v>
      </c>
      <c r="AA270" t="s">
        <v>37</v>
      </c>
      <c r="AB270" t="s">
        <v>80</v>
      </c>
      <c r="AC270" t="s">
        <v>80</v>
      </c>
      <c r="AD270" s="3">
        <v>42826</v>
      </c>
      <c r="AE270">
        <v>3</v>
      </c>
      <c r="AF270">
        <f t="shared" ca="1" si="14"/>
        <v>0.85140820196233591</v>
      </c>
    </row>
    <row r="271" spans="1:32">
      <c r="A271">
        <v>269</v>
      </c>
      <c r="B271" t="s">
        <v>8</v>
      </c>
      <c r="C271" t="s">
        <v>127</v>
      </c>
      <c r="D271" t="s">
        <v>87</v>
      </c>
      <c r="E271">
        <v>3</v>
      </c>
      <c r="F271" t="s">
        <v>86</v>
      </c>
      <c r="G271" t="s">
        <v>86</v>
      </c>
      <c r="H271" s="2">
        <v>0.5</v>
      </c>
      <c r="I271" t="s">
        <v>88</v>
      </c>
      <c r="J271" t="s">
        <v>85</v>
      </c>
      <c r="K271" t="s">
        <v>17</v>
      </c>
      <c r="L271" s="5"/>
      <c r="M271" t="s">
        <v>93</v>
      </c>
      <c r="N271" t="s">
        <v>17</v>
      </c>
      <c r="O271" s="1" t="s">
        <v>74</v>
      </c>
      <c r="P271" t="s">
        <v>74</v>
      </c>
      <c r="Q271" t="str">
        <f>IF(R271="","",INDEX('Backing 4'!U:U,MATCH(R271,'Backing 4'!T:T,0)))</f>
        <v>Inconclusive</v>
      </c>
      <c r="R271" t="str">
        <f t="shared" si="12"/>
        <v>5 - Senior Officer &amp; Strategy</v>
      </c>
      <c r="S271" t="str">
        <f>IF(T271="","",INDEX('Backing 4'!Z:Z,MATCH(T271,'Backing 4'!Y:Y,0)))</f>
        <v>Even</v>
      </c>
      <c r="T271" t="str">
        <f t="shared" si="13"/>
        <v>5 - Senior Officer</v>
      </c>
      <c r="U271">
        <v>3</v>
      </c>
      <c r="V271" t="str">
        <f>IF(D271="Y","",IF(W271="Y",INDEX('Backing 2'!B:B,MATCH(C271,'Backing 2'!C:C,0)),C271))</f>
        <v>5 - Senior Officer</v>
      </c>
      <c r="W271" t="s">
        <v>87</v>
      </c>
      <c r="X271">
        <v>3</v>
      </c>
      <c r="Y271" t="s">
        <v>76</v>
      </c>
      <c r="Z271">
        <v>36</v>
      </c>
      <c r="AA271" t="s">
        <v>25</v>
      </c>
      <c r="AB271" t="s">
        <v>25</v>
      </c>
      <c r="AC271" t="s">
        <v>25</v>
      </c>
      <c r="AD271" s="3">
        <v>42826</v>
      </c>
      <c r="AE271">
        <v>3</v>
      </c>
      <c r="AF271">
        <f t="shared" ca="1" si="14"/>
        <v>0.22642666641192777</v>
      </c>
    </row>
    <row r="272" spans="1:32">
      <c r="A272">
        <v>270</v>
      </c>
      <c r="B272" t="s">
        <v>7</v>
      </c>
      <c r="C272" t="s">
        <v>92</v>
      </c>
      <c r="D272" t="s">
        <v>87</v>
      </c>
      <c r="E272">
        <v>2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14</v>
      </c>
      <c r="L272" s="5"/>
      <c r="M272" t="s">
        <v>92</v>
      </c>
      <c r="N272" t="s">
        <v>14</v>
      </c>
      <c r="O272" s="1" t="s">
        <v>74</v>
      </c>
      <c r="P272" t="s">
        <v>74</v>
      </c>
      <c r="Q272" t="str">
        <f>IF(R272="","",INDEX('Backing 4'!U:U,MATCH(R272,'Backing 4'!T:T,0)))</f>
        <v>Even</v>
      </c>
      <c r="R272" t="str">
        <f t="shared" si="12"/>
        <v>6 - Junior Officer &amp; Operations</v>
      </c>
      <c r="S272" t="str">
        <f>IF(T272="","",INDEX('Backing 4'!Z:Z,MATCH(T272,'Backing 4'!Y:Y,0)))</f>
        <v>Even</v>
      </c>
      <c r="T272" t="str">
        <f t="shared" si="13"/>
        <v>6 - Junior Officer</v>
      </c>
      <c r="U272">
        <v>5</v>
      </c>
      <c r="V272" t="str">
        <f>IF(D272="Y","",IF(W272="Y",INDEX('Backing 2'!B:B,MATCH(C272,'Backing 2'!C:C,0)),C272))</f>
        <v>6 - Junior Officer</v>
      </c>
      <c r="W272" t="s">
        <v>87</v>
      </c>
      <c r="X272">
        <v>3</v>
      </c>
      <c r="Y272" t="s">
        <v>75</v>
      </c>
      <c r="Z272">
        <v>27</v>
      </c>
      <c r="AA272" t="s">
        <v>25</v>
      </c>
      <c r="AB272" t="s">
        <v>25</v>
      </c>
      <c r="AC272" t="s">
        <v>25</v>
      </c>
      <c r="AD272" s="3">
        <v>42095</v>
      </c>
      <c r="AE272">
        <v>5</v>
      </c>
      <c r="AF272">
        <f t="shared" ca="1" si="14"/>
        <v>0.67553743357981733</v>
      </c>
    </row>
    <row r="273" spans="1:32">
      <c r="A273">
        <v>271</v>
      </c>
      <c r="B273" t="s">
        <v>7</v>
      </c>
      <c r="C273" t="s">
        <v>93</v>
      </c>
      <c r="D273" t="s">
        <v>87</v>
      </c>
      <c r="E273">
        <v>4</v>
      </c>
      <c r="F273" t="s">
        <v>88</v>
      </c>
      <c r="G273" t="s">
        <v>86</v>
      </c>
      <c r="H273" s="2">
        <v>0.5</v>
      </c>
      <c r="I273" t="s">
        <v>88</v>
      </c>
      <c r="J273" t="s">
        <v>85</v>
      </c>
      <c r="K273" t="s">
        <v>16</v>
      </c>
      <c r="L273" s="5"/>
      <c r="M273" t="s">
        <v>93</v>
      </c>
      <c r="N273" t="s">
        <v>16</v>
      </c>
      <c r="O273" s="1" t="s">
        <v>74</v>
      </c>
      <c r="P273" t="s">
        <v>74</v>
      </c>
      <c r="Q273" t="str">
        <f>IF(R273="","",INDEX('Backing 4'!U:U,MATCH(R273,'Backing 4'!T:T,0)))</f>
        <v>Uneven - Men benefit</v>
      </c>
      <c r="R273" t="str">
        <f t="shared" si="12"/>
        <v>4 - Manager &amp; Sales &amp; Marketing</v>
      </c>
      <c r="S273" t="str">
        <f>IF(T273="","",INDEX('Backing 4'!Z:Z,MATCH(T273,'Backing 4'!Y:Y,0)))</f>
        <v>Even</v>
      </c>
      <c r="T273" t="str">
        <f t="shared" si="13"/>
        <v>4 - Manager</v>
      </c>
      <c r="U273">
        <v>3</v>
      </c>
      <c r="V273" t="str">
        <f>IF(D273="Y","",IF(W273="Y",INDEX('Backing 2'!B:B,MATCH(C273,'Backing 2'!C:C,0)),C273))</f>
        <v>4 - Manager</v>
      </c>
      <c r="W273" t="s">
        <v>87</v>
      </c>
      <c r="X273">
        <v>3</v>
      </c>
      <c r="Y273" t="s">
        <v>77</v>
      </c>
      <c r="Z273">
        <v>41</v>
      </c>
      <c r="AA273" t="s">
        <v>25</v>
      </c>
      <c r="AB273" t="s">
        <v>25</v>
      </c>
      <c r="AC273" t="s">
        <v>25</v>
      </c>
      <c r="AD273" s="3">
        <v>40634</v>
      </c>
      <c r="AE273">
        <v>9</v>
      </c>
      <c r="AF273">
        <f t="shared" ca="1" si="14"/>
        <v>0.80485669078398347</v>
      </c>
    </row>
    <row r="274" spans="1:32">
      <c r="A274">
        <v>272</v>
      </c>
      <c r="B274" t="s">
        <v>7</v>
      </c>
      <c r="C274" t="s">
        <v>95</v>
      </c>
      <c r="D274" t="s">
        <v>85</v>
      </c>
      <c r="F274" t="s">
        <v>88</v>
      </c>
      <c r="G274" t="s">
        <v>88</v>
      </c>
      <c r="H274" s="2">
        <v>0.5</v>
      </c>
      <c r="I274" t="s">
        <v>88</v>
      </c>
      <c r="J274" t="s">
        <v>87</v>
      </c>
      <c r="K274" t="s">
        <v>14</v>
      </c>
      <c r="L274" s="5"/>
      <c r="M274" t="s">
        <v>95</v>
      </c>
      <c r="N274" t="s">
        <v>14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2 - Director &amp; Operations</v>
      </c>
      <c r="S274" t="s">
        <v>126</v>
      </c>
      <c r="T274" t="str">
        <f t="shared" si="13"/>
        <v>2 - Director</v>
      </c>
      <c r="U274">
        <v>0</v>
      </c>
      <c r="V274" t="str">
        <f>IF(D274="Y","",IF(W274="Y",INDEX('Backing 2'!B:B,MATCH(C274,'Backing 2'!C:C,0)),C274))</f>
        <v/>
      </c>
      <c r="W274" t="s">
        <v>87</v>
      </c>
      <c r="Y274" t="s">
        <v>76</v>
      </c>
      <c r="Z274">
        <v>39</v>
      </c>
      <c r="AA274" t="s">
        <v>25</v>
      </c>
      <c r="AB274" t="s">
        <v>25</v>
      </c>
      <c r="AC274" t="s">
        <v>25</v>
      </c>
      <c r="AD274" s="3">
        <v>43922</v>
      </c>
      <c r="AE274">
        <v>0</v>
      </c>
      <c r="AF274">
        <f t="shared" ca="1" si="14"/>
        <v>0.92089190754680461</v>
      </c>
    </row>
    <row r="275" spans="1:32">
      <c r="A275">
        <v>273</v>
      </c>
      <c r="B275" t="s">
        <v>7</v>
      </c>
      <c r="C275" t="s">
        <v>92</v>
      </c>
      <c r="D275" t="s">
        <v>87</v>
      </c>
      <c r="E275">
        <v>3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15</v>
      </c>
      <c r="L275" s="5"/>
      <c r="M275" t="s">
        <v>92</v>
      </c>
      <c r="N275" t="s">
        <v>15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Internal Services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4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75</v>
      </c>
      <c r="Z275">
        <v>24</v>
      </c>
      <c r="AA275" t="s">
        <v>25</v>
      </c>
      <c r="AB275" t="s">
        <v>25</v>
      </c>
      <c r="AC275" t="s">
        <v>25</v>
      </c>
      <c r="AD275" s="3">
        <v>42461</v>
      </c>
      <c r="AE275">
        <v>4</v>
      </c>
      <c r="AF275">
        <f t="shared" ca="1" si="14"/>
        <v>7.7277722455389553E-2</v>
      </c>
    </row>
    <row r="276" spans="1:32">
      <c r="A276">
        <v>274</v>
      </c>
      <c r="B276" t="s">
        <v>8</v>
      </c>
      <c r="C276" t="s">
        <v>92</v>
      </c>
      <c r="D276" t="s">
        <v>87</v>
      </c>
      <c r="E276">
        <v>2</v>
      </c>
      <c r="F276" t="s">
        <v>88</v>
      </c>
      <c r="G276" t="s">
        <v>86</v>
      </c>
      <c r="H276" s="2">
        <v>0.5</v>
      </c>
      <c r="I276" t="s">
        <v>88</v>
      </c>
      <c r="J276" t="s">
        <v>85</v>
      </c>
      <c r="K276" t="s">
        <v>14</v>
      </c>
      <c r="L276" s="5"/>
      <c r="M276" t="s">
        <v>92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>Even</v>
      </c>
      <c r="R276" t="str">
        <f t="shared" si="12"/>
        <v>6 - Junior Officer &amp; Operations</v>
      </c>
      <c r="S276" t="str">
        <f>IF(T276="","",INDEX('Backing 4'!Z:Z,MATCH(T276,'Backing 4'!Y:Y,0)))</f>
        <v>Even</v>
      </c>
      <c r="T276" t="str">
        <f t="shared" si="13"/>
        <v>6 - Junior Officer</v>
      </c>
      <c r="U276">
        <v>2</v>
      </c>
      <c r="V276" t="str">
        <f>IF(D276="Y","",IF(W276="Y",INDEX('Backing 2'!B:B,MATCH(C276,'Backing 2'!C:C,0)),C276))</f>
        <v>6 - Junior Officer</v>
      </c>
      <c r="W276" t="s">
        <v>87</v>
      </c>
      <c r="X276">
        <v>3</v>
      </c>
      <c r="Y276" t="s">
        <v>135</v>
      </c>
      <c r="Z276">
        <v>19</v>
      </c>
      <c r="AA276" t="s">
        <v>25</v>
      </c>
      <c r="AB276" t="s">
        <v>25</v>
      </c>
      <c r="AC276" t="s">
        <v>25</v>
      </c>
      <c r="AD276" s="3">
        <v>43191</v>
      </c>
      <c r="AE276">
        <v>2</v>
      </c>
      <c r="AF276">
        <f t="shared" ca="1" si="14"/>
        <v>0.96501980200589854</v>
      </c>
    </row>
    <row r="277" spans="1:32">
      <c r="A277">
        <v>275</v>
      </c>
      <c r="B277" t="s">
        <v>7</v>
      </c>
      <c r="C277" s="4" t="s">
        <v>95</v>
      </c>
      <c r="D277" t="s">
        <v>87</v>
      </c>
      <c r="E277">
        <v>3</v>
      </c>
      <c r="F277" t="s">
        <v>88</v>
      </c>
      <c r="G277" t="s">
        <v>88</v>
      </c>
      <c r="H277" s="2">
        <v>0.5</v>
      </c>
      <c r="I277" t="s">
        <v>86</v>
      </c>
      <c r="J277" t="s">
        <v>85</v>
      </c>
      <c r="K277" t="s">
        <v>14</v>
      </c>
      <c r="L277" s="5" t="s">
        <v>89</v>
      </c>
      <c r="N277" t="s">
        <v>14</v>
      </c>
      <c r="O277" s="1" t="s">
        <v>74</v>
      </c>
      <c r="P277" t="s">
        <v>74</v>
      </c>
      <c r="Q277" t="str">
        <f>IF(R277="","",INDEX('Backing 4'!U:U,MATCH(R277,'Backing 4'!T:T,0)))</f>
        <v/>
      </c>
      <c r="R277" t="str">
        <f t="shared" si="12"/>
        <v/>
      </c>
      <c r="S277" t="str">
        <f>IF(T277="","",INDEX('Backing 4'!Z:Z,MATCH(T277,'Backing 4'!Y:Y,0)))</f>
        <v/>
      </c>
      <c r="T277" t="str">
        <f t="shared" si="13"/>
        <v/>
      </c>
      <c r="U277">
        <v>5</v>
      </c>
      <c r="V277" t="str">
        <f>IF(D277="Y","",IF(W277="Y",INDEX('Backing 2'!B:B,MATCH(C277,'Backing 2'!C:C,0)),C277))</f>
        <v>2 - Director</v>
      </c>
      <c r="W277" t="s">
        <v>87</v>
      </c>
      <c r="Y277" t="s">
        <v>77</v>
      </c>
      <c r="Z277">
        <v>41</v>
      </c>
      <c r="AA277" t="s">
        <v>37</v>
      </c>
      <c r="AB277" t="s">
        <v>80</v>
      </c>
      <c r="AC277" t="s">
        <v>80</v>
      </c>
      <c r="AD277" s="3">
        <v>42095</v>
      </c>
      <c r="AE277">
        <v>5</v>
      </c>
      <c r="AF277">
        <f t="shared" ca="1" si="14"/>
        <v>0.75128716672796092</v>
      </c>
    </row>
    <row r="278" spans="1:32">
      <c r="A278">
        <v>276</v>
      </c>
      <c r="B278" t="s">
        <v>8</v>
      </c>
      <c r="C278" t="s">
        <v>92</v>
      </c>
      <c r="D278" t="s">
        <v>87</v>
      </c>
      <c r="E278">
        <v>1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16</v>
      </c>
      <c r="L278" s="5"/>
      <c r="M278" t="s">
        <v>92</v>
      </c>
      <c r="N278" t="s">
        <v>16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Sales &amp; Marketing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135</v>
      </c>
      <c r="Z278">
        <v>19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0.40425672717922423</v>
      </c>
    </row>
    <row r="279" spans="1:32">
      <c r="A279">
        <v>277</v>
      </c>
      <c r="B279" t="s">
        <v>8</v>
      </c>
      <c r="C279" t="s">
        <v>92</v>
      </c>
      <c r="D279" t="s">
        <v>87</v>
      </c>
      <c r="E279">
        <v>3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14</v>
      </c>
      <c r="L279" s="5"/>
      <c r="M279" t="s">
        <v>92</v>
      </c>
      <c r="N279" t="s">
        <v>14</v>
      </c>
      <c r="O279" s="1" t="s">
        <v>74</v>
      </c>
      <c r="P279" t="s">
        <v>74</v>
      </c>
      <c r="Q279" t="str">
        <f>IF(R279="","",INDEX('Backing 4'!U:U,MATCH(R279,'Backing 4'!T:T,0)))</f>
        <v>Even</v>
      </c>
      <c r="R279" t="str">
        <f t="shared" si="12"/>
        <v>6 - Junior Officer &amp; Operations</v>
      </c>
      <c r="S279" t="str">
        <f>IF(T279="","",INDEX('Backing 4'!Z:Z,MATCH(T279,'Backing 4'!Y:Y,0)))</f>
        <v>Even</v>
      </c>
      <c r="T279" t="str">
        <f t="shared" si="13"/>
        <v>6 - Junior Officer</v>
      </c>
      <c r="U279">
        <v>3</v>
      </c>
      <c r="V279" t="str">
        <f>IF(D279="Y","",IF(W279="Y",INDEX('Backing 2'!B:B,MATCH(C279,'Backing 2'!C:C,0)),C279))</f>
        <v>6 - Junior Officer</v>
      </c>
      <c r="W279" t="s">
        <v>87</v>
      </c>
      <c r="X279">
        <v>2</v>
      </c>
      <c r="Y279" t="s">
        <v>75</v>
      </c>
      <c r="Z279">
        <v>23</v>
      </c>
      <c r="AA279" t="s">
        <v>37</v>
      </c>
      <c r="AB279" t="s">
        <v>80</v>
      </c>
      <c r="AC279" t="s">
        <v>80</v>
      </c>
      <c r="AD279" s="3">
        <v>42826</v>
      </c>
      <c r="AE279">
        <v>3</v>
      </c>
      <c r="AF279">
        <f t="shared" ca="1" si="14"/>
        <v>0.78725332740772369</v>
      </c>
    </row>
    <row r="280" spans="1:32">
      <c r="A280">
        <v>278</v>
      </c>
      <c r="B280" t="s">
        <v>8</v>
      </c>
      <c r="C280" t="s">
        <v>94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L280" s="5"/>
      <c r="M280" t="s">
        <v>94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Uneven - Men benefit</v>
      </c>
      <c r="R280" t="str">
        <f t="shared" si="12"/>
        <v>3 - Senior Manager &amp; Sales &amp; Marketing</v>
      </c>
      <c r="S280" t="str">
        <f>IF(T280="","",INDEX('Backing 4'!Z:Z,MATCH(T280,'Backing 4'!Y:Y,0)))</f>
        <v>Uneven - Men benefit</v>
      </c>
      <c r="T280" t="str">
        <f t="shared" si="13"/>
        <v>3 - Senior Manager</v>
      </c>
      <c r="U280">
        <v>4</v>
      </c>
      <c r="V280" t="str">
        <f>IF(D280="Y","",IF(W280="Y",INDEX('Backing 2'!B:B,MATCH(C280,'Backing 2'!C:C,0)),C280))</f>
        <v>3 - Senior Manager</v>
      </c>
      <c r="W280" t="s">
        <v>87</v>
      </c>
      <c r="X280">
        <v>3</v>
      </c>
      <c r="Y280" t="s">
        <v>76</v>
      </c>
      <c r="Z280">
        <v>39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0.59177226809662764</v>
      </c>
    </row>
    <row r="281" spans="1:32">
      <c r="A281">
        <v>279</v>
      </c>
      <c r="B281" t="s">
        <v>8</v>
      </c>
      <c r="C281" t="s">
        <v>92</v>
      </c>
      <c r="D281" t="s">
        <v>87</v>
      </c>
      <c r="E281">
        <v>2</v>
      </c>
      <c r="F281" t="s">
        <v>88</v>
      </c>
      <c r="G281" t="s">
        <v>86</v>
      </c>
      <c r="H281" s="2">
        <v>0.5</v>
      </c>
      <c r="I281" t="s">
        <v>88</v>
      </c>
      <c r="J281" t="s">
        <v>85</v>
      </c>
      <c r="K281" t="s">
        <v>16</v>
      </c>
      <c r="L281" s="5"/>
      <c r="M281" t="s">
        <v>92</v>
      </c>
      <c r="N281" t="s">
        <v>16</v>
      </c>
      <c r="O281" s="1" t="s">
        <v>74</v>
      </c>
      <c r="P281" t="s">
        <v>74</v>
      </c>
      <c r="Q281" t="str">
        <f>IF(R281="","",INDEX('Backing 4'!U:U,MATCH(R281,'Backing 4'!T:T,0)))</f>
        <v>Even</v>
      </c>
      <c r="R281" t="str">
        <f t="shared" si="12"/>
        <v>6 - Junior Officer &amp; Sales &amp; Marketing</v>
      </c>
      <c r="S281" t="str">
        <f>IF(T281="","",INDEX('Backing 4'!Z:Z,MATCH(T281,'Backing 4'!Y:Y,0)))</f>
        <v>Even</v>
      </c>
      <c r="T281" t="str">
        <f t="shared" si="13"/>
        <v>6 - Junior Officer</v>
      </c>
      <c r="U281">
        <v>4</v>
      </c>
      <c r="V281" t="str">
        <f>IF(D281="Y","",IF(W281="Y",INDEX('Backing 2'!B:B,MATCH(C281,'Backing 2'!C:C,0)),C281))</f>
        <v>6 - Junior Officer</v>
      </c>
      <c r="W281" t="s">
        <v>87</v>
      </c>
      <c r="X281">
        <v>3</v>
      </c>
      <c r="Y281" t="s">
        <v>75</v>
      </c>
      <c r="Z281">
        <v>24</v>
      </c>
      <c r="AA281" t="s">
        <v>25</v>
      </c>
      <c r="AB281" t="s">
        <v>25</v>
      </c>
      <c r="AC281" t="s">
        <v>25</v>
      </c>
      <c r="AD281" s="3">
        <v>42461</v>
      </c>
      <c r="AE281">
        <v>4</v>
      </c>
      <c r="AF281">
        <f t="shared" ca="1" si="14"/>
        <v>0.91663829307976219</v>
      </c>
    </row>
    <row r="282" spans="1:32">
      <c r="A282">
        <v>280</v>
      </c>
      <c r="B282" t="s">
        <v>8</v>
      </c>
      <c r="C282" t="s">
        <v>96</v>
      </c>
      <c r="D282" t="s">
        <v>85</v>
      </c>
      <c r="F282" t="s">
        <v>88</v>
      </c>
      <c r="G282" t="s">
        <v>88</v>
      </c>
      <c r="H282" s="2">
        <v>0.5</v>
      </c>
      <c r="I282" t="s">
        <v>88</v>
      </c>
      <c r="J282" t="s">
        <v>87</v>
      </c>
      <c r="K282" t="s">
        <v>15</v>
      </c>
      <c r="L282" s="5"/>
      <c r="M282" t="s">
        <v>96</v>
      </c>
      <c r="N282" t="s">
        <v>15</v>
      </c>
      <c r="O282" s="1" t="s">
        <v>74</v>
      </c>
      <c r="P282" t="s">
        <v>74</v>
      </c>
      <c r="Q282" t="str">
        <f>IF(R282="","",INDEX('Backing 4'!U:U,MATCH(R282,'Backing 4'!T:T,0)))</f>
        <v/>
      </c>
      <c r="R282" t="str">
        <f t="shared" si="12"/>
        <v/>
      </c>
      <c r="S282" t="str">
        <f>IF(T282="","",INDEX('Backing 4'!Z:Z,MATCH(T282,'Backing 4'!Y:Y,0)))</f>
        <v/>
      </c>
      <c r="T282" t="str">
        <f t="shared" si="13"/>
        <v/>
      </c>
      <c r="U282">
        <v>0</v>
      </c>
      <c r="V282" t="str">
        <f>IF(D282="Y","",IF(W282="Y",INDEX('Backing 2'!B:B,MATCH(C282,'Backing 2'!C:C,0)),C282))</f>
        <v/>
      </c>
      <c r="W282" t="s">
        <v>87</v>
      </c>
      <c r="Y282" t="s">
        <v>76</v>
      </c>
      <c r="Z282">
        <v>38</v>
      </c>
      <c r="AA282" t="s">
        <v>37</v>
      </c>
      <c r="AB282" t="s">
        <v>80</v>
      </c>
      <c r="AC282" t="s">
        <v>80</v>
      </c>
      <c r="AD282" s="3">
        <v>43922</v>
      </c>
      <c r="AE282">
        <v>0</v>
      </c>
      <c r="AF282">
        <f t="shared" ca="1" si="14"/>
        <v>4.9455866325406106E-2</v>
      </c>
    </row>
    <row r="283" spans="1:32">
      <c r="A283">
        <v>281</v>
      </c>
      <c r="B283" t="s">
        <v>8</v>
      </c>
      <c r="C283" t="s">
        <v>92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14</v>
      </c>
      <c r="L283" s="5"/>
      <c r="M283" t="s">
        <v>92</v>
      </c>
      <c r="N283" t="s">
        <v>14</v>
      </c>
      <c r="O283" s="1" t="s">
        <v>74</v>
      </c>
      <c r="P283" t="s">
        <v>74</v>
      </c>
      <c r="Q283" t="str">
        <f>IF(R283="","",INDEX('Backing 4'!U:U,MATCH(R283,'Backing 4'!T:T,0)))</f>
        <v>Even</v>
      </c>
      <c r="R283" t="str">
        <f t="shared" si="12"/>
        <v>6 - Junior Officer &amp; Operations</v>
      </c>
      <c r="S283" t="str">
        <f>IF(T283="","",INDEX('Backing 4'!Z:Z,MATCH(T283,'Backing 4'!Y:Y,0)))</f>
        <v>Even</v>
      </c>
      <c r="T283" t="str">
        <f t="shared" si="13"/>
        <v>6 - Junior Officer</v>
      </c>
      <c r="U283">
        <v>3</v>
      </c>
      <c r="V283" t="str">
        <f>IF(D283="Y","",IF(W283="Y",INDEX('Backing 2'!B:B,MATCH(C283,'Backing 2'!C:C,0)),C283))</f>
        <v>6 - Junior Officer</v>
      </c>
      <c r="W283" t="s">
        <v>87</v>
      </c>
      <c r="X283">
        <v>3</v>
      </c>
      <c r="Y283" t="s">
        <v>75</v>
      </c>
      <c r="Z283">
        <v>24</v>
      </c>
      <c r="AA283" t="s">
        <v>32</v>
      </c>
      <c r="AB283" t="s">
        <v>80</v>
      </c>
      <c r="AC283" t="s">
        <v>80</v>
      </c>
      <c r="AD283" s="3">
        <v>42826</v>
      </c>
      <c r="AE283">
        <v>3</v>
      </c>
      <c r="AF283">
        <f t="shared" ca="1" si="14"/>
        <v>0.79396251477067048</v>
      </c>
    </row>
    <row r="284" spans="1:32">
      <c r="A284">
        <v>282</v>
      </c>
      <c r="B284" t="s">
        <v>8</v>
      </c>
      <c r="C284" t="s">
        <v>95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15</v>
      </c>
      <c r="L284" s="5"/>
      <c r="M284" t="s">
        <v>95</v>
      </c>
      <c r="N284" t="s">
        <v>15</v>
      </c>
      <c r="O284" s="1" t="s">
        <v>74</v>
      </c>
      <c r="P284" t="s">
        <v>74</v>
      </c>
      <c r="Q284" t="str">
        <f>IF(R284="","",INDEX('Backing 4'!U:U,MATCH(R284,'Backing 4'!T:T,0)))</f>
        <v>Inconclusive</v>
      </c>
      <c r="R284" t="str">
        <f t="shared" si="12"/>
        <v>2 - Director &amp; Internal Services</v>
      </c>
      <c r="S284" t="s">
        <v>126</v>
      </c>
      <c r="T284" t="str">
        <f t="shared" si="13"/>
        <v>2 - Director</v>
      </c>
      <c r="U284">
        <v>3</v>
      </c>
      <c r="V284" t="str">
        <f>IF(D284="Y","",IF(W284="Y",INDEX('Backing 2'!B:B,MATCH(C284,'Backing 2'!C:C,0)),C284))</f>
        <v>2 - Director</v>
      </c>
      <c r="W284" t="s">
        <v>87</v>
      </c>
      <c r="X284">
        <v>3</v>
      </c>
      <c r="Y284" t="s">
        <v>77</v>
      </c>
      <c r="Z284">
        <v>44</v>
      </c>
      <c r="AA284" t="s">
        <v>37</v>
      </c>
      <c r="AB284" t="s">
        <v>80</v>
      </c>
      <c r="AC284" t="s">
        <v>80</v>
      </c>
      <c r="AD284" s="3">
        <v>40634</v>
      </c>
      <c r="AE284">
        <v>9</v>
      </c>
      <c r="AF284">
        <f t="shared" ca="1" si="14"/>
        <v>0.81007212025572251</v>
      </c>
    </row>
    <row r="285" spans="1:32">
      <c r="A285">
        <v>283</v>
      </c>
      <c r="B285" t="s">
        <v>8</v>
      </c>
      <c r="C285" t="s">
        <v>92</v>
      </c>
      <c r="D285" t="s">
        <v>87</v>
      </c>
      <c r="E285">
        <v>2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L285" s="5"/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2</v>
      </c>
      <c r="V285" t="str">
        <f>IF(D285="Y","",IF(W285="Y",INDEX('Backing 2'!B:B,MATCH(C285,'Backing 2'!C:C,0)),C285))</f>
        <v>6 - Junior Officer</v>
      </c>
      <c r="W285" t="s">
        <v>87</v>
      </c>
      <c r="X285">
        <v>3</v>
      </c>
      <c r="Y285" t="s">
        <v>75</v>
      </c>
      <c r="Z285">
        <v>25</v>
      </c>
      <c r="AA285" t="s">
        <v>25</v>
      </c>
      <c r="AB285" t="s">
        <v>25</v>
      </c>
      <c r="AC285" t="s">
        <v>25</v>
      </c>
      <c r="AD285" s="3">
        <v>43191</v>
      </c>
      <c r="AE285">
        <v>2</v>
      </c>
      <c r="AF285">
        <f t="shared" ca="1" si="14"/>
        <v>0.14607257075427948</v>
      </c>
    </row>
    <row r="286" spans="1:32">
      <c r="A286">
        <v>284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14</v>
      </c>
      <c r="L286" s="5"/>
      <c r="M286" t="s">
        <v>92</v>
      </c>
      <c r="N286" t="s">
        <v>14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Operations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3</v>
      </c>
      <c r="V286" t="str">
        <f>IF(D286="Y","",IF(W286="Y",INDEX('Backing 2'!B:B,MATCH(C286,'Backing 2'!C:C,0)),C286))</f>
        <v>6 - Junior Officer</v>
      </c>
      <c r="W286" t="s">
        <v>87</v>
      </c>
      <c r="X286">
        <v>2</v>
      </c>
      <c r="Y286" t="s">
        <v>75</v>
      </c>
      <c r="Z286">
        <v>21</v>
      </c>
      <c r="AA286" t="s">
        <v>37</v>
      </c>
      <c r="AB286" t="s">
        <v>80</v>
      </c>
      <c r="AC286" t="s">
        <v>80</v>
      </c>
      <c r="AD286" s="3">
        <v>42826</v>
      </c>
      <c r="AE286">
        <v>3</v>
      </c>
      <c r="AF286">
        <f t="shared" ca="1" si="14"/>
        <v>0.43003941176009342</v>
      </c>
    </row>
    <row r="287" spans="1:32">
      <c r="A287">
        <v>285</v>
      </c>
      <c r="B287" t="s">
        <v>8</v>
      </c>
      <c r="C287" t="s">
        <v>92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16</v>
      </c>
      <c r="L287" s="5"/>
      <c r="M287" t="s">
        <v>92</v>
      </c>
      <c r="N287" t="s">
        <v>16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6 - Junior Officer &amp; Sales &amp; Marketing</v>
      </c>
      <c r="S287" t="str">
        <f>IF(T287="","",INDEX('Backing 4'!Z:Z,MATCH(T287,'Backing 4'!Y:Y,0)))</f>
        <v>Even</v>
      </c>
      <c r="T287" t="str">
        <f t="shared" si="13"/>
        <v>6 - Junior Officer</v>
      </c>
      <c r="U287">
        <v>2</v>
      </c>
      <c r="V287" t="str">
        <f>IF(D287="Y","",IF(W287="Y",INDEX('Backing 2'!B:B,MATCH(C287,'Backing 2'!C:C,0)),C287))</f>
        <v>6 - Junior Officer</v>
      </c>
      <c r="W287" t="s">
        <v>87</v>
      </c>
      <c r="X287">
        <v>3</v>
      </c>
      <c r="Y287" t="s">
        <v>75</v>
      </c>
      <c r="Z287">
        <v>22</v>
      </c>
      <c r="AA287" t="s">
        <v>25</v>
      </c>
      <c r="AB287" t="s">
        <v>25</v>
      </c>
      <c r="AC287" t="s">
        <v>25</v>
      </c>
      <c r="AD287" s="3">
        <v>43191</v>
      </c>
      <c r="AE287">
        <v>2</v>
      </c>
      <c r="AF287">
        <f t="shared" ca="1" si="14"/>
        <v>0.40186998019792286</v>
      </c>
    </row>
    <row r="288" spans="1:32">
      <c r="A288">
        <v>286</v>
      </c>
      <c r="B288" t="s">
        <v>8</v>
      </c>
      <c r="C288" t="s">
        <v>93</v>
      </c>
      <c r="D288" t="s">
        <v>87</v>
      </c>
      <c r="E288">
        <v>3</v>
      </c>
      <c r="F288" t="s">
        <v>88</v>
      </c>
      <c r="G288" t="s">
        <v>86</v>
      </c>
      <c r="H288" s="2">
        <v>0.5</v>
      </c>
      <c r="I288" t="s">
        <v>88</v>
      </c>
      <c r="J288" t="s">
        <v>85</v>
      </c>
      <c r="K288" t="s">
        <v>14</v>
      </c>
      <c r="L288" s="5"/>
      <c r="M288" t="s">
        <v>93</v>
      </c>
      <c r="N288" t="s">
        <v>14</v>
      </c>
      <c r="O288" s="1" t="s">
        <v>74</v>
      </c>
      <c r="P288" t="s">
        <v>74</v>
      </c>
      <c r="Q288" t="str">
        <f>IF(R288="","",INDEX('Backing 4'!U:U,MATCH(R288,'Backing 4'!T:T,0)))</f>
        <v>Even</v>
      </c>
      <c r="R288" t="str">
        <f t="shared" si="12"/>
        <v>4 - Manager &amp; Operations</v>
      </c>
      <c r="S288" t="str">
        <f>IF(T288="","",INDEX('Backing 4'!Z:Z,MATCH(T288,'Backing 4'!Y:Y,0)))</f>
        <v>Even</v>
      </c>
      <c r="T288" t="str">
        <f t="shared" si="13"/>
        <v>4 - Manager</v>
      </c>
      <c r="U288">
        <v>1</v>
      </c>
      <c r="V288" t="str">
        <f>IF(D288="Y","",IF(W288="Y",INDEX('Backing 2'!B:B,MATCH(C288,'Backing 2'!C:C,0)),C288))</f>
        <v>5 - Senior Officer</v>
      </c>
      <c r="W288" t="s">
        <v>85</v>
      </c>
      <c r="X288">
        <v>2</v>
      </c>
      <c r="Y288" t="s">
        <v>76</v>
      </c>
      <c r="Z288">
        <v>30</v>
      </c>
      <c r="AA288" t="s">
        <v>36</v>
      </c>
      <c r="AB288" t="s">
        <v>80</v>
      </c>
      <c r="AC288" t="s">
        <v>80</v>
      </c>
      <c r="AD288" s="3">
        <v>43191</v>
      </c>
      <c r="AE288">
        <v>2</v>
      </c>
      <c r="AF288">
        <f t="shared" ca="1" si="14"/>
        <v>0.54963755052041152</v>
      </c>
    </row>
    <row r="289" spans="1:32">
      <c r="A289">
        <v>287</v>
      </c>
      <c r="B289" t="s">
        <v>7</v>
      </c>
      <c r="C289" t="s">
        <v>92</v>
      </c>
      <c r="D289" t="s">
        <v>85</v>
      </c>
      <c r="F289" t="s">
        <v>88</v>
      </c>
      <c r="G289" t="s">
        <v>88</v>
      </c>
      <c r="H289" s="2">
        <v>0.5</v>
      </c>
      <c r="I289" t="s">
        <v>88</v>
      </c>
      <c r="J289" t="s">
        <v>87</v>
      </c>
      <c r="K289" t="s">
        <v>15</v>
      </c>
      <c r="L289" s="5"/>
      <c r="M289" t="s">
        <v>92</v>
      </c>
      <c r="N289" t="s">
        <v>15</v>
      </c>
      <c r="O289" s="1">
        <v>0.7</v>
      </c>
      <c r="P289" t="s">
        <v>73</v>
      </c>
      <c r="Q289" t="str">
        <f>IF(R289="","",INDEX('Backing 4'!U:U,MATCH(R289,'Backing 4'!T:T,0)))</f>
        <v>Even</v>
      </c>
      <c r="R289" t="str">
        <f t="shared" si="12"/>
        <v>6 - Junior Officer &amp; Internal Services</v>
      </c>
      <c r="S289" t="str">
        <f>IF(T289="","",INDEX('Backing 4'!Z:Z,MATCH(T289,'Backing 4'!Y:Y,0)))</f>
        <v>Even</v>
      </c>
      <c r="T289" t="str">
        <f t="shared" si="13"/>
        <v>6 - Junior Officer</v>
      </c>
      <c r="U289">
        <v>0</v>
      </c>
      <c r="V289" t="str">
        <f>IF(D289="Y","",IF(W289="Y",INDEX('Backing 2'!B:B,MATCH(C289,'Backing 2'!C:C,0)),C289))</f>
        <v/>
      </c>
      <c r="W289" t="s">
        <v>87</v>
      </c>
      <c r="Y289" t="s">
        <v>75</v>
      </c>
      <c r="Z289">
        <v>22</v>
      </c>
      <c r="AA289" t="s">
        <v>37</v>
      </c>
      <c r="AB289" t="s">
        <v>80</v>
      </c>
      <c r="AC289" t="s">
        <v>80</v>
      </c>
      <c r="AD289" s="3">
        <v>43922</v>
      </c>
      <c r="AE289">
        <v>0</v>
      </c>
      <c r="AF289">
        <f t="shared" ca="1" si="14"/>
        <v>0.36119212392784794</v>
      </c>
    </row>
    <row r="290" spans="1:32">
      <c r="A290">
        <v>288</v>
      </c>
      <c r="B290" t="s">
        <v>8</v>
      </c>
      <c r="C290" t="s">
        <v>127</v>
      </c>
      <c r="D290" t="s">
        <v>87</v>
      </c>
      <c r="E290">
        <v>2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L290" s="5"/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75</v>
      </c>
      <c r="Z290">
        <v>25</v>
      </c>
      <c r="AA290" t="s">
        <v>36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0.99647562029866188</v>
      </c>
    </row>
    <row r="291" spans="1:32">
      <c r="A291">
        <v>289</v>
      </c>
      <c r="B291" t="s">
        <v>7</v>
      </c>
      <c r="C291" t="s">
        <v>127</v>
      </c>
      <c r="D291" t="s">
        <v>87</v>
      </c>
      <c r="E291">
        <v>3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16</v>
      </c>
      <c r="L291" s="5"/>
      <c r="M291" t="s">
        <v>127</v>
      </c>
      <c r="N291" t="s">
        <v>16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5 - Senior Officer &amp; Sales &amp; Marketing</v>
      </c>
      <c r="S291" t="str">
        <f>IF(T291="","",INDEX('Backing 4'!Z:Z,MATCH(T291,'Backing 4'!Y:Y,0)))</f>
        <v>Even</v>
      </c>
      <c r="T291" t="str">
        <f t="shared" si="13"/>
        <v>5 - Senior Officer</v>
      </c>
      <c r="U291">
        <v>3</v>
      </c>
      <c r="V291" t="str">
        <f>IF(D291="Y","",IF(W291="Y",INDEX('Backing 2'!B:B,MATCH(C291,'Backing 2'!C:C,0)),C291))</f>
        <v>5 - Senior Officer</v>
      </c>
      <c r="W291" t="s">
        <v>87</v>
      </c>
      <c r="X291">
        <v>2</v>
      </c>
      <c r="Y291" t="s">
        <v>76</v>
      </c>
      <c r="Z291">
        <v>33</v>
      </c>
      <c r="AA291" t="s">
        <v>32</v>
      </c>
      <c r="AB291" t="s">
        <v>80</v>
      </c>
      <c r="AC291" t="s">
        <v>80</v>
      </c>
      <c r="AD291" s="3">
        <v>42461</v>
      </c>
      <c r="AE291">
        <v>4</v>
      </c>
      <c r="AF291">
        <f t="shared" ca="1" si="14"/>
        <v>0.71359872796065349</v>
      </c>
    </row>
    <row r="292" spans="1:32">
      <c r="A292">
        <v>290</v>
      </c>
      <c r="B292" t="s">
        <v>7</v>
      </c>
      <c r="C292" t="s">
        <v>92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14</v>
      </c>
      <c r="L292" s="5"/>
      <c r="M292" t="s">
        <v>92</v>
      </c>
      <c r="N292" t="s">
        <v>14</v>
      </c>
      <c r="O292" s="1" t="s">
        <v>74</v>
      </c>
      <c r="P292" t="s">
        <v>74</v>
      </c>
      <c r="Q292" t="str">
        <f>IF(R292="","",INDEX('Backing 4'!U:U,MATCH(R292,'Backing 4'!T:T,0)))</f>
        <v>Even</v>
      </c>
      <c r="R292" t="str">
        <f t="shared" si="12"/>
        <v>6 - Junior Officer &amp; Operations</v>
      </c>
      <c r="S292" t="str">
        <f>IF(T292="","",INDEX('Backing 4'!Z:Z,MATCH(T292,'Backing 4'!Y:Y,0)))</f>
        <v>Even</v>
      </c>
      <c r="T292" t="str">
        <f t="shared" si="13"/>
        <v>6 - Junior Officer</v>
      </c>
      <c r="U292">
        <v>2</v>
      </c>
      <c r="V292" t="str">
        <f>IF(D292="Y","",IF(W292="Y",INDEX('Backing 2'!B:B,MATCH(C292,'Backing 2'!C:C,0)),C292))</f>
        <v>6 - Junior Officer</v>
      </c>
      <c r="W292" t="s">
        <v>87</v>
      </c>
      <c r="X292">
        <v>2</v>
      </c>
      <c r="Y292" t="s">
        <v>75</v>
      </c>
      <c r="Z292">
        <v>26</v>
      </c>
      <c r="AA292" t="s">
        <v>37</v>
      </c>
      <c r="AB292" t="s">
        <v>80</v>
      </c>
      <c r="AC292" t="s">
        <v>80</v>
      </c>
      <c r="AD292" s="3">
        <v>43191</v>
      </c>
      <c r="AE292">
        <v>2</v>
      </c>
      <c r="AF292">
        <f t="shared" ca="1" si="14"/>
        <v>0.6731310373131848</v>
      </c>
    </row>
    <row r="293" spans="1:32">
      <c r="A293">
        <v>291</v>
      </c>
      <c r="B293" t="s">
        <v>7</v>
      </c>
      <c r="C293" t="s">
        <v>93</v>
      </c>
      <c r="D293" t="s">
        <v>87</v>
      </c>
      <c r="E293">
        <v>2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L293" s="5"/>
      <c r="M293" t="s">
        <v>93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Uneven - Men benefit</v>
      </c>
      <c r="R293" t="str">
        <f t="shared" si="12"/>
        <v>4 - Manager &amp; Sales &amp; Marketing</v>
      </c>
      <c r="S293" t="str">
        <f>IF(T293="","",INDEX('Backing 4'!Z:Z,MATCH(T293,'Backing 4'!Y:Y,0)))</f>
        <v>Even</v>
      </c>
      <c r="T293" t="str">
        <f t="shared" si="13"/>
        <v>4 - Manager</v>
      </c>
      <c r="U293">
        <v>3</v>
      </c>
      <c r="V293" t="str">
        <f>IF(D293="Y","",IF(W293="Y",INDEX('Backing 2'!B:B,MATCH(C293,'Backing 2'!C:C,0)),C293))</f>
        <v>4 - Manager</v>
      </c>
      <c r="W293" t="s">
        <v>87</v>
      </c>
      <c r="X293">
        <v>3</v>
      </c>
      <c r="Y293" t="s">
        <v>76</v>
      </c>
      <c r="Z293">
        <v>38</v>
      </c>
      <c r="AA293" t="s">
        <v>39</v>
      </c>
      <c r="AB293" t="s">
        <v>80</v>
      </c>
      <c r="AC293" t="s">
        <v>80</v>
      </c>
      <c r="AD293" s="3">
        <v>41730</v>
      </c>
      <c r="AE293">
        <v>6</v>
      </c>
      <c r="AF293">
        <f t="shared" ca="1" si="14"/>
        <v>0.59558807117708945</v>
      </c>
    </row>
    <row r="294" spans="1:32">
      <c r="A294">
        <v>292</v>
      </c>
      <c r="B294" t="s">
        <v>8</v>
      </c>
      <c r="C294" t="s">
        <v>92</v>
      </c>
      <c r="D294" t="s">
        <v>87</v>
      </c>
      <c r="E294">
        <v>3</v>
      </c>
      <c r="F294" t="s">
        <v>88</v>
      </c>
      <c r="G294" t="s">
        <v>86</v>
      </c>
      <c r="H294" s="2">
        <v>0.5</v>
      </c>
      <c r="I294" t="s">
        <v>88</v>
      </c>
      <c r="J294" t="s">
        <v>85</v>
      </c>
      <c r="K294" t="s">
        <v>16</v>
      </c>
      <c r="L294" s="5"/>
      <c r="M294" t="s">
        <v>92</v>
      </c>
      <c r="N294" t="s">
        <v>16</v>
      </c>
      <c r="O294" s="1" t="s">
        <v>74</v>
      </c>
      <c r="P294" t="s">
        <v>74</v>
      </c>
      <c r="Q294" t="str">
        <f>IF(R294="","",INDEX('Backing 4'!U:U,MATCH(R294,'Backing 4'!T:T,0)))</f>
        <v>Even</v>
      </c>
      <c r="R294" t="str">
        <f t="shared" si="12"/>
        <v>6 - Junior Officer &amp; Sales &amp; Marketing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3</v>
      </c>
      <c r="Y294" t="s">
        <v>75</v>
      </c>
      <c r="Z294">
        <v>22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0.33227936585144402</v>
      </c>
    </row>
    <row r="295" spans="1:32">
      <c r="A295">
        <v>293</v>
      </c>
      <c r="B295" t="s">
        <v>7</v>
      </c>
      <c r="C295" t="s">
        <v>92</v>
      </c>
      <c r="D295" t="s">
        <v>87</v>
      </c>
      <c r="E295">
        <v>2</v>
      </c>
      <c r="F295" t="s">
        <v>86</v>
      </c>
      <c r="G295" t="s">
        <v>86</v>
      </c>
      <c r="H295" s="2">
        <v>0.5</v>
      </c>
      <c r="I295" t="s">
        <v>88</v>
      </c>
      <c r="J295" t="s">
        <v>85</v>
      </c>
      <c r="K295" t="s">
        <v>15</v>
      </c>
      <c r="L295" s="5"/>
      <c r="M295" t="s">
        <v>127</v>
      </c>
      <c r="N295" t="s">
        <v>15</v>
      </c>
      <c r="O295" s="1">
        <v>0.6</v>
      </c>
      <c r="P295" t="s">
        <v>73</v>
      </c>
      <c r="Q295" t="str">
        <f>IF(R295="","",INDEX('Backing 4'!U:U,MATCH(R295,'Backing 4'!T:T,0)))</f>
        <v>Even</v>
      </c>
      <c r="R295" t="str">
        <f t="shared" si="12"/>
        <v>6 - Junior Officer &amp; Internal Services</v>
      </c>
      <c r="S295" t="str">
        <f>IF(T295="","",INDEX('Backing 4'!Z:Z,MATCH(T295,'Backing 4'!Y:Y,0)))</f>
        <v>Even</v>
      </c>
      <c r="T295" t="str">
        <f t="shared" si="13"/>
        <v>6 - Junior Officer</v>
      </c>
      <c r="U295">
        <v>2</v>
      </c>
      <c r="V295" t="str">
        <f>IF(D295="Y","",IF(W295="Y",INDEX('Backing 2'!B:B,MATCH(C295,'Backing 2'!C:C,0)),C295))</f>
        <v>6 - Junior Officer</v>
      </c>
      <c r="W295" t="s">
        <v>87</v>
      </c>
      <c r="X295">
        <v>2</v>
      </c>
      <c r="Y295" t="s">
        <v>76</v>
      </c>
      <c r="Z295">
        <v>33</v>
      </c>
      <c r="AA295" t="s">
        <v>37</v>
      </c>
      <c r="AB295" t="s">
        <v>80</v>
      </c>
      <c r="AC295" t="s">
        <v>80</v>
      </c>
      <c r="AD295" s="3">
        <v>43191</v>
      </c>
      <c r="AE295">
        <v>2</v>
      </c>
      <c r="AF295">
        <f t="shared" ca="1" si="14"/>
        <v>0.31663927313086448</v>
      </c>
    </row>
    <row r="296" spans="1:32">
      <c r="A296">
        <v>294</v>
      </c>
      <c r="B296" t="s">
        <v>7</v>
      </c>
      <c r="C296" t="s">
        <v>93</v>
      </c>
      <c r="D296" t="s">
        <v>85</v>
      </c>
      <c r="F296" t="s">
        <v>88</v>
      </c>
      <c r="G296" t="s">
        <v>88</v>
      </c>
      <c r="H296" s="2">
        <v>0.5</v>
      </c>
      <c r="I296" t="s">
        <v>88</v>
      </c>
      <c r="J296" t="s">
        <v>87</v>
      </c>
      <c r="K296" t="s">
        <v>14</v>
      </c>
      <c r="L296" s="5"/>
      <c r="M296" t="s">
        <v>93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4 - Manager &amp; Operations</v>
      </c>
      <c r="S296" t="str">
        <f>IF(T296="","",INDEX('Backing 4'!Z:Z,MATCH(T296,'Backing 4'!Y:Y,0)))</f>
        <v>Even</v>
      </c>
      <c r="T296" t="str">
        <f t="shared" si="13"/>
        <v>4 - Manager</v>
      </c>
      <c r="U296">
        <v>0</v>
      </c>
      <c r="V296" t="str">
        <f>IF(D296="Y","",IF(W296="Y",INDEX('Backing 2'!B:B,MATCH(C296,'Backing 2'!C:C,0)),C296))</f>
        <v/>
      </c>
      <c r="W296" t="s">
        <v>87</v>
      </c>
      <c r="Y296" t="s">
        <v>76</v>
      </c>
      <c r="Z296">
        <v>34</v>
      </c>
      <c r="AA296" t="s">
        <v>25</v>
      </c>
      <c r="AB296" t="s">
        <v>25</v>
      </c>
      <c r="AC296" t="s">
        <v>25</v>
      </c>
      <c r="AD296" s="3">
        <v>43922</v>
      </c>
      <c r="AE296">
        <v>0</v>
      </c>
      <c r="AF296">
        <f t="shared" ca="1" si="14"/>
        <v>0.94676129822152433</v>
      </c>
    </row>
    <row r="297" spans="1:32">
      <c r="A297">
        <v>295</v>
      </c>
      <c r="B297" t="s">
        <v>7</v>
      </c>
      <c r="C297" t="s">
        <v>127</v>
      </c>
      <c r="D297" t="s">
        <v>87</v>
      </c>
      <c r="E297">
        <v>2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14</v>
      </c>
      <c r="L297" s="5"/>
      <c r="M297" t="s">
        <v>127</v>
      </c>
      <c r="N297" t="s">
        <v>14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5 - Senior Officer &amp; Operations</v>
      </c>
      <c r="S297" t="str">
        <f>IF(T297="","",INDEX('Backing 4'!Z:Z,MATCH(T297,'Backing 4'!Y:Y,0)))</f>
        <v>Even</v>
      </c>
      <c r="T297" t="str">
        <f t="shared" si="13"/>
        <v>5 - Senior Officer</v>
      </c>
      <c r="U297">
        <v>3</v>
      </c>
      <c r="V297" t="str">
        <f>IF(D297="Y","",IF(W297="Y",INDEX('Backing 2'!B:B,MATCH(C297,'Backing 2'!C:C,0)),C297))</f>
        <v>5 - Senior Officer</v>
      </c>
      <c r="W297" t="s">
        <v>87</v>
      </c>
      <c r="X297">
        <v>3</v>
      </c>
      <c r="Y297" t="s">
        <v>75</v>
      </c>
      <c r="Z297">
        <v>28</v>
      </c>
      <c r="AA297" t="s">
        <v>25</v>
      </c>
      <c r="AB297" t="s">
        <v>25</v>
      </c>
      <c r="AC297" t="s">
        <v>25</v>
      </c>
      <c r="AD297" s="3">
        <v>41000</v>
      </c>
      <c r="AE297">
        <v>8</v>
      </c>
      <c r="AF297">
        <f t="shared" ca="1" si="14"/>
        <v>0.96012619690899026</v>
      </c>
    </row>
    <row r="298" spans="1:32">
      <c r="A298">
        <v>296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L298" s="5"/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25</v>
      </c>
      <c r="AA298" t="s">
        <v>38</v>
      </c>
      <c r="AB298" t="s">
        <v>80</v>
      </c>
      <c r="AC298" t="s">
        <v>80</v>
      </c>
      <c r="AD298" s="3">
        <v>43191</v>
      </c>
      <c r="AE298">
        <v>2</v>
      </c>
      <c r="AF298">
        <f t="shared" ca="1" si="14"/>
        <v>0.61065504142583382</v>
      </c>
    </row>
    <row r="299" spans="1:32">
      <c r="A299">
        <v>297</v>
      </c>
      <c r="B299" t="s">
        <v>8</v>
      </c>
      <c r="C299" t="s">
        <v>92</v>
      </c>
      <c r="D299" t="s">
        <v>87</v>
      </c>
      <c r="E299">
        <v>3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16</v>
      </c>
      <c r="L299" s="5"/>
      <c r="M299" t="s">
        <v>92</v>
      </c>
      <c r="N299" t="s">
        <v>16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6 - Junior Officer &amp; Sales &amp; Marketing</v>
      </c>
      <c r="S299" t="str">
        <f>IF(T299="","",INDEX('Backing 4'!Z:Z,MATCH(T299,'Backing 4'!Y:Y,0)))</f>
        <v>Even</v>
      </c>
      <c r="T299" t="str">
        <f t="shared" si="13"/>
        <v>6 - Junior Officer</v>
      </c>
      <c r="U299">
        <v>2</v>
      </c>
      <c r="V299" t="str">
        <f>IF(D299="Y","",IF(W299="Y",INDEX('Backing 2'!B:B,MATCH(C299,'Backing 2'!C:C,0)),C299))</f>
        <v>6 - Junior Officer</v>
      </c>
      <c r="W299" t="s">
        <v>87</v>
      </c>
      <c r="X299">
        <v>3</v>
      </c>
      <c r="Y299" t="s">
        <v>75</v>
      </c>
      <c r="Z299">
        <v>24</v>
      </c>
      <c r="AA299" t="s">
        <v>25</v>
      </c>
      <c r="AB299" t="s">
        <v>25</v>
      </c>
      <c r="AC299" t="s">
        <v>25</v>
      </c>
      <c r="AD299" s="3">
        <v>43191</v>
      </c>
      <c r="AE299">
        <v>2</v>
      </c>
      <c r="AF299">
        <f t="shared" ca="1" si="14"/>
        <v>0.67242246663810312</v>
      </c>
    </row>
    <row r="300" spans="1:32">
      <c r="A300">
        <v>298</v>
      </c>
      <c r="B300" t="s">
        <v>7</v>
      </c>
      <c r="C300" t="s">
        <v>94</v>
      </c>
      <c r="D300" t="s">
        <v>87</v>
      </c>
      <c r="E300">
        <v>4</v>
      </c>
      <c r="F300" t="s">
        <v>88</v>
      </c>
      <c r="G300" t="s">
        <v>86</v>
      </c>
      <c r="H300" s="2">
        <v>0.5</v>
      </c>
      <c r="I300" t="s">
        <v>88</v>
      </c>
      <c r="J300" t="s">
        <v>85</v>
      </c>
      <c r="K300" t="s">
        <v>14</v>
      </c>
      <c r="L300" s="5"/>
      <c r="M300" t="s">
        <v>94</v>
      </c>
      <c r="N300" t="s">
        <v>14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3 - Senior Manager &amp; Operations</v>
      </c>
      <c r="S300" t="str">
        <f>IF(T300="","",INDEX('Backing 4'!Z:Z,MATCH(T300,'Backing 4'!Y:Y,0)))</f>
        <v>Uneven - Men benefit</v>
      </c>
      <c r="T300" t="str">
        <f t="shared" si="13"/>
        <v>3 - Senior Manager</v>
      </c>
      <c r="U300">
        <v>2</v>
      </c>
      <c r="V300" t="str">
        <f>IF(D300="Y","",IF(W300="Y",INDEX('Backing 2'!B:B,MATCH(C300,'Backing 2'!C:C,0)),C300))</f>
        <v>3 - Senior Manager</v>
      </c>
      <c r="W300" t="s">
        <v>87</v>
      </c>
      <c r="X300">
        <v>3</v>
      </c>
      <c r="Y300" t="s">
        <v>77</v>
      </c>
      <c r="Z300">
        <v>41</v>
      </c>
      <c r="AA300" t="s">
        <v>25</v>
      </c>
      <c r="AB300" t="s">
        <v>25</v>
      </c>
      <c r="AC300" t="s">
        <v>25</v>
      </c>
      <c r="AD300" s="3">
        <v>40634</v>
      </c>
      <c r="AE300">
        <v>9</v>
      </c>
      <c r="AF300">
        <f t="shared" ca="1" si="14"/>
        <v>0.92968274468379752</v>
      </c>
    </row>
    <row r="301" spans="1:32">
      <c r="A301">
        <v>299</v>
      </c>
      <c r="B301" t="s">
        <v>8</v>
      </c>
      <c r="C301" t="s">
        <v>92</v>
      </c>
      <c r="D301" t="s">
        <v>87</v>
      </c>
      <c r="E301">
        <v>3</v>
      </c>
      <c r="F301" t="s">
        <v>86</v>
      </c>
      <c r="G301" t="s">
        <v>86</v>
      </c>
      <c r="H301" s="2">
        <v>0.5</v>
      </c>
      <c r="I301" t="s">
        <v>88</v>
      </c>
      <c r="J301" t="s">
        <v>85</v>
      </c>
      <c r="K301" t="s">
        <v>16</v>
      </c>
      <c r="L301" s="5"/>
      <c r="M301" t="s">
        <v>127</v>
      </c>
      <c r="N301" t="s">
        <v>16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6 - Junior Officer &amp; Sales &amp; Marketing</v>
      </c>
      <c r="S301" t="str">
        <f>IF(T301="","",INDEX('Backing 4'!Z:Z,MATCH(T301,'Backing 4'!Y:Y,0)))</f>
        <v>Even</v>
      </c>
      <c r="T301" t="str">
        <f t="shared" si="13"/>
        <v>6 - Junior Officer</v>
      </c>
      <c r="U301">
        <v>3</v>
      </c>
      <c r="V301" t="str">
        <f>IF(D301="Y","",IF(W301="Y",INDEX('Backing 2'!B:B,MATCH(C301,'Backing 2'!C:C,0)),C301))</f>
        <v>6 - Junior Officer</v>
      </c>
      <c r="W301" t="s">
        <v>87</v>
      </c>
      <c r="X301">
        <v>2</v>
      </c>
      <c r="Y301" t="s">
        <v>75</v>
      </c>
      <c r="Z301">
        <v>24</v>
      </c>
      <c r="AA301" t="s">
        <v>25</v>
      </c>
      <c r="AB301" t="s">
        <v>25</v>
      </c>
      <c r="AC301" t="s">
        <v>25</v>
      </c>
      <c r="AD301" s="3">
        <v>42826</v>
      </c>
      <c r="AE301">
        <v>3</v>
      </c>
      <c r="AF301">
        <f t="shared" ca="1" si="14"/>
        <v>0.32747919860935615</v>
      </c>
    </row>
    <row r="302" spans="1:32">
      <c r="A302">
        <v>300</v>
      </c>
      <c r="B302" t="s">
        <v>8</v>
      </c>
      <c r="C302" t="s">
        <v>93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L302" s="5"/>
      <c r="M302" t="s">
        <v>93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4 - Manager &amp; Operations</v>
      </c>
      <c r="S302" t="str">
        <f>IF(T302="","",INDEX('Backing 4'!Z:Z,MATCH(T302,'Backing 4'!Y:Y,0)))</f>
        <v>Even</v>
      </c>
      <c r="T302" t="str">
        <f t="shared" si="13"/>
        <v>4 - Manager</v>
      </c>
      <c r="U302">
        <v>2</v>
      </c>
      <c r="V302" t="str">
        <f>IF(D302="Y","",IF(W302="Y",INDEX('Backing 2'!B:B,MATCH(C302,'Backing 2'!C:C,0)),C302))</f>
        <v>4 - Manager</v>
      </c>
      <c r="W302" t="s">
        <v>87</v>
      </c>
      <c r="X302">
        <v>3</v>
      </c>
      <c r="Y302" t="s">
        <v>76</v>
      </c>
      <c r="Z302">
        <v>32</v>
      </c>
      <c r="AA302" t="s">
        <v>37</v>
      </c>
      <c r="AB302" t="s">
        <v>80</v>
      </c>
      <c r="AC302" t="s">
        <v>80</v>
      </c>
      <c r="AD302" s="3">
        <v>42461</v>
      </c>
      <c r="AE302">
        <v>4</v>
      </c>
      <c r="AF302">
        <f t="shared" ca="1" si="14"/>
        <v>0.79266729119121071</v>
      </c>
    </row>
    <row r="303" spans="1:32">
      <c r="A303">
        <v>301</v>
      </c>
      <c r="B303" t="s">
        <v>7</v>
      </c>
      <c r="C303" t="s">
        <v>92</v>
      </c>
      <c r="D303" t="s">
        <v>87</v>
      </c>
      <c r="E303">
        <v>3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14</v>
      </c>
      <c r="L303" s="5"/>
      <c r="M303" t="s">
        <v>92</v>
      </c>
      <c r="N303" t="s">
        <v>14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Operations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25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0.39524582880340797</v>
      </c>
    </row>
    <row r="304" spans="1:32">
      <c r="A304">
        <v>302</v>
      </c>
      <c r="B304" t="s">
        <v>7</v>
      </c>
      <c r="C304" t="s">
        <v>92</v>
      </c>
      <c r="D304" t="s">
        <v>87</v>
      </c>
      <c r="E304">
        <v>2</v>
      </c>
      <c r="F304" t="s">
        <v>88</v>
      </c>
      <c r="G304" t="s">
        <v>86</v>
      </c>
      <c r="H304" s="2">
        <v>0.5</v>
      </c>
      <c r="I304" t="s">
        <v>88</v>
      </c>
      <c r="J304" t="s">
        <v>85</v>
      </c>
      <c r="K304" t="s">
        <v>15</v>
      </c>
      <c r="L304" s="5"/>
      <c r="M304" t="s">
        <v>92</v>
      </c>
      <c r="N304" t="s">
        <v>15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6 - Junior Officer &amp; Internal Services</v>
      </c>
      <c r="S304" t="str">
        <f>IF(T304="","",INDEX('Backing 4'!Z:Z,MATCH(T304,'Backing 4'!Y:Y,0)))</f>
        <v>Even</v>
      </c>
      <c r="T304" t="str">
        <f t="shared" si="13"/>
        <v>6 - Junior Officer</v>
      </c>
      <c r="U304">
        <v>2</v>
      </c>
      <c r="V304" t="str">
        <f>IF(D304="Y","",IF(W304="Y",INDEX('Backing 2'!B:B,MATCH(C304,'Backing 2'!C:C,0)),C304))</f>
        <v>6 - Junior Officer</v>
      </c>
      <c r="W304" t="s">
        <v>87</v>
      </c>
      <c r="X304">
        <v>3</v>
      </c>
      <c r="Y304" t="s">
        <v>75</v>
      </c>
      <c r="Z304">
        <v>26</v>
      </c>
      <c r="AA304" t="s">
        <v>25</v>
      </c>
      <c r="AB304" t="s">
        <v>25</v>
      </c>
      <c r="AC304" t="s">
        <v>25</v>
      </c>
      <c r="AD304" s="3">
        <v>43191</v>
      </c>
      <c r="AE304">
        <v>2</v>
      </c>
      <c r="AF304">
        <f t="shared" ca="1" si="14"/>
        <v>0.69897880811320101</v>
      </c>
    </row>
    <row r="305" spans="1:32">
      <c r="A305">
        <v>303</v>
      </c>
      <c r="B305" t="s">
        <v>8</v>
      </c>
      <c r="C305" t="s">
        <v>93</v>
      </c>
      <c r="D305" t="s">
        <v>85</v>
      </c>
      <c r="F305" t="s">
        <v>88</v>
      </c>
      <c r="G305" t="s">
        <v>88</v>
      </c>
      <c r="H305" s="2">
        <v>0.5</v>
      </c>
      <c r="I305" t="s">
        <v>88</v>
      </c>
      <c r="J305" t="s">
        <v>87</v>
      </c>
      <c r="K305" t="s">
        <v>14</v>
      </c>
      <c r="L305" s="5"/>
      <c r="M305" t="s">
        <v>93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4 - Manager &amp; Operations</v>
      </c>
      <c r="S305" t="str">
        <f>IF(T305="","",INDEX('Backing 4'!Z:Z,MATCH(T305,'Backing 4'!Y:Y,0)))</f>
        <v>Even</v>
      </c>
      <c r="T305" t="str">
        <f t="shared" si="13"/>
        <v>4 - Manager</v>
      </c>
      <c r="U305">
        <v>0</v>
      </c>
      <c r="V305" t="str">
        <f>IF(D305="Y","",IF(W305="Y",INDEX('Backing 2'!B:B,MATCH(C305,'Backing 2'!C:C,0)),C305))</f>
        <v/>
      </c>
      <c r="W305" t="s">
        <v>87</v>
      </c>
      <c r="Y305" t="s">
        <v>76</v>
      </c>
      <c r="Z305">
        <v>34</v>
      </c>
      <c r="AA305" t="s">
        <v>25</v>
      </c>
      <c r="AB305" t="s">
        <v>25</v>
      </c>
      <c r="AC305" t="s">
        <v>25</v>
      </c>
      <c r="AD305" s="3">
        <v>43922</v>
      </c>
      <c r="AE305">
        <v>0</v>
      </c>
      <c r="AF305">
        <f t="shared" ca="1" si="14"/>
        <v>0.83329369381709217</v>
      </c>
    </row>
    <row r="306" spans="1:32">
      <c r="A306">
        <v>304</v>
      </c>
      <c r="B306" t="s">
        <v>7</v>
      </c>
      <c r="C306" t="s">
        <v>94</v>
      </c>
      <c r="D306" t="s">
        <v>87</v>
      </c>
      <c r="E306">
        <v>2</v>
      </c>
      <c r="F306" t="s">
        <v>88</v>
      </c>
      <c r="G306" t="s">
        <v>86</v>
      </c>
      <c r="H306" s="2">
        <v>0.5</v>
      </c>
      <c r="I306" t="s">
        <v>88</v>
      </c>
      <c r="J306" t="s">
        <v>85</v>
      </c>
      <c r="K306" t="s">
        <v>14</v>
      </c>
      <c r="L306" s="5"/>
      <c r="M306" t="s">
        <v>94</v>
      </c>
      <c r="N306" t="s">
        <v>14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3 - Senior Manager &amp; Operations</v>
      </c>
      <c r="S306" t="str">
        <f>IF(T306="","",INDEX('Backing 4'!Z:Z,MATCH(T306,'Backing 4'!Y:Y,0)))</f>
        <v>Uneven - Men benefit</v>
      </c>
      <c r="T306" t="str">
        <f t="shared" si="13"/>
        <v>3 - Senior Manager</v>
      </c>
      <c r="U306">
        <v>4</v>
      </c>
      <c r="V306" t="str">
        <f>IF(D306="Y","",IF(W306="Y",INDEX('Backing 2'!B:B,MATCH(C306,'Backing 2'!C:C,0)),C306))</f>
        <v>3 - Senior Manager</v>
      </c>
      <c r="W306" t="s">
        <v>87</v>
      </c>
      <c r="X306">
        <v>3</v>
      </c>
      <c r="Y306" t="s">
        <v>78</v>
      </c>
      <c r="Z306">
        <v>50</v>
      </c>
      <c r="AA306" t="s">
        <v>45</v>
      </c>
      <c r="AB306" t="s">
        <v>80</v>
      </c>
      <c r="AC306" t="s">
        <v>80</v>
      </c>
      <c r="AD306" s="3">
        <v>41000</v>
      </c>
      <c r="AE306">
        <v>8</v>
      </c>
      <c r="AF306">
        <f t="shared" ca="1" si="14"/>
        <v>0.64127377044915546</v>
      </c>
    </row>
    <row r="307" spans="1:32">
      <c r="A307">
        <v>305</v>
      </c>
      <c r="B307" t="s">
        <v>8</v>
      </c>
      <c r="C307" t="s">
        <v>92</v>
      </c>
      <c r="D307" t="s">
        <v>87</v>
      </c>
      <c r="E307">
        <v>2</v>
      </c>
      <c r="F307" t="s">
        <v>86</v>
      </c>
      <c r="G307" t="s">
        <v>86</v>
      </c>
      <c r="H307" s="2">
        <v>0.5</v>
      </c>
      <c r="I307" t="s">
        <v>88</v>
      </c>
      <c r="J307" t="s">
        <v>85</v>
      </c>
      <c r="K307" t="s">
        <v>16</v>
      </c>
      <c r="L307" s="5"/>
      <c r="M307" t="s">
        <v>127</v>
      </c>
      <c r="N307" t="s">
        <v>16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Sales &amp; Marketing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2</v>
      </c>
      <c r="V307" t="str">
        <f>IF(D307="Y","",IF(W307="Y",INDEX('Backing 2'!B:B,MATCH(C307,'Backing 2'!C:C,0)),C307))</f>
        <v>6 - Junior Officer</v>
      </c>
      <c r="W307" t="s">
        <v>87</v>
      </c>
      <c r="X307">
        <v>3</v>
      </c>
      <c r="Y307" t="s">
        <v>75</v>
      </c>
      <c r="Z307">
        <v>28</v>
      </c>
      <c r="AA307" t="s">
        <v>32</v>
      </c>
      <c r="AB307" t="s">
        <v>80</v>
      </c>
      <c r="AC307" t="s">
        <v>80</v>
      </c>
      <c r="AD307" s="3">
        <v>43191</v>
      </c>
      <c r="AE307">
        <v>2</v>
      </c>
      <c r="AF307">
        <f t="shared" ca="1" si="14"/>
        <v>0.99122702046412414</v>
      </c>
    </row>
    <row r="308" spans="1:32">
      <c r="A308">
        <v>306</v>
      </c>
      <c r="B308" t="s">
        <v>7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L308" s="5"/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26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0.90651791956138317</v>
      </c>
    </row>
    <row r="309" spans="1:32">
      <c r="A309">
        <v>307</v>
      </c>
      <c r="B309" t="s">
        <v>8</v>
      </c>
      <c r="C309" t="s">
        <v>92</v>
      </c>
      <c r="D309" t="s">
        <v>87</v>
      </c>
      <c r="E309">
        <v>3</v>
      </c>
      <c r="F309" t="s">
        <v>88</v>
      </c>
      <c r="G309" t="s">
        <v>86</v>
      </c>
      <c r="H309" s="2">
        <v>0.5</v>
      </c>
      <c r="I309" t="s">
        <v>88</v>
      </c>
      <c r="J309" t="s">
        <v>85</v>
      </c>
      <c r="K309" t="s">
        <v>14</v>
      </c>
      <c r="L309" s="5"/>
      <c r="M309" t="s">
        <v>92</v>
      </c>
      <c r="N309" t="s">
        <v>14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6 - Junior Officer &amp; Operations</v>
      </c>
      <c r="S309" t="str">
        <f>IF(T309="","",INDEX('Backing 4'!Z:Z,MATCH(T309,'Backing 4'!Y:Y,0)))</f>
        <v>Even</v>
      </c>
      <c r="T309" t="str">
        <f t="shared" si="13"/>
        <v>6 - Junior Officer</v>
      </c>
      <c r="U309">
        <v>1</v>
      </c>
      <c r="V309" t="str">
        <f>IF(D309="Y","",IF(W309="Y",INDEX('Backing 2'!B:B,MATCH(C309,'Backing 2'!C:C,0)),C309))</f>
        <v>6 - Junior Officer</v>
      </c>
      <c r="W309" t="s">
        <v>87</v>
      </c>
      <c r="Y309" t="s">
        <v>75</v>
      </c>
      <c r="Z309">
        <v>25</v>
      </c>
      <c r="AA309" t="s">
        <v>25</v>
      </c>
      <c r="AB309" t="s">
        <v>25</v>
      </c>
      <c r="AC309" t="s">
        <v>25</v>
      </c>
      <c r="AD309" s="3">
        <v>43556</v>
      </c>
      <c r="AE309">
        <v>1</v>
      </c>
      <c r="AF309">
        <f t="shared" ca="1" si="14"/>
        <v>0.70548762920622932</v>
      </c>
    </row>
    <row r="310" spans="1:32">
      <c r="A310">
        <v>308</v>
      </c>
      <c r="B310" t="s">
        <v>7</v>
      </c>
      <c r="C310" t="s">
        <v>127</v>
      </c>
      <c r="D310" t="s">
        <v>85</v>
      </c>
      <c r="F310" t="s">
        <v>88</v>
      </c>
      <c r="G310" t="s">
        <v>88</v>
      </c>
      <c r="H310" s="2">
        <v>0.5</v>
      </c>
      <c r="I310" t="s">
        <v>88</v>
      </c>
      <c r="J310" t="s">
        <v>87</v>
      </c>
      <c r="K310" t="s">
        <v>16</v>
      </c>
      <c r="L310" s="5"/>
      <c r="M310" t="s">
        <v>127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>Even</v>
      </c>
      <c r="R310" t="str">
        <f t="shared" si="12"/>
        <v>5 - Senior Officer &amp; Sales &amp; Marketing</v>
      </c>
      <c r="S310" t="str">
        <f>IF(T310="","",INDEX('Backing 4'!Z:Z,MATCH(T310,'Backing 4'!Y:Y,0)))</f>
        <v>Even</v>
      </c>
      <c r="T310" t="str">
        <f t="shared" si="13"/>
        <v>5 - Senior Officer</v>
      </c>
      <c r="U310">
        <v>0</v>
      </c>
      <c r="V310" t="str">
        <f>IF(D310="Y","",IF(W310="Y",INDEX('Backing 2'!B:B,MATCH(C310,'Backing 2'!C:C,0)),C310))</f>
        <v/>
      </c>
      <c r="W310" t="s">
        <v>87</v>
      </c>
      <c r="Y310" t="s">
        <v>76</v>
      </c>
      <c r="Z310">
        <v>30</v>
      </c>
      <c r="AA310" t="s">
        <v>25</v>
      </c>
      <c r="AB310" t="s">
        <v>25</v>
      </c>
      <c r="AC310" t="s">
        <v>25</v>
      </c>
      <c r="AD310" s="3">
        <v>43922</v>
      </c>
      <c r="AE310">
        <v>0</v>
      </c>
      <c r="AF310">
        <f t="shared" ca="1" si="14"/>
        <v>0.89092218747091112</v>
      </c>
    </row>
    <row r="311" spans="1:32">
      <c r="A311">
        <v>309</v>
      </c>
      <c r="B311" t="s">
        <v>8</v>
      </c>
      <c r="C311" s="4" t="s">
        <v>93</v>
      </c>
      <c r="D311" t="s">
        <v>87</v>
      </c>
      <c r="E311">
        <v>3</v>
      </c>
      <c r="F311" t="s">
        <v>88</v>
      </c>
      <c r="G311" t="s">
        <v>88</v>
      </c>
      <c r="H311" s="2">
        <v>0.5</v>
      </c>
      <c r="I311" t="s">
        <v>86</v>
      </c>
      <c r="J311" t="s">
        <v>85</v>
      </c>
      <c r="K311" t="s">
        <v>16</v>
      </c>
      <c r="L311" s="5" t="s">
        <v>89</v>
      </c>
      <c r="N311" t="s">
        <v>16</v>
      </c>
      <c r="O311" s="1" t="s">
        <v>74</v>
      </c>
      <c r="P311" t="s">
        <v>74</v>
      </c>
      <c r="Q311" t="str">
        <f>IF(R311="","",INDEX('Backing 4'!U:U,MATCH(R311,'Backing 4'!T:T,0)))</f>
        <v/>
      </c>
      <c r="R311" t="str">
        <f t="shared" si="12"/>
        <v/>
      </c>
      <c r="S311" t="str">
        <f>IF(T311="","",INDEX('Backing 4'!Z:Z,MATCH(T311,'Backing 4'!Y:Y,0)))</f>
        <v/>
      </c>
      <c r="T311" t="str">
        <f t="shared" si="13"/>
        <v/>
      </c>
      <c r="U311">
        <v>3</v>
      </c>
      <c r="V311" t="str">
        <f>IF(D311="Y","",IF(W311="Y",INDEX('Backing 2'!B:B,MATCH(C311,'Backing 2'!C:C,0)),C311))</f>
        <v>4 - Manager</v>
      </c>
      <c r="W311" t="s">
        <v>87</v>
      </c>
      <c r="X311">
        <v>4</v>
      </c>
      <c r="Y311" t="s">
        <v>77</v>
      </c>
      <c r="Z311">
        <v>46</v>
      </c>
      <c r="AA311" t="s">
        <v>25</v>
      </c>
      <c r="AB311" t="s">
        <v>25</v>
      </c>
      <c r="AC311" t="s">
        <v>25</v>
      </c>
      <c r="AD311" s="3">
        <v>41365</v>
      </c>
      <c r="AE311">
        <v>7</v>
      </c>
      <c r="AF311">
        <f t="shared" ca="1" si="14"/>
        <v>0.94696673972150947</v>
      </c>
    </row>
    <row r="312" spans="1:32">
      <c r="A312">
        <v>310</v>
      </c>
      <c r="B312" t="s">
        <v>7</v>
      </c>
      <c r="C312" t="s">
        <v>93</v>
      </c>
      <c r="D312" t="s">
        <v>85</v>
      </c>
      <c r="F312" t="s">
        <v>88</v>
      </c>
      <c r="G312" t="s">
        <v>88</v>
      </c>
      <c r="H312" s="2">
        <v>0.5</v>
      </c>
      <c r="I312" t="s">
        <v>88</v>
      </c>
      <c r="J312" t="s">
        <v>87</v>
      </c>
      <c r="K312" t="s">
        <v>14</v>
      </c>
      <c r="L312" s="5"/>
      <c r="M312" t="s">
        <v>93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4 - Manager &amp; Operations</v>
      </c>
      <c r="S312" t="str">
        <f>IF(T312="","",INDEX('Backing 4'!Z:Z,MATCH(T312,'Backing 4'!Y:Y,0)))</f>
        <v>Even</v>
      </c>
      <c r="T312" t="str">
        <f t="shared" si="13"/>
        <v>4 - Manager</v>
      </c>
      <c r="U312">
        <v>0</v>
      </c>
      <c r="V312" t="str">
        <f>IF(D312="Y","",IF(W312="Y",INDEX('Backing 2'!B:B,MATCH(C312,'Backing 2'!C:C,0)),C312))</f>
        <v/>
      </c>
      <c r="W312" t="s">
        <v>87</v>
      </c>
      <c r="Y312" t="s">
        <v>76</v>
      </c>
      <c r="Z312">
        <v>37</v>
      </c>
      <c r="AA312" t="s">
        <v>36</v>
      </c>
      <c r="AB312" t="s">
        <v>80</v>
      </c>
      <c r="AC312" t="s">
        <v>80</v>
      </c>
      <c r="AD312" s="3">
        <v>43922</v>
      </c>
      <c r="AE312">
        <v>0</v>
      </c>
      <c r="AF312">
        <f t="shared" ca="1" si="14"/>
        <v>0.54172674904923546</v>
      </c>
    </row>
    <row r="313" spans="1:32">
      <c r="A313">
        <v>311</v>
      </c>
      <c r="B313" t="s">
        <v>7</v>
      </c>
      <c r="C313" t="s">
        <v>92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L313" s="5"/>
      <c r="M313" t="s">
        <v>92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6 - Junior Officer &amp; Operations</v>
      </c>
      <c r="S313" t="str">
        <f>IF(T313="","",INDEX('Backing 4'!Z:Z,MATCH(T313,'Backing 4'!Y:Y,0)))</f>
        <v>Even</v>
      </c>
      <c r="T313" t="str">
        <f t="shared" si="13"/>
        <v>6 - Junior Officer</v>
      </c>
      <c r="U313">
        <v>3</v>
      </c>
      <c r="V313" t="str">
        <f>IF(D313="Y","",IF(W313="Y",INDEX('Backing 2'!B:B,MATCH(C313,'Backing 2'!C:C,0)),C313))</f>
        <v>6 - Junior Officer</v>
      </c>
      <c r="W313" t="s">
        <v>87</v>
      </c>
      <c r="X313">
        <v>4</v>
      </c>
      <c r="Y313" t="s">
        <v>75</v>
      </c>
      <c r="Z313">
        <v>22</v>
      </c>
      <c r="AA313" t="s">
        <v>32</v>
      </c>
      <c r="AB313" t="s">
        <v>80</v>
      </c>
      <c r="AC313" t="s">
        <v>80</v>
      </c>
      <c r="AD313" s="3">
        <v>42826</v>
      </c>
      <c r="AE313">
        <v>3</v>
      </c>
      <c r="AF313">
        <f t="shared" ca="1" si="14"/>
        <v>0.37135726194348417</v>
      </c>
    </row>
    <row r="314" spans="1:32">
      <c r="A314">
        <v>312</v>
      </c>
      <c r="B314" t="s">
        <v>7</v>
      </c>
      <c r="C314" t="s">
        <v>127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L314" s="5"/>
      <c r="M314" t="s">
        <v>127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5 - Senior Officer &amp; Operations</v>
      </c>
      <c r="S314" t="str">
        <f>IF(T314="","",INDEX('Backing 4'!Z:Z,MATCH(T314,'Backing 4'!Y:Y,0)))</f>
        <v>Even</v>
      </c>
      <c r="T314" t="str">
        <f t="shared" si="13"/>
        <v>5 - Senior Officer</v>
      </c>
      <c r="U314">
        <v>4</v>
      </c>
      <c r="V314" t="str">
        <f>IF(D314="Y","",IF(W314="Y",INDEX('Backing 2'!B:B,MATCH(C314,'Backing 2'!C:C,0)),C314))</f>
        <v>5 - Senior Officer</v>
      </c>
      <c r="W314" t="s">
        <v>87</v>
      </c>
      <c r="X314">
        <v>3</v>
      </c>
      <c r="Y314" t="s">
        <v>76</v>
      </c>
      <c r="Z314">
        <v>34</v>
      </c>
      <c r="AA314" t="s">
        <v>36</v>
      </c>
      <c r="AB314" t="s">
        <v>80</v>
      </c>
      <c r="AC314" t="s">
        <v>80</v>
      </c>
      <c r="AD314" s="3">
        <v>41000</v>
      </c>
      <c r="AE314">
        <v>8</v>
      </c>
      <c r="AF314">
        <f t="shared" ca="1" si="14"/>
        <v>0.50450903766179733</v>
      </c>
    </row>
    <row r="315" spans="1:32">
      <c r="A315">
        <v>313</v>
      </c>
      <c r="B315" t="s">
        <v>8</v>
      </c>
      <c r="C315" t="s">
        <v>92</v>
      </c>
      <c r="D315" t="s">
        <v>87</v>
      </c>
      <c r="E315">
        <v>2</v>
      </c>
      <c r="F315" t="s">
        <v>88</v>
      </c>
      <c r="G315" t="s">
        <v>86</v>
      </c>
      <c r="H315" s="2">
        <v>0.5</v>
      </c>
      <c r="I315" t="s">
        <v>88</v>
      </c>
      <c r="J315" t="s">
        <v>85</v>
      </c>
      <c r="K315" t="s">
        <v>14</v>
      </c>
      <c r="L315" s="5"/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2</v>
      </c>
      <c r="V315" t="str">
        <f>IF(D315="Y","",IF(W315="Y",INDEX('Backing 2'!B:B,MATCH(C315,'Backing 2'!C:C,0)),C315))</f>
        <v>6 - Junior Officer</v>
      </c>
      <c r="W315" t="s">
        <v>87</v>
      </c>
      <c r="X315">
        <v>3</v>
      </c>
      <c r="Y315" t="s">
        <v>75</v>
      </c>
      <c r="Z315">
        <v>22</v>
      </c>
      <c r="AA315" t="s">
        <v>37</v>
      </c>
      <c r="AB315" t="s">
        <v>80</v>
      </c>
      <c r="AC315" t="s">
        <v>80</v>
      </c>
      <c r="AD315" s="3">
        <v>43191</v>
      </c>
      <c r="AE315">
        <v>2</v>
      </c>
      <c r="AF315">
        <f t="shared" ca="1" si="14"/>
        <v>0.48692058146977168</v>
      </c>
    </row>
    <row r="316" spans="1:32">
      <c r="A316">
        <v>314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L316" s="5"/>
      <c r="M316" t="s">
        <v>92</v>
      </c>
      <c r="N316" t="s">
        <v>14</v>
      </c>
      <c r="O316" s="1" t="s">
        <v>74</v>
      </c>
      <c r="P316" t="s">
        <v>74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24</v>
      </c>
      <c r="AA316" t="s">
        <v>37</v>
      </c>
      <c r="AB316" t="s">
        <v>80</v>
      </c>
      <c r="AC316" t="s">
        <v>80</v>
      </c>
      <c r="AD316" s="3">
        <v>43922</v>
      </c>
      <c r="AE316">
        <v>0</v>
      </c>
      <c r="AF316">
        <f t="shared" ca="1" si="14"/>
        <v>0.67028681739100382</v>
      </c>
    </row>
    <row r="317" spans="1:32">
      <c r="A317">
        <v>315</v>
      </c>
      <c r="B317" t="s">
        <v>7</v>
      </c>
      <c r="C317" t="s">
        <v>92</v>
      </c>
      <c r="D317" t="s">
        <v>85</v>
      </c>
      <c r="F317" t="s">
        <v>88</v>
      </c>
      <c r="G317" t="s">
        <v>88</v>
      </c>
      <c r="H317" s="2">
        <v>0.5</v>
      </c>
      <c r="I317" t="s">
        <v>88</v>
      </c>
      <c r="J317" t="s">
        <v>87</v>
      </c>
      <c r="K317" t="s">
        <v>14</v>
      </c>
      <c r="L317" s="5"/>
      <c r="M317" t="s">
        <v>92</v>
      </c>
      <c r="N317" t="s">
        <v>14</v>
      </c>
      <c r="O317" s="1">
        <v>0.7</v>
      </c>
      <c r="P317" t="s">
        <v>73</v>
      </c>
      <c r="Q317" t="str">
        <f>IF(R317="","",INDEX('Backing 4'!U:U,MATCH(R317,'Backing 4'!T:T,0)))</f>
        <v>Even</v>
      </c>
      <c r="R317" t="str">
        <f t="shared" si="12"/>
        <v>6 - Junior Officer &amp; Operations</v>
      </c>
      <c r="S317" t="str">
        <f>IF(T317="","",INDEX('Backing 4'!Z:Z,MATCH(T317,'Backing 4'!Y:Y,0)))</f>
        <v>Even</v>
      </c>
      <c r="T317" t="str">
        <f t="shared" si="13"/>
        <v>6 - Junior Officer</v>
      </c>
      <c r="U317">
        <v>0</v>
      </c>
      <c r="V317" t="str">
        <f>IF(D317="Y","",IF(W317="Y",INDEX('Backing 2'!B:B,MATCH(C317,'Backing 2'!C:C,0)),C317))</f>
        <v/>
      </c>
      <c r="W317" t="s">
        <v>87</v>
      </c>
      <c r="Y317" t="s">
        <v>75</v>
      </c>
      <c r="Z317">
        <v>26</v>
      </c>
      <c r="AA317" t="s">
        <v>25</v>
      </c>
      <c r="AB317" t="s">
        <v>25</v>
      </c>
      <c r="AC317" t="s">
        <v>25</v>
      </c>
      <c r="AD317" s="3">
        <v>43922</v>
      </c>
      <c r="AE317">
        <v>0</v>
      </c>
      <c r="AF317">
        <f t="shared" ca="1" si="14"/>
        <v>0.58273256081514202</v>
      </c>
    </row>
    <row r="318" spans="1:32">
      <c r="A318">
        <v>316</v>
      </c>
      <c r="B318" t="s">
        <v>8</v>
      </c>
      <c r="C318" t="s">
        <v>96</v>
      </c>
      <c r="D318" t="s">
        <v>87</v>
      </c>
      <c r="F318" t="s">
        <v>88</v>
      </c>
      <c r="G318" t="s">
        <v>88</v>
      </c>
      <c r="H318" s="2">
        <v>0.5</v>
      </c>
      <c r="I318" t="s">
        <v>88</v>
      </c>
      <c r="J318" t="s">
        <v>85</v>
      </c>
      <c r="K318" t="s">
        <v>14</v>
      </c>
      <c r="L318" s="5"/>
      <c r="M318" t="s">
        <v>96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/>
      </c>
      <c r="R318" t="str">
        <f t="shared" si="12"/>
        <v/>
      </c>
      <c r="S318" t="str">
        <f>IF(T318="","",INDEX('Backing 4'!Z:Z,MATCH(T318,'Backing 4'!Y:Y,0)))</f>
        <v/>
      </c>
      <c r="T318" t="str">
        <f t="shared" si="13"/>
        <v/>
      </c>
      <c r="U318">
        <v>1</v>
      </c>
      <c r="V318" t="str">
        <f>IF(D318="Y","",IF(W318="Y",INDEX('Backing 2'!B:B,MATCH(C318,'Backing 2'!C:C,0)),C318))</f>
        <v>2 - Director</v>
      </c>
      <c r="W318" t="s">
        <v>85</v>
      </c>
      <c r="X318">
        <v>2</v>
      </c>
      <c r="Y318" t="s">
        <v>77</v>
      </c>
      <c r="Z318">
        <v>48</v>
      </c>
      <c r="AA318" t="s">
        <v>37</v>
      </c>
      <c r="AB318" t="s">
        <v>80</v>
      </c>
      <c r="AC318" t="s">
        <v>80</v>
      </c>
      <c r="AD318" s="3">
        <v>41365</v>
      </c>
      <c r="AE318">
        <v>7</v>
      </c>
      <c r="AF318">
        <f t="shared" ca="1" si="14"/>
        <v>0.82365181949503941</v>
      </c>
    </row>
    <row r="319" spans="1:32">
      <c r="A319">
        <v>317</v>
      </c>
      <c r="B319" t="s">
        <v>7</v>
      </c>
      <c r="C319" t="s">
        <v>92</v>
      </c>
      <c r="D319" t="s">
        <v>87</v>
      </c>
      <c r="E319">
        <v>1</v>
      </c>
      <c r="F319" t="s">
        <v>86</v>
      </c>
      <c r="G319" t="s">
        <v>86</v>
      </c>
      <c r="H319" s="2">
        <v>0.5</v>
      </c>
      <c r="I319" t="s">
        <v>88</v>
      </c>
      <c r="J319" t="s">
        <v>85</v>
      </c>
      <c r="K319" t="s">
        <v>14</v>
      </c>
      <c r="L319" s="5"/>
      <c r="M319" t="s">
        <v>127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6 - Junior Officer &amp; Operations</v>
      </c>
      <c r="S319" t="str">
        <f>IF(T319="","",INDEX('Backing 4'!Z:Z,MATCH(T319,'Backing 4'!Y:Y,0)))</f>
        <v>Even</v>
      </c>
      <c r="T319" t="str">
        <f t="shared" si="13"/>
        <v>6 - Junior Officer</v>
      </c>
      <c r="U319">
        <v>5</v>
      </c>
      <c r="V319" t="str">
        <f>IF(D319="Y","",IF(W319="Y",INDEX('Backing 2'!B:B,MATCH(C319,'Backing 2'!C:C,0)),C319))</f>
        <v>6 - Junior Officer</v>
      </c>
      <c r="W319" t="s">
        <v>87</v>
      </c>
      <c r="X319">
        <v>3</v>
      </c>
      <c r="Y319" t="s">
        <v>75</v>
      </c>
      <c r="Z319">
        <v>28</v>
      </c>
      <c r="AA319" t="s">
        <v>25</v>
      </c>
      <c r="AB319" t="s">
        <v>25</v>
      </c>
      <c r="AC319" t="s">
        <v>25</v>
      </c>
      <c r="AD319" s="3">
        <v>42095</v>
      </c>
      <c r="AE319">
        <v>5</v>
      </c>
      <c r="AF319">
        <f t="shared" ca="1" si="14"/>
        <v>0.33574864124816428</v>
      </c>
    </row>
    <row r="320" spans="1:32">
      <c r="A320">
        <v>318</v>
      </c>
      <c r="B320" t="s">
        <v>7</v>
      </c>
      <c r="C320" t="s">
        <v>94</v>
      </c>
      <c r="D320" t="s">
        <v>85</v>
      </c>
      <c r="F320" t="s">
        <v>88</v>
      </c>
      <c r="G320" t="s">
        <v>88</v>
      </c>
      <c r="H320" s="2">
        <v>0.5</v>
      </c>
      <c r="I320" t="s">
        <v>88</v>
      </c>
      <c r="J320" t="s">
        <v>87</v>
      </c>
      <c r="K320" t="s">
        <v>14</v>
      </c>
      <c r="L320" s="5"/>
      <c r="M320" t="s">
        <v>94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3 - Senior Manager &amp; Operations</v>
      </c>
      <c r="S320" t="str">
        <f>IF(T320="","",INDEX('Backing 4'!Z:Z,MATCH(T320,'Backing 4'!Y:Y,0)))</f>
        <v>Uneven - Men benefit</v>
      </c>
      <c r="T320" t="str">
        <f t="shared" si="13"/>
        <v>3 - Senior Manager</v>
      </c>
      <c r="U320">
        <v>0</v>
      </c>
      <c r="V320" t="str">
        <f>IF(D320="Y","",IF(W320="Y",INDEX('Backing 2'!B:B,MATCH(C320,'Backing 2'!C:C,0)),C320))</f>
        <v/>
      </c>
      <c r="W320" t="s">
        <v>87</v>
      </c>
      <c r="Y320" t="s">
        <v>77</v>
      </c>
      <c r="Z320">
        <v>43</v>
      </c>
      <c r="AA320" t="s">
        <v>36</v>
      </c>
      <c r="AB320" t="s">
        <v>80</v>
      </c>
      <c r="AC320" t="s">
        <v>80</v>
      </c>
      <c r="AD320" s="3">
        <v>43922</v>
      </c>
      <c r="AE320">
        <v>0</v>
      </c>
      <c r="AF320">
        <f t="shared" ca="1" si="14"/>
        <v>0.24687123420177526</v>
      </c>
    </row>
    <row r="321" spans="1:32">
      <c r="A321">
        <v>319</v>
      </c>
      <c r="B321" t="s">
        <v>8</v>
      </c>
      <c r="C321" t="s">
        <v>92</v>
      </c>
      <c r="D321" t="s">
        <v>87</v>
      </c>
      <c r="E321">
        <v>1</v>
      </c>
      <c r="F321" t="s">
        <v>86</v>
      </c>
      <c r="G321" t="s">
        <v>86</v>
      </c>
      <c r="H321" s="2">
        <v>0.5</v>
      </c>
      <c r="I321" t="s">
        <v>88</v>
      </c>
      <c r="J321" t="s">
        <v>85</v>
      </c>
      <c r="K321" t="s">
        <v>14</v>
      </c>
      <c r="L321" s="5"/>
      <c r="M321" t="s">
        <v>127</v>
      </c>
      <c r="N321" t="s">
        <v>14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6 - Junior Officer &amp; Operations</v>
      </c>
      <c r="S321" t="str">
        <f>IF(T321="","",INDEX('Backing 4'!Z:Z,MATCH(T321,'Backing 4'!Y:Y,0)))</f>
        <v>Even</v>
      </c>
      <c r="T321" t="str">
        <f t="shared" si="13"/>
        <v>6 - Junior Officer</v>
      </c>
      <c r="U321">
        <v>2</v>
      </c>
      <c r="V321" t="str">
        <f>IF(D321="Y","",IF(W321="Y",INDEX('Backing 2'!B:B,MATCH(C321,'Backing 2'!C:C,0)),C321))</f>
        <v>6 - Junior Officer</v>
      </c>
      <c r="W321" t="s">
        <v>87</v>
      </c>
      <c r="X321">
        <v>2</v>
      </c>
      <c r="Y321" t="s">
        <v>75</v>
      </c>
      <c r="Z321">
        <v>27</v>
      </c>
      <c r="AA321" t="s">
        <v>36</v>
      </c>
      <c r="AB321" t="s">
        <v>80</v>
      </c>
      <c r="AC321" t="s">
        <v>80</v>
      </c>
      <c r="AD321" s="3">
        <v>43191</v>
      </c>
      <c r="AE321">
        <v>2</v>
      </c>
      <c r="AF321">
        <f t="shared" ca="1" si="14"/>
        <v>0.55337305661264702</v>
      </c>
    </row>
    <row r="322" spans="1:32">
      <c r="A322">
        <v>320</v>
      </c>
      <c r="B322" t="s">
        <v>7</v>
      </c>
      <c r="C322" t="s">
        <v>127</v>
      </c>
      <c r="D322" t="s">
        <v>85</v>
      </c>
      <c r="F322" t="s">
        <v>88</v>
      </c>
      <c r="G322" t="s">
        <v>88</v>
      </c>
      <c r="H322" s="2">
        <v>0.5</v>
      </c>
      <c r="I322" t="s">
        <v>88</v>
      </c>
      <c r="J322" t="s">
        <v>87</v>
      </c>
      <c r="K322" t="s">
        <v>16</v>
      </c>
      <c r="L322" s="5"/>
      <c r="M322" t="s">
        <v>127</v>
      </c>
      <c r="N322" t="s">
        <v>16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si="12"/>
        <v>5 - Senior Officer &amp; Sales &amp; Marketing</v>
      </c>
      <c r="S322" t="str">
        <f>IF(T322="","",INDEX('Backing 4'!Z:Z,MATCH(T322,'Backing 4'!Y:Y,0)))</f>
        <v>Even</v>
      </c>
      <c r="T322" t="str">
        <f t="shared" si="13"/>
        <v>5 - Senior Officer</v>
      </c>
      <c r="U322">
        <v>0</v>
      </c>
      <c r="V322" t="str">
        <f>IF(D322="Y","",IF(W322="Y",INDEX('Backing 2'!B:B,MATCH(C322,'Backing 2'!C:C,0)),C322))</f>
        <v/>
      </c>
      <c r="W322" t="s">
        <v>87</v>
      </c>
      <c r="Y322" t="s">
        <v>76</v>
      </c>
      <c r="Z322">
        <v>31</v>
      </c>
      <c r="AA322" t="s">
        <v>25</v>
      </c>
      <c r="AB322" t="s">
        <v>25</v>
      </c>
      <c r="AC322" t="s">
        <v>25</v>
      </c>
      <c r="AD322" s="3">
        <v>43922</v>
      </c>
      <c r="AE322">
        <v>0</v>
      </c>
      <c r="AF322">
        <f t="shared" ca="1" si="14"/>
        <v>0.53642702208071158</v>
      </c>
    </row>
    <row r="323" spans="1:32">
      <c r="A323">
        <v>321</v>
      </c>
      <c r="B323" t="s">
        <v>8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14</v>
      </c>
      <c r="L323" s="5"/>
      <c r="M323" t="s">
        <v>94</v>
      </c>
      <c r="N323" t="s">
        <v>14</v>
      </c>
      <c r="O323" s="1" t="s">
        <v>74</v>
      </c>
      <c r="P323" t="s">
        <v>74</v>
      </c>
      <c r="Q323" t="str">
        <f>IF(R323="","",INDEX('Backing 4'!U:U,MATCH(R323,'Backing 4'!T:T,0)))</f>
        <v>Even</v>
      </c>
      <c r="R323" t="str">
        <f t="shared" ref="R323:R386" si="15">IF(M323="","",IF(C323="1 - Executive","",C323&amp;" &amp; "&amp;N323))</f>
        <v>3 - Senior Manager &amp; Operations</v>
      </c>
      <c r="S323" t="str">
        <f>IF(T323="","",INDEX('Backing 4'!Z:Z,MATCH(T323,'Backing 4'!Y:Y,0)))</f>
        <v>Uneven - Men benefit</v>
      </c>
      <c r="T323" t="str">
        <f t="shared" ref="T323:T386" si="16">IF(M323="","",IF(C323="1 - Executive","",C323))</f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76</v>
      </c>
      <c r="Z323">
        <v>38</v>
      </c>
      <c r="AA323" t="s">
        <v>25</v>
      </c>
      <c r="AB323" t="s">
        <v>25</v>
      </c>
      <c r="AC323" t="s">
        <v>25</v>
      </c>
      <c r="AD323" s="3">
        <v>40634</v>
      </c>
      <c r="AE323">
        <v>9</v>
      </c>
      <c r="AF323">
        <f t="shared" ref="AF323:AF386" ca="1" si="17">RAND()</f>
        <v>0.14567495267420771</v>
      </c>
    </row>
    <row r="324" spans="1:32">
      <c r="A324">
        <v>322</v>
      </c>
      <c r="B324" t="s">
        <v>7</v>
      </c>
      <c r="C324" t="s">
        <v>94</v>
      </c>
      <c r="D324" t="s">
        <v>87</v>
      </c>
      <c r="E324">
        <v>3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15</v>
      </c>
      <c r="L324" s="5"/>
      <c r="M324" t="s">
        <v>94</v>
      </c>
      <c r="N324" t="s">
        <v>15</v>
      </c>
      <c r="O324" s="1" t="s">
        <v>74</v>
      </c>
      <c r="P324" t="s">
        <v>74</v>
      </c>
      <c r="Q324" t="str">
        <f>IF(R324="","",INDEX('Backing 4'!U:U,MATCH(R324,'Backing 4'!T:T,0)))</f>
        <v>Uneven - Men benefit</v>
      </c>
      <c r="R324" t="str">
        <f t="shared" si="15"/>
        <v>3 - Senior Manager &amp; Internal Services</v>
      </c>
      <c r="S324" t="str">
        <f>IF(T324="","",INDEX('Backing 4'!Z:Z,MATCH(T324,'Backing 4'!Y:Y,0)))</f>
        <v>Uneven - Men benefit</v>
      </c>
      <c r="T324" t="str">
        <f t="shared" si="16"/>
        <v>3 - Senior Manager</v>
      </c>
      <c r="U324">
        <v>3</v>
      </c>
      <c r="V324" t="str">
        <f>IF(D324="Y","",IF(W324="Y",INDEX('Backing 2'!B:B,MATCH(C324,'Backing 2'!C:C,0)),C324))</f>
        <v>3 - Senior Manager</v>
      </c>
      <c r="W324" t="s">
        <v>87</v>
      </c>
      <c r="X324">
        <v>3</v>
      </c>
      <c r="Y324" t="s">
        <v>77</v>
      </c>
      <c r="Z324">
        <v>43</v>
      </c>
      <c r="AA324" t="s">
        <v>25</v>
      </c>
      <c r="AB324" t="s">
        <v>25</v>
      </c>
      <c r="AC324" t="s">
        <v>25</v>
      </c>
      <c r="AD324" s="3">
        <v>42461</v>
      </c>
      <c r="AE324">
        <v>4</v>
      </c>
      <c r="AF324">
        <f t="shared" ca="1" si="17"/>
        <v>0.70601526832549943</v>
      </c>
    </row>
    <row r="325" spans="1:32">
      <c r="A325">
        <v>323</v>
      </c>
      <c r="B325" t="s">
        <v>8</v>
      </c>
      <c r="C325" t="s">
        <v>127</v>
      </c>
      <c r="D325" t="s">
        <v>87</v>
      </c>
      <c r="E325">
        <v>2</v>
      </c>
      <c r="F325" t="s">
        <v>88</v>
      </c>
      <c r="G325" t="s">
        <v>86</v>
      </c>
      <c r="H325" s="2">
        <v>0.5</v>
      </c>
      <c r="I325" t="s">
        <v>88</v>
      </c>
      <c r="J325" t="s">
        <v>85</v>
      </c>
      <c r="K325" t="s">
        <v>16</v>
      </c>
      <c r="L325" s="5"/>
      <c r="M325" t="s">
        <v>127</v>
      </c>
      <c r="N325" t="s">
        <v>16</v>
      </c>
      <c r="O325" s="1" t="s">
        <v>74</v>
      </c>
      <c r="P325" t="s">
        <v>74</v>
      </c>
      <c r="Q325" t="str">
        <f>IF(R325="","",INDEX('Backing 4'!U:U,MATCH(R325,'Backing 4'!T:T,0)))</f>
        <v>Even</v>
      </c>
      <c r="R325" t="str">
        <f t="shared" si="15"/>
        <v>5 - Senior Officer &amp; Sales &amp; Marketing</v>
      </c>
      <c r="S325" t="str">
        <f>IF(T325="","",INDEX('Backing 4'!Z:Z,MATCH(T325,'Backing 4'!Y:Y,0)))</f>
        <v>Even</v>
      </c>
      <c r="T325" t="str">
        <f t="shared" si="16"/>
        <v>5 - Senior Officer</v>
      </c>
      <c r="U325">
        <v>3</v>
      </c>
      <c r="V325" t="str">
        <f>IF(D325="Y","",IF(W325="Y",INDEX('Backing 2'!B:B,MATCH(C325,'Backing 2'!C:C,0)),C325))</f>
        <v>5 - Senior Officer</v>
      </c>
      <c r="W325" t="s">
        <v>87</v>
      </c>
      <c r="Y325" t="s">
        <v>75</v>
      </c>
      <c r="Z325">
        <v>24</v>
      </c>
      <c r="AA325" t="s">
        <v>25</v>
      </c>
      <c r="AB325" t="s">
        <v>25</v>
      </c>
      <c r="AC325" t="s">
        <v>25</v>
      </c>
      <c r="AD325" s="3">
        <v>42826</v>
      </c>
      <c r="AE325">
        <v>3</v>
      </c>
      <c r="AF325">
        <f t="shared" ca="1" si="17"/>
        <v>0.32056256962066842</v>
      </c>
    </row>
    <row r="326" spans="1:32">
      <c r="A326">
        <v>324</v>
      </c>
      <c r="B326" t="s">
        <v>8</v>
      </c>
      <c r="C326" t="s">
        <v>94</v>
      </c>
      <c r="D326" t="s">
        <v>87</v>
      </c>
      <c r="E326">
        <v>2</v>
      </c>
      <c r="F326" t="s">
        <v>86</v>
      </c>
      <c r="G326" t="s">
        <v>86</v>
      </c>
      <c r="H326" s="2">
        <v>0.5</v>
      </c>
      <c r="I326" t="s">
        <v>88</v>
      </c>
      <c r="J326" t="s">
        <v>85</v>
      </c>
      <c r="K326" t="s">
        <v>15</v>
      </c>
      <c r="L326" s="5"/>
      <c r="M326" t="s">
        <v>95</v>
      </c>
      <c r="N326" t="s">
        <v>15</v>
      </c>
      <c r="O326" s="1" t="s">
        <v>74</v>
      </c>
      <c r="P326" t="s">
        <v>74</v>
      </c>
      <c r="Q326" t="str">
        <f>IF(R326="","",INDEX('Backing 4'!U:U,MATCH(R326,'Backing 4'!T:T,0)))</f>
        <v>Uneven - Men benefit</v>
      </c>
      <c r="R326" t="str">
        <f t="shared" si="15"/>
        <v>3 - Senior Manager &amp; Internal Services</v>
      </c>
      <c r="S326" t="str">
        <f>IF(T326="","",INDEX('Backing 4'!Z:Z,MATCH(T326,'Backing 4'!Y:Y,0)))</f>
        <v>Uneven - Men benefit</v>
      </c>
      <c r="T326" t="str">
        <f t="shared" si="16"/>
        <v>3 - Senior Manager</v>
      </c>
      <c r="U326">
        <v>1</v>
      </c>
      <c r="V326" t="str">
        <f>IF(D326="Y","",IF(W326="Y",INDEX('Backing 2'!B:B,MATCH(C326,'Backing 2'!C:C,0)),C326))</f>
        <v>4 - Manager</v>
      </c>
      <c r="W326" t="s">
        <v>85</v>
      </c>
      <c r="X326">
        <v>1</v>
      </c>
      <c r="Y326" t="s">
        <v>76</v>
      </c>
      <c r="Z326">
        <v>35</v>
      </c>
      <c r="AA326" t="s">
        <v>25</v>
      </c>
      <c r="AB326" t="s">
        <v>25</v>
      </c>
      <c r="AC326" t="s">
        <v>25</v>
      </c>
      <c r="AD326" s="3">
        <v>41365</v>
      </c>
      <c r="AE326">
        <v>7</v>
      </c>
      <c r="AF326">
        <f t="shared" ca="1" si="17"/>
        <v>0.76699670938633269</v>
      </c>
    </row>
    <row r="327" spans="1:32">
      <c r="A327">
        <v>325</v>
      </c>
      <c r="B327" t="s">
        <v>7</v>
      </c>
      <c r="C327" t="s">
        <v>127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14</v>
      </c>
      <c r="L327" s="5"/>
      <c r="M327" t="s">
        <v>127</v>
      </c>
      <c r="N327" t="s">
        <v>14</v>
      </c>
      <c r="O327" s="1">
        <v>0.6</v>
      </c>
      <c r="P327" t="s">
        <v>73</v>
      </c>
      <c r="Q327" t="str">
        <f>IF(R327="","",INDEX('Backing 4'!U:U,MATCH(R327,'Backing 4'!T:T,0)))</f>
        <v>Even</v>
      </c>
      <c r="R327" t="str">
        <f t="shared" si="15"/>
        <v>5 - Senior Officer &amp; Operations</v>
      </c>
      <c r="S327" t="str">
        <f>IF(T327="","",INDEX('Backing 4'!Z:Z,MATCH(T327,'Backing 4'!Y:Y,0)))</f>
        <v>Even</v>
      </c>
      <c r="T327" t="str">
        <f t="shared" si="16"/>
        <v>5 - Senior Officer</v>
      </c>
      <c r="U327">
        <v>2</v>
      </c>
      <c r="V327" t="str">
        <f>IF(D327="Y","",IF(W327="Y",INDEX('Backing 2'!B:B,MATCH(C327,'Backing 2'!C:C,0)),C327))</f>
        <v>5 - Senior Officer</v>
      </c>
      <c r="W327" t="s">
        <v>87</v>
      </c>
      <c r="X327">
        <v>4</v>
      </c>
      <c r="Y327" t="s">
        <v>76</v>
      </c>
      <c r="Z327">
        <v>30</v>
      </c>
      <c r="AA327" t="s">
        <v>25</v>
      </c>
      <c r="AB327" t="s">
        <v>25</v>
      </c>
      <c r="AC327" t="s">
        <v>25</v>
      </c>
      <c r="AD327" s="3">
        <v>42461</v>
      </c>
      <c r="AE327">
        <v>4</v>
      </c>
      <c r="AF327">
        <f t="shared" ca="1" si="17"/>
        <v>0.3478166681752094</v>
      </c>
    </row>
    <row r="328" spans="1:32">
      <c r="A328">
        <v>326</v>
      </c>
      <c r="B328" t="s">
        <v>8</v>
      </c>
      <c r="C328" t="s">
        <v>95</v>
      </c>
      <c r="D328" t="s">
        <v>87</v>
      </c>
      <c r="E328">
        <v>2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L328" s="5"/>
      <c r="M328" t="s">
        <v>95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Inconclusive</v>
      </c>
      <c r="R328" t="str">
        <f t="shared" si="15"/>
        <v>2 - Director &amp; Sales &amp; Marketing</v>
      </c>
      <c r="S328" t="s">
        <v>126</v>
      </c>
      <c r="T328" t="str">
        <f t="shared" si="16"/>
        <v>2 - Director</v>
      </c>
      <c r="U328">
        <v>3</v>
      </c>
      <c r="V328" t="str">
        <f>IF(D328="Y","",IF(W328="Y",INDEX('Backing 2'!B:B,MATCH(C328,'Backing 2'!C:C,0)),C328))</f>
        <v>2 - Director</v>
      </c>
      <c r="W328" t="s">
        <v>87</v>
      </c>
      <c r="X328">
        <v>3</v>
      </c>
      <c r="Y328" t="s">
        <v>76</v>
      </c>
      <c r="Z328">
        <v>37</v>
      </c>
      <c r="AA328" t="s">
        <v>37</v>
      </c>
      <c r="AB328" t="s">
        <v>80</v>
      </c>
      <c r="AC328" t="s">
        <v>80</v>
      </c>
      <c r="AD328" s="3">
        <v>42095</v>
      </c>
      <c r="AE328">
        <v>5</v>
      </c>
      <c r="AF328">
        <f t="shared" ca="1" si="17"/>
        <v>0.97379411816631789</v>
      </c>
    </row>
    <row r="329" spans="1:32">
      <c r="A329">
        <v>327</v>
      </c>
      <c r="B329" t="s">
        <v>8</v>
      </c>
      <c r="C329" t="s">
        <v>93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16</v>
      </c>
      <c r="L329" s="5"/>
      <c r="M329" t="s">
        <v>93</v>
      </c>
      <c r="N329" t="s">
        <v>16</v>
      </c>
      <c r="O329" s="1" t="s">
        <v>74</v>
      </c>
      <c r="P329" t="s">
        <v>74</v>
      </c>
      <c r="Q329" t="str">
        <f>IF(R329="","",INDEX('Backing 4'!U:U,MATCH(R329,'Backing 4'!T:T,0)))</f>
        <v>Uneven - Men benefit</v>
      </c>
      <c r="R329" t="str">
        <f t="shared" si="15"/>
        <v>4 - Manager &amp; Sales &amp; Marketing</v>
      </c>
      <c r="S329" t="str">
        <f>IF(T329="","",INDEX('Backing 4'!Z:Z,MATCH(T329,'Backing 4'!Y:Y,0)))</f>
        <v>Even</v>
      </c>
      <c r="T329" t="str">
        <f t="shared" si="16"/>
        <v>4 - Manager</v>
      </c>
      <c r="U329">
        <v>1</v>
      </c>
      <c r="V329" t="str">
        <f>IF(D329="Y","",IF(W329="Y",INDEX('Backing 2'!B:B,MATCH(C329,'Backing 2'!C:C,0)),C329))</f>
        <v>5 - Senior Officer</v>
      </c>
      <c r="W329" t="s">
        <v>85</v>
      </c>
      <c r="X329">
        <v>1</v>
      </c>
      <c r="Y329" t="s">
        <v>77</v>
      </c>
      <c r="Z329">
        <v>40</v>
      </c>
      <c r="AA329" t="s">
        <v>25</v>
      </c>
      <c r="AB329" t="s">
        <v>25</v>
      </c>
      <c r="AC329" t="s">
        <v>25</v>
      </c>
      <c r="AD329" s="3">
        <v>41730</v>
      </c>
      <c r="AE329">
        <v>6</v>
      </c>
      <c r="AF329">
        <f t="shared" ca="1" si="17"/>
        <v>0.90158926945322837</v>
      </c>
    </row>
    <row r="330" spans="1:32">
      <c r="A330">
        <v>328</v>
      </c>
      <c r="B330" t="s">
        <v>7</v>
      </c>
      <c r="C330" t="s">
        <v>127</v>
      </c>
      <c r="D330" t="s">
        <v>87</v>
      </c>
      <c r="E330">
        <v>3</v>
      </c>
      <c r="F330" t="s">
        <v>88</v>
      </c>
      <c r="G330" t="s">
        <v>86</v>
      </c>
      <c r="H330" s="2">
        <v>0.5</v>
      </c>
      <c r="I330" t="s">
        <v>88</v>
      </c>
      <c r="J330" t="s">
        <v>85</v>
      </c>
      <c r="K330" t="s">
        <v>14</v>
      </c>
      <c r="L330" s="5"/>
      <c r="M330" t="s">
        <v>127</v>
      </c>
      <c r="N330" t="s">
        <v>14</v>
      </c>
      <c r="O330" s="1" t="s">
        <v>74</v>
      </c>
      <c r="P330" t="s">
        <v>74</v>
      </c>
      <c r="Q330" t="str">
        <f>IF(R330="","",INDEX('Backing 4'!U:U,MATCH(R330,'Backing 4'!T:T,0)))</f>
        <v>Even</v>
      </c>
      <c r="R330" t="str">
        <f t="shared" si="15"/>
        <v>5 - Senior Officer &amp; Operations</v>
      </c>
      <c r="S330" t="str">
        <f>IF(T330="","",INDEX('Backing 4'!Z:Z,MATCH(T330,'Backing 4'!Y:Y,0)))</f>
        <v>Even</v>
      </c>
      <c r="T330" t="str">
        <f t="shared" si="16"/>
        <v>5 - Senior Officer</v>
      </c>
      <c r="U330">
        <v>3</v>
      </c>
      <c r="V330" t="str">
        <f>IF(D330="Y","",IF(W330="Y",INDEX('Backing 2'!B:B,MATCH(C330,'Backing 2'!C:C,0)),C330))</f>
        <v>5 - Senior Officer</v>
      </c>
      <c r="W330" t="s">
        <v>87</v>
      </c>
      <c r="X330">
        <v>2</v>
      </c>
      <c r="Y330" t="s">
        <v>76</v>
      </c>
      <c r="Z330">
        <v>30</v>
      </c>
      <c r="AA330" t="s">
        <v>36</v>
      </c>
      <c r="AB330" t="s">
        <v>80</v>
      </c>
      <c r="AC330" t="s">
        <v>80</v>
      </c>
      <c r="AD330" s="3">
        <v>41730</v>
      </c>
      <c r="AE330">
        <v>6</v>
      </c>
      <c r="AF330">
        <f t="shared" ca="1" si="17"/>
        <v>0.82397230955644729</v>
      </c>
    </row>
    <row r="331" spans="1:32">
      <c r="A331">
        <v>329</v>
      </c>
      <c r="B331" t="s">
        <v>7</v>
      </c>
      <c r="C331" t="s">
        <v>93</v>
      </c>
      <c r="D331" t="s">
        <v>87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16</v>
      </c>
      <c r="L331" s="5" t="s">
        <v>89</v>
      </c>
      <c r="N331" t="s">
        <v>16</v>
      </c>
      <c r="O331" s="1" t="s">
        <v>74</v>
      </c>
      <c r="P331" t="s">
        <v>74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2</v>
      </c>
      <c r="V331" t="str">
        <f>IF(D331="Y","",IF(W331="Y",INDEX('Backing 2'!B:B,MATCH(C331,'Backing 2'!C:C,0)),C331))</f>
        <v>4 - Manager</v>
      </c>
      <c r="W331" t="s">
        <v>87</v>
      </c>
      <c r="X331">
        <v>2</v>
      </c>
      <c r="Y331" t="s">
        <v>77</v>
      </c>
      <c r="Z331">
        <v>45</v>
      </c>
      <c r="AA331" t="s">
        <v>32</v>
      </c>
      <c r="AB331" t="s">
        <v>80</v>
      </c>
      <c r="AC331" t="s">
        <v>80</v>
      </c>
      <c r="AD331" s="3">
        <v>41365</v>
      </c>
      <c r="AE331">
        <v>7</v>
      </c>
      <c r="AF331">
        <f t="shared" ca="1" si="17"/>
        <v>3.8030330549270519E-2</v>
      </c>
    </row>
    <row r="332" spans="1:32">
      <c r="A332">
        <v>330</v>
      </c>
      <c r="B332" t="s">
        <v>7</v>
      </c>
      <c r="C332" s="4" t="s">
        <v>93</v>
      </c>
      <c r="D332" t="s">
        <v>87</v>
      </c>
      <c r="E332">
        <v>3</v>
      </c>
      <c r="F332" t="s">
        <v>88</v>
      </c>
      <c r="G332" t="s">
        <v>88</v>
      </c>
      <c r="H332" s="2">
        <v>0.5</v>
      </c>
      <c r="I332" t="s">
        <v>86</v>
      </c>
      <c r="J332" t="s">
        <v>85</v>
      </c>
      <c r="K332" t="s">
        <v>14</v>
      </c>
      <c r="L332" s="5" t="s">
        <v>89</v>
      </c>
      <c r="N332" t="s">
        <v>14</v>
      </c>
      <c r="O332" s="1">
        <v>0.9</v>
      </c>
      <c r="P332" t="s">
        <v>73</v>
      </c>
      <c r="Q332" t="str">
        <f>IF(R332="","",INDEX('Backing 4'!U:U,MATCH(R332,'Backing 4'!T:T,0)))</f>
        <v/>
      </c>
      <c r="R332" t="str">
        <f t="shared" si="15"/>
        <v/>
      </c>
      <c r="S332" t="str">
        <f>IF(T332="","",INDEX('Backing 4'!Z:Z,MATCH(T332,'Backing 4'!Y:Y,0)))</f>
        <v/>
      </c>
      <c r="T332" t="str">
        <f t="shared" si="16"/>
        <v/>
      </c>
      <c r="U332">
        <v>3</v>
      </c>
      <c r="V332" t="str">
        <f>IF(D332="Y","",IF(W332="Y",INDEX('Backing 2'!B:B,MATCH(C332,'Backing 2'!C:C,0)),C332))</f>
        <v>4 - Manager</v>
      </c>
      <c r="W332" t="s">
        <v>87</v>
      </c>
      <c r="X332">
        <v>3</v>
      </c>
      <c r="Y332" t="s">
        <v>78</v>
      </c>
      <c r="Z332">
        <v>51</v>
      </c>
      <c r="AA332" t="s">
        <v>25</v>
      </c>
      <c r="AB332" t="s">
        <v>25</v>
      </c>
      <c r="AC332" t="s">
        <v>25</v>
      </c>
      <c r="AD332" s="3">
        <v>42095</v>
      </c>
      <c r="AE332">
        <v>5</v>
      </c>
      <c r="AF332">
        <f t="shared" ca="1" si="17"/>
        <v>0.51449257444107643</v>
      </c>
    </row>
    <row r="333" spans="1:32">
      <c r="A333">
        <v>331</v>
      </c>
      <c r="B333" t="s">
        <v>7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16</v>
      </c>
      <c r="L333" s="5"/>
      <c r="M333" t="s">
        <v>92</v>
      </c>
      <c r="N333" t="s">
        <v>16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Sales &amp; Marketing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3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24</v>
      </c>
      <c r="AA333" t="s">
        <v>25</v>
      </c>
      <c r="AB333" t="s">
        <v>25</v>
      </c>
      <c r="AC333" t="s">
        <v>25</v>
      </c>
      <c r="AD333" s="3">
        <v>42826</v>
      </c>
      <c r="AE333">
        <v>3</v>
      </c>
      <c r="AF333">
        <f t="shared" ca="1" si="17"/>
        <v>0.67006576906306126</v>
      </c>
    </row>
    <row r="334" spans="1:32">
      <c r="A334">
        <v>332</v>
      </c>
      <c r="B334" t="s">
        <v>8</v>
      </c>
      <c r="C334" t="s">
        <v>92</v>
      </c>
      <c r="D334" t="s">
        <v>87</v>
      </c>
      <c r="E334">
        <v>2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14</v>
      </c>
      <c r="L334" s="5"/>
      <c r="M334" t="s">
        <v>92</v>
      </c>
      <c r="N334" t="s">
        <v>14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Operations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2</v>
      </c>
      <c r="V334" t="str">
        <f>IF(D334="Y","",IF(W334="Y",INDEX('Backing 2'!B:B,MATCH(C334,'Backing 2'!C:C,0)),C334))</f>
        <v>6 - Junior Officer</v>
      </c>
      <c r="W334" t="s">
        <v>87</v>
      </c>
      <c r="X334">
        <v>3</v>
      </c>
      <c r="Y334" t="s">
        <v>75</v>
      </c>
      <c r="Z334">
        <v>21</v>
      </c>
      <c r="AA334" t="s">
        <v>25</v>
      </c>
      <c r="AB334" t="s">
        <v>25</v>
      </c>
      <c r="AC334" t="s">
        <v>25</v>
      </c>
      <c r="AD334" s="3">
        <v>43191</v>
      </c>
      <c r="AE334">
        <v>2</v>
      </c>
      <c r="AF334">
        <f t="shared" ca="1" si="17"/>
        <v>0.99651452139079399</v>
      </c>
    </row>
    <row r="335" spans="1:32">
      <c r="A335">
        <v>333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16</v>
      </c>
      <c r="L335" s="5"/>
      <c r="M335" t="s">
        <v>92</v>
      </c>
      <c r="N335" t="s">
        <v>16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Sales &amp; Marketing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1</v>
      </c>
      <c r="V335" t="str">
        <f>IF(D335="Y","",IF(W335="Y",INDEX('Backing 2'!B:B,MATCH(C335,'Backing 2'!C:C,0)),C335))</f>
        <v>6 - Junior Officer</v>
      </c>
      <c r="W335" t="s">
        <v>87</v>
      </c>
      <c r="Y335" t="s">
        <v>75</v>
      </c>
      <c r="Z335">
        <v>26</v>
      </c>
      <c r="AA335" t="s">
        <v>25</v>
      </c>
      <c r="AB335" t="s">
        <v>25</v>
      </c>
      <c r="AC335" t="s">
        <v>25</v>
      </c>
      <c r="AD335" s="3">
        <v>43556</v>
      </c>
      <c r="AE335">
        <v>1</v>
      </c>
      <c r="AF335">
        <f t="shared" ca="1" si="17"/>
        <v>0.81961663073347979</v>
      </c>
    </row>
    <row r="336" spans="1:32">
      <c r="A336">
        <v>334</v>
      </c>
      <c r="B336" t="s">
        <v>8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15</v>
      </c>
      <c r="L336" s="5"/>
      <c r="M336" t="s">
        <v>92</v>
      </c>
      <c r="N336" t="s">
        <v>15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Internal Services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2</v>
      </c>
      <c r="V336" t="str">
        <f>IF(D336="Y","",IF(W336="Y",INDEX('Backing 2'!B:B,MATCH(C336,'Backing 2'!C:C,0)),C336))</f>
        <v>6 - Junior Officer</v>
      </c>
      <c r="W336" t="s">
        <v>87</v>
      </c>
      <c r="X336">
        <v>4</v>
      </c>
      <c r="Y336" t="s">
        <v>135</v>
      </c>
      <c r="Z336">
        <v>19</v>
      </c>
      <c r="AA336" t="s">
        <v>36</v>
      </c>
      <c r="AB336" t="s">
        <v>80</v>
      </c>
      <c r="AC336" t="s">
        <v>80</v>
      </c>
      <c r="AD336" s="3">
        <v>43191</v>
      </c>
      <c r="AE336">
        <v>2</v>
      </c>
      <c r="AF336">
        <f t="shared" ca="1" si="17"/>
        <v>3.0627108243790668E-2</v>
      </c>
    </row>
    <row r="337" spans="1:32">
      <c r="A337">
        <v>335</v>
      </c>
      <c r="B337" t="s">
        <v>7</v>
      </c>
      <c r="C337" t="s">
        <v>92</v>
      </c>
      <c r="D337" t="s">
        <v>87</v>
      </c>
      <c r="E337">
        <v>3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14</v>
      </c>
      <c r="L337" s="5"/>
      <c r="M337" t="s">
        <v>92</v>
      </c>
      <c r="N337" t="s">
        <v>14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Operations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2</v>
      </c>
      <c r="Y337" t="s">
        <v>75</v>
      </c>
      <c r="Z337">
        <v>22</v>
      </c>
      <c r="AA337" t="s">
        <v>25</v>
      </c>
      <c r="AB337" t="s">
        <v>25</v>
      </c>
      <c r="AC337" t="s">
        <v>25</v>
      </c>
      <c r="AD337" s="3">
        <v>42826</v>
      </c>
      <c r="AE337">
        <v>3</v>
      </c>
      <c r="AF337">
        <f t="shared" ca="1" si="17"/>
        <v>0.79134167709109249</v>
      </c>
    </row>
    <row r="338" spans="1:32">
      <c r="A338">
        <v>336</v>
      </c>
      <c r="B338" t="s">
        <v>8</v>
      </c>
      <c r="C338" t="s">
        <v>92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16</v>
      </c>
      <c r="L338" s="5"/>
      <c r="M338" t="s">
        <v>92</v>
      </c>
      <c r="N338" t="s">
        <v>16</v>
      </c>
      <c r="O338" s="1" t="s">
        <v>74</v>
      </c>
      <c r="P338" t="s">
        <v>74</v>
      </c>
      <c r="Q338" t="str">
        <f>IF(R338="","",INDEX('Backing 4'!U:U,MATCH(R338,'Backing 4'!T:T,0)))</f>
        <v>Even</v>
      </c>
      <c r="R338" t="str">
        <f t="shared" si="15"/>
        <v>6 - Junior Officer &amp; Sales &amp; Marketing</v>
      </c>
      <c r="S338" t="str">
        <f>IF(T338="","",INDEX('Backing 4'!Z:Z,MATCH(T338,'Backing 4'!Y:Y,0)))</f>
        <v>Even</v>
      </c>
      <c r="T338" t="str">
        <f t="shared" si="16"/>
        <v>6 - Junior Officer</v>
      </c>
      <c r="U338">
        <v>3</v>
      </c>
      <c r="V338" t="str">
        <f>IF(D338="Y","",IF(W338="Y",INDEX('Backing 2'!B:B,MATCH(C338,'Backing 2'!C:C,0)),C338))</f>
        <v>6 - Junior Officer</v>
      </c>
      <c r="W338" t="s">
        <v>87</v>
      </c>
      <c r="X338">
        <v>3</v>
      </c>
      <c r="Y338" t="s">
        <v>75</v>
      </c>
      <c r="Z338">
        <v>21</v>
      </c>
      <c r="AA338" t="s">
        <v>37</v>
      </c>
      <c r="AB338" t="s">
        <v>80</v>
      </c>
      <c r="AC338" t="s">
        <v>80</v>
      </c>
      <c r="AD338" s="3">
        <v>42826</v>
      </c>
      <c r="AE338">
        <v>3</v>
      </c>
      <c r="AF338">
        <f t="shared" ca="1" si="17"/>
        <v>0.83260605467468829</v>
      </c>
    </row>
    <row r="339" spans="1:32">
      <c r="A339">
        <v>337</v>
      </c>
      <c r="B339" t="s">
        <v>8</v>
      </c>
      <c r="C339" t="s">
        <v>95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17</v>
      </c>
      <c r="L339" s="5"/>
      <c r="M339" t="s">
        <v>95</v>
      </c>
      <c r="N339" t="s">
        <v>17</v>
      </c>
      <c r="O339" s="1" t="s">
        <v>74</v>
      </c>
      <c r="P339" t="s">
        <v>74</v>
      </c>
      <c r="Q339" t="str">
        <f>IF(R339="","",INDEX('Backing 4'!U:U,MATCH(R339,'Backing 4'!T:T,0)))</f>
        <v>Inconclusive</v>
      </c>
      <c r="R339" t="str">
        <f t="shared" si="15"/>
        <v>2 - Director &amp; Strategy</v>
      </c>
      <c r="S339" t="s">
        <v>126</v>
      </c>
      <c r="T339" t="str">
        <f t="shared" si="16"/>
        <v>2 - Director</v>
      </c>
      <c r="U339">
        <v>4</v>
      </c>
      <c r="V339" t="str">
        <f>IF(D339="Y","",IF(W339="Y",INDEX('Backing 2'!B:B,MATCH(C339,'Backing 2'!C:C,0)),C339))</f>
        <v>2 - Director</v>
      </c>
      <c r="W339" t="s">
        <v>87</v>
      </c>
      <c r="Y339" t="s">
        <v>77</v>
      </c>
      <c r="Z339">
        <v>43</v>
      </c>
      <c r="AA339" t="s">
        <v>25</v>
      </c>
      <c r="AB339" t="s">
        <v>25</v>
      </c>
      <c r="AC339" t="s">
        <v>25</v>
      </c>
      <c r="AD339" s="3">
        <v>42461</v>
      </c>
      <c r="AE339">
        <v>4</v>
      </c>
      <c r="AF339">
        <f t="shared" ca="1" si="17"/>
        <v>4.3829223789317862E-2</v>
      </c>
    </row>
    <row r="340" spans="1:32">
      <c r="A340">
        <v>338</v>
      </c>
      <c r="B340" t="s">
        <v>7</v>
      </c>
      <c r="C340" t="s">
        <v>92</v>
      </c>
      <c r="D340" t="s">
        <v>87</v>
      </c>
      <c r="E340">
        <v>2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14</v>
      </c>
      <c r="L340" s="5"/>
      <c r="M340" t="s">
        <v>92</v>
      </c>
      <c r="N340" t="s">
        <v>14</v>
      </c>
      <c r="O340" s="1" t="s">
        <v>74</v>
      </c>
      <c r="P340" t="s">
        <v>74</v>
      </c>
      <c r="Q340" t="str">
        <f>IF(R340="","",INDEX('Backing 4'!U:U,MATCH(R340,'Backing 4'!T:T,0)))</f>
        <v>Even</v>
      </c>
      <c r="R340" t="str">
        <f t="shared" si="15"/>
        <v>6 - Junior Officer &amp; Operations</v>
      </c>
      <c r="S340" t="str">
        <f>IF(T340="","",INDEX('Backing 4'!Z:Z,MATCH(T340,'Backing 4'!Y:Y,0)))</f>
        <v>Even</v>
      </c>
      <c r="T340" t="str">
        <f t="shared" si="16"/>
        <v>6 - Junior Officer</v>
      </c>
      <c r="U340">
        <v>2</v>
      </c>
      <c r="V340" t="str">
        <f>IF(D340="Y","",IF(W340="Y",INDEX('Backing 2'!B:B,MATCH(C340,'Backing 2'!C:C,0)),C340))</f>
        <v>6 - Junior Officer</v>
      </c>
      <c r="W340" t="s">
        <v>87</v>
      </c>
      <c r="X340">
        <v>3</v>
      </c>
      <c r="Y340" t="s">
        <v>75</v>
      </c>
      <c r="Z340">
        <v>26</v>
      </c>
      <c r="AA340" t="s">
        <v>37</v>
      </c>
      <c r="AB340" t="s">
        <v>80</v>
      </c>
      <c r="AC340" t="s">
        <v>80</v>
      </c>
      <c r="AD340" s="3">
        <v>43191</v>
      </c>
      <c r="AE340">
        <v>2</v>
      </c>
      <c r="AF340">
        <f t="shared" ca="1" si="17"/>
        <v>0.83646893973558556</v>
      </c>
    </row>
    <row r="341" spans="1:32">
      <c r="A341">
        <v>339</v>
      </c>
      <c r="B341" t="s">
        <v>7</v>
      </c>
      <c r="C341" t="s">
        <v>93</v>
      </c>
      <c r="D341" t="s">
        <v>87</v>
      </c>
      <c r="E341">
        <v>3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16</v>
      </c>
      <c r="L341" s="5"/>
      <c r="M341" t="s">
        <v>93</v>
      </c>
      <c r="N341" t="s">
        <v>16</v>
      </c>
      <c r="O341" s="1" t="s">
        <v>74</v>
      </c>
      <c r="P341" t="s">
        <v>74</v>
      </c>
      <c r="Q341" t="str">
        <f>IF(R341="","",INDEX('Backing 4'!U:U,MATCH(R341,'Backing 4'!T:T,0)))</f>
        <v>Uneven - Men benefit</v>
      </c>
      <c r="R341" t="str">
        <f t="shared" si="15"/>
        <v>4 - Manager &amp; Sales &amp; Marketing</v>
      </c>
      <c r="S341" t="str">
        <f>IF(T341="","",INDEX('Backing 4'!Z:Z,MATCH(T341,'Backing 4'!Y:Y,0)))</f>
        <v>Even</v>
      </c>
      <c r="T341" t="str">
        <f t="shared" si="16"/>
        <v>4 - Manager</v>
      </c>
      <c r="U341">
        <v>3</v>
      </c>
      <c r="V341" t="str">
        <f>IF(D341="Y","",IF(W341="Y",INDEX('Backing 2'!B:B,MATCH(C341,'Backing 2'!C:C,0)),C341))</f>
        <v>4 - Manager</v>
      </c>
      <c r="W341" t="s">
        <v>87</v>
      </c>
      <c r="X341">
        <v>3</v>
      </c>
      <c r="Y341" t="s">
        <v>76</v>
      </c>
      <c r="Z341">
        <v>35</v>
      </c>
      <c r="AA341" t="s">
        <v>25</v>
      </c>
      <c r="AB341" t="s">
        <v>25</v>
      </c>
      <c r="AC341" t="s">
        <v>25</v>
      </c>
      <c r="AD341" s="3">
        <v>42461</v>
      </c>
      <c r="AE341">
        <v>4</v>
      </c>
      <c r="AF341">
        <f t="shared" ca="1" si="17"/>
        <v>0.79278259733608414</v>
      </c>
    </row>
    <row r="342" spans="1:32">
      <c r="A342">
        <v>340</v>
      </c>
      <c r="B342" t="s">
        <v>8</v>
      </c>
      <c r="C342" t="s">
        <v>127</v>
      </c>
      <c r="D342" t="s">
        <v>87</v>
      </c>
      <c r="E342">
        <v>2</v>
      </c>
      <c r="F342" t="s">
        <v>88</v>
      </c>
      <c r="G342" t="s">
        <v>86</v>
      </c>
      <c r="H342" s="2">
        <v>0.5</v>
      </c>
      <c r="I342" t="s">
        <v>88</v>
      </c>
      <c r="J342" t="s">
        <v>85</v>
      </c>
      <c r="K342" t="s">
        <v>15</v>
      </c>
      <c r="L342" s="5"/>
      <c r="M342" t="s">
        <v>127</v>
      </c>
      <c r="N342" t="s">
        <v>15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5 - Senior Officer &amp; Internal Services</v>
      </c>
      <c r="S342" t="str">
        <f>IF(T342="","",INDEX('Backing 4'!Z:Z,MATCH(T342,'Backing 4'!Y:Y,0)))</f>
        <v>Even</v>
      </c>
      <c r="T342" t="str">
        <f t="shared" si="16"/>
        <v>5 - Senior Officer</v>
      </c>
      <c r="U342">
        <v>2</v>
      </c>
      <c r="V342" t="str">
        <f>IF(D342="Y","",IF(W342="Y",INDEX('Backing 2'!B:B,MATCH(C342,'Backing 2'!C:C,0)),C342))</f>
        <v>5 - Senior Officer</v>
      </c>
      <c r="W342" t="s">
        <v>87</v>
      </c>
      <c r="X342">
        <v>2</v>
      </c>
      <c r="Y342" t="s">
        <v>75</v>
      </c>
      <c r="Z342">
        <v>25</v>
      </c>
      <c r="AA342" t="s">
        <v>37</v>
      </c>
      <c r="AB342" t="s">
        <v>80</v>
      </c>
      <c r="AC342" t="s">
        <v>80</v>
      </c>
      <c r="AD342" s="3">
        <v>41730</v>
      </c>
      <c r="AE342">
        <v>6</v>
      </c>
      <c r="AF342">
        <f t="shared" ca="1" si="17"/>
        <v>0.74170893890666223</v>
      </c>
    </row>
    <row r="343" spans="1:32">
      <c r="A343">
        <v>341</v>
      </c>
      <c r="B343" t="s">
        <v>7</v>
      </c>
      <c r="C343" t="s">
        <v>92</v>
      </c>
      <c r="D343" t="s">
        <v>85</v>
      </c>
      <c r="F343" t="s">
        <v>88</v>
      </c>
      <c r="G343" t="s">
        <v>88</v>
      </c>
      <c r="H343" s="2">
        <v>0.5</v>
      </c>
      <c r="I343" t="s">
        <v>88</v>
      </c>
      <c r="J343" t="s">
        <v>87</v>
      </c>
      <c r="K343" t="s">
        <v>16</v>
      </c>
      <c r="L343" s="5"/>
      <c r="M343" t="s">
        <v>92</v>
      </c>
      <c r="N343" t="s">
        <v>16</v>
      </c>
      <c r="O343" s="1" t="s">
        <v>74</v>
      </c>
      <c r="P343" t="s">
        <v>74</v>
      </c>
      <c r="Q343" t="str">
        <f>IF(R343="","",INDEX('Backing 4'!U:U,MATCH(R343,'Backing 4'!T:T,0)))</f>
        <v>Even</v>
      </c>
      <c r="R343" t="str">
        <f t="shared" si="15"/>
        <v>6 - Junior Officer &amp; Sales &amp; Marketing</v>
      </c>
      <c r="S343" t="str">
        <f>IF(T343="","",INDEX('Backing 4'!Z:Z,MATCH(T343,'Backing 4'!Y:Y,0)))</f>
        <v>Even</v>
      </c>
      <c r="T343" t="str">
        <f t="shared" si="16"/>
        <v>6 - Junior Officer</v>
      </c>
      <c r="U343">
        <v>0</v>
      </c>
      <c r="V343" t="str">
        <f>IF(D343="Y","",IF(W343="Y",INDEX('Backing 2'!B:B,MATCH(C343,'Backing 2'!C:C,0)),C343))</f>
        <v/>
      </c>
      <c r="W343" t="s">
        <v>87</v>
      </c>
      <c r="Y343" t="s">
        <v>75</v>
      </c>
      <c r="Z343">
        <v>26</v>
      </c>
      <c r="AA343" t="s">
        <v>25</v>
      </c>
      <c r="AB343" t="s">
        <v>25</v>
      </c>
      <c r="AC343" t="s">
        <v>25</v>
      </c>
      <c r="AD343" s="3">
        <v>43922</v>
      </c>
      <c r="AE343">
        <v>0</v>
      </c>
      <c r="AF343">
        <f t="shared" ca="1" si="17"/>
        <v>0.76083074048451915</v>
      </c>
    </row>
    <row r="344" spans="1:32">
      <c r="A344">
        <v>342</v>
      </c>
      <c r="B344" t="s">
        <v>7</v>
      </c>
      <c r="C344" t="s">
        <v>93</v>
      </c>
      <c r="D344" t="s">
        <v>87</v>
      </c>
      <c r="E344">
        <v>3</v>
      </c>
      <c r="F344" t="s">
        <v>88</v>
      </c>
      <c r="G344" t="s">
        <v>86</v>
      </c>
      <c r="H344" s="2">
        <v>0.5</v>
      </c>
      <c r="I344" t="s">
        <v>88</v>
      </c>
      <c r="J344" t="s">
        <v>85</v>
      </c>
      <c r="K344" t="s">
        <v>12</v>
      </c>
      <c r="L344" s="5"/>
      <c r="M344" t="s">
        <v>93</v>
      </c>
      <c r="N344" t="s">
        <v>12</v>
      </c>
      <c r="O344" s="1">
        <v>0.9</v>
      </c>
      <c r="P344" t="s">
        <v>73</v>
      </c>
      <c r="Q344" t="str">
        <f>IF(R344="","",INDEX('Backing 4'!U:U,MATCH(R344,'Backing 4'!T:T,0)))</f>
        <v>Inconclusive</v>
      </c>
      <c r="R344" t="str">
        <f t="shared" si="15"/>
        <v>4 - Manager &amp; Finance</v>
      </c>
      <c r="S344" t="str">
        <f>IF(T344="","",INDEX('Backing 4'!Z:Z,MATCH(T344,'Backing 4'!Y:Y,0)))</f>
        <v>Even</v>
      </c>
      <c r="T344" t="str">
        <f t="shared" si="16"/>
        <v>4 - Manager</v>
      </c>
      <c r="U344">
        <v>3</v>
      </c>
      <c r="V344" t="str">
        <f>IF(D344="Y","",IF(W344="Y",INDEX('Backing 2'!B:B,MATCH(C344,'Backing 2'!C:C,0)),C344))</f>
        <v>4 - Manager</v>
      </c>
      <c r="W344" t="s">
        <v>87</v>
      </c>
      <c r="X344">
        <v>3</v>
      </c>
      <c r="Y344" t="s">
        <v>76</v>
      </c>
      <c r="Z344">
        <v>36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0.42527240585405157</v>
      </c>
    </row>
    <row r="345" spans="1:32">
      <c r="A345">
        <v>343</v>
      </c>
      <c r="B345" t="s">
        <v>7</v>
      </c>
      <c r="C345" t="s">
        <v>96</v>
      </c>
      <c r="D345" t="s">
        <v>87</v>
      </c>
      <c r="F345" t="s">
        <v>88</v>
      </c>
      <c r="G345" t="s">
        <v>88</v>
      </c>
      <c r="H345" s="2">
        <v>0.5</v>
      </c>
      <c r="I345" t="s">
        <v>88</v>
      </c>
      <c r="J345" t="s">
        <v>85</v>
      </c>
      <c r="K345" t="s">
        <v>13</v>
      </c>
      <c r="L345" s="5"/>
      <c r="M345" t="s">
        <v>96</v>
      </c>
      <c r="N345" t="s">
        <v>13</v>
      </c>
      <c r="O345" s="1" t="s">
        <v>74</v>
      </c>
      <c r="P345" t="s">
        <v>74</v>
      </c>
      <c r="Q345" t="str">
        <f>IF(R345="","",INDEX('Backing 4'!U:U,MATCH(R345,'Backing 4'!T:T,0)))</f>
        <v/>
      </c>
      <c r="R345" t="str">
        <f t="shared" si="15"/>
        <v/>
      </c>
      <c r="S345" t="str">
        <f>IF(T345="","",INDEX('Backing 4'!Z:Z,MATCH(T345,'Backing 4'!Y:Y,0)))</f>
        <v/>
      </c>
      <c r="T345" t="str">
        <f t="shared" si="16"/>
        <v/>
      </c>
      <c r="U345">
        <v>2</v>
      </c>
      <c r="V345" t="str">
        <f>IF(D345="Y","",IF(W345="Y",INDEX('Backing 2'!B:B,MATCH(C345,'Backing 2'!C:C,0)),C345))</f>
        <v>1 - Executive</v>
      </c>
      <c r="W345" t="s">
        <v>87</v>
      </c>
      <c r="X345">
        <v>2</v>
      </c>
      <c r="Y345" t="s">
        <v>77</v>
      </c>
      <c r="Z345">
        <v>47</v>
      </c>
      <c r="AA345" t="s">
        <v>25</v>
      </c>
      <c r="AB345" t="s">
        <v>25</v>
      </c>
      <c r="AC345" t="s">
        <v>25</v>
      </c>
      <c r="AD345" s="3">
        <v>42826</v>
      </c>
      <c r="AE345">
        <v>3</v>
      </c>
      <c r="AF345">
        <f t="shared" ca="1" si="17"/>
        <v>0.58614109489065624</v>
      </c>
    </row>
    <row r="346" spans="1:32">
      <c r="A346">
        <v>344</v>
      </c>
      <c r="B346" t="s">
        <v>8</v>
      </c>
      <c r="C346" t="s">
        <v>127</v>
      </c>
      <c r="D346" t="s">
        <v>87</v>
      </c>
      <c r="E346">
        <v>2</v>
      </c>
      <c r="F346" t="s">
        <v>86</v>
      </c>
      <c r="G346" t="s">
        <v>86</v>
      </c>
      <c r="H346" s="2">
        <v>0.5</v>
      </c>
      <c r="I346" t="s">
        <v>88</v>
      </c>
      <c r="J346" t="s">
        <v>85</v>
      </c>
      <c r="K346" t="s">
        <v>14</v>
      </c>
      <c r="L346" s="5"/>
      <c r="M346" t="s">
        <v>93</v>
      </c>
      <c r="N346" t="s">
        <v>14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5 - Senior Officer &amp; Operations</v>
      </c>
      <c r="S346" t="str">
        <f>IF(T346="","",INDEX('Backing 4'!Z:Z,MATCH(T346,'Backing 4'!Y:Y,0)))</f>
        <v>Even</v>
      </c>
      <c r="T346" t="str">
        <f t="shared" si="16"/>
        <v>5 - Senior Officer</v>
      </c>
      <c r="U346">
        <v>1</v>
      </c>
      <c r="V346" t="str">
        <f>IF(D346="Y","",IF(W346="Y",INDEX('Backing 2'!B:B,MATCH(C346,'Backing 2'!C:C,0)),C346))</f>
        <v>5 - Senior Officer</v>
      </c>
      <c r="W346" t="s">
        <v>87</v>
      </c>
      <c r="Y346" t="s">
        <v>76</v>
      </c>
      <c r="Z346">
        <v>35</v>
      </c>
      <c r="AA346" t="s">
        <v>36</v>
      </c>
      <c r="AB346" t="s">
        <v>80</v>
      </c>
      <c r="AC346" t="s">
        <v>80</v>
      </c>
      <c r="AD346" s="3">
        <v>43556</v>
      </c>
      <c r="AE346">
        <v>1</v>
      </c>
      <c r="AF346">
        <f t="shared" ca="1" si="17"/>
        <v>0.60227762601417167</v>
      </c>
    </row>
    <row r="347" spans="1:32">
      <c r="A347">
        <v>345</v>
      </c>
      <c r="B347" t="s">
        <v>7</v>
      </c>
      <c r="C347" t="s">
        <v>92</v>
      </c>
      <c r="D347" t="s">
        <v>87</v>
      </c>
      <c r="E347">
        <v>2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16</v>
      </c>
      <c r="L347" s="5"/>
      <c r="M347" t="s">
        <v>92</v>
      </c>
      <c r="N347" t="s">
        <v>16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6 - Junior Officer &amp; Sales &amp; Marketing</v>
      </c>
      <c r="S347" t="str">
        <f>IF(T347="","",INDEX('Backing 4'!Z:Z,MATCH(T347,'Backing 4'!Y:Y,0)))</f>
        <v>Even</v>
      </c>
      <c r="T347" t="str">
        <f t="shared" si="16"/>
        <v>6 - Junior Officer</v>
      </c>
      <c r="U347">
        <v>3</v>
      </c>
      <c r="V347" t="str">
        <f>IF(D347="Y","",IF(W347="Y",INDEX('Backing 2'!B:B,MATCH(C347,'Backing 2'!C:C,0)),C347))</f>
        <v>6 - Junior Officer</v>
      </c>
      <c r="W347" t="s">
        <v>87</v>
      </c>
      <c r="X347">
        <v>3</v>
      </c>
      <c r="Y347" t="s">
        <v>75</v>
      </c>
      <c r="Z347">
        <v>22</v>
      </c>
      <c r="AA347" t="s">
        <v>25</v>
      </c>
      <c r="AB347" t="s">
        <v>25</v>
      </c>
      <c r="AC347" t="s">
        <v>25</v>
      </c>
      <c r="AD347" s="3">
        <v>42826</v>
      </c>
      <c r="AE347">
        <v>3</v>
      </c>
      <c r="AF347">
        <f t="shared" ca="1" si="17"/>
        <v>0.27644123355106076</v>
      </c>
    </row>
    <row r="348" spans="1:32">
      <c r="A348">
        <v>346</v>
      </c>
      <c r="B348" t="s">
        <v>8</v>
      </c>
      <c r="C348" t="s">
        <v>93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15</v>
      </c>
      <c r="L348" s="5"/>
      <c r="M348" t="s">
        <v>93</v>
      </c>
      <c r="N348" t="s">
        <v>15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4 - Manager &amp; Internal Services</v>
      </c>
      <c r="S348" t="str">
        <f>IF(T348="","",INDEX('Backing 4'!Z:Z,MATCH(T348,'Backing 4'!Y:Y,0)))</f>
        <v>Even</v>
      </c>
      <c r="T348" t="str">
        <f t="shared" si="16"/>
        <v>4 - Manager</v>
      </c>
      <c r="U348">
        <v>2</v>
      </c>
      <c r="V348" t="str">
        <f>IF(D348="Y","",IF(W348="Y",INDEX('Backing 2'!B:B,MATCH(C348,'Backing 2'!C:C,0)),C348))</f>
        <v>4 - Manager</v>
      </c>
      <c r="W348" t="s">
        <v>87</v>
      </c>
      <c r="X348">
        <v>3</v>
      </c>
      <c r="Y348" t="s">
        <v>76</v>
      </c>
      <c r="Z348">
        <v>32</v>
      </c>
      <c r="AA348" t="s">
        <v>47</v>
      </c>
      <c r="AB348" t="s">
        <v>82</v>
      </c>
      <c r="AC348" t="s">
        <v>84</v>
      </c>
      <c r="AD348" s="3">
        <v>41365</v>
      </c>
      <c r="AE348">
        <v>7</v>
      </c>
      <c r="AF348">
        <f t="shared" ca="1" si="17"/>
        <v>0.93388197924131755</v>
      </c>
    </row>
    <row r="349" spans="1:32">
      <c r="A349">
        <v>347</v>
      </c>
      <c r="B349" t="s">
        <v>8</v>
      </c>
      <c r="C349" t="s">
        <v>94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L349" s="5"/>
      <c r="M349" t="s">
        <v>94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3 - Senior Manager &amp; Operations</v>
      </c>
      <c r="S349" t="str">
        <f>IF(T349="","",INDEX('Backing 4'!Z:Z,MATCH(T349,'Backing 4'!Y:Y,0)))</f>
        <v>Uneven - Men benefit</v>
      </c>
      <c r="T349" t="str">
        <f t="shared" si="16"/>
        <v>3 - Senior Manager</v>
      </c>
      <c r="U349">
        <v>3</v>
      </c>
      <c r="V349" t="str">
        <f>IF(D349="Y","",IF(W349="Y",INDEX('Backing 2'!B:B,MATCH(C349,'Backing 2'!C:C,0)),C349))</f>
        <v>3 - Senior Manager</v>
      </c>
      <c r="W349" t="s">
        <v>87</v>
      </c>
      <c r="X349">
        <v>3</v>
      </c>
      <c r="Y349" t="s">
        <v>77</v>
      </c>
      <c r="Z349">
        <v>48</v>
      </c>
      <c r="AA349" t="s">
        <v>25</v>
      </c>
      <c r="AB349" t="s">
        <v>25</v>
      </c>
      <c r="AC349" t="s">
        <v>25</v>
      </c>
      <c r="AD349" s="3">
        <v>41730</v>
      </c>
      <c r="AE349">
        <v>6</v>
      </c>
      <c r="AF349">
        <f t="shared" ca="1" si="17"/>
        <v>0.68033912857552203</v>
      </c>
    </row>
    <row r="350" spans="1:32">
      <c r="A350">
        <v>348</v>
      </c>
      <c r="B350" t="s">
        <v>8</v>
      </c>
      <c r="C350" t="s">
        <v>127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L350" s="5"/>
      <c r="M350" t="s">
        <v>127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5 - Senior Officer &amp; Operations</v>
      </c>
      <c r="S350" t="str">
        <f>IF(T350="","",INDEX('Backing 4'!Z:Z,MATCH(T350,'Backing 4'!Y:Y,0)))</f>
        <v>Even</v>
      </c>
      <c r="T350" t="str">
        <f t="shared" si="16"/>
        <v>5 - Senior Officer</v>
      </c>
      <c r="U350">
        <v>4</v>
      </c>
      <c r="V350" t="str">
        <f>IF(D350="Y","",IF(W350="Y",INDEX('Backing 2'!B:B,MATCH(C350,'Backing 2'!C:C,0)),C350))</f>
        <v>5 - Senior Officer</v>
      </c>
      <c r="W350" t="s">
        <v>87</v>
      </c>
      <c r="X350">
        <v>3</v>
      </c>
      <c r="Y350" t="s">
        <v>75</v>
      </c>
      <c r="Z350">
        <v>25</v>
      </c>
      <c r="AA350" t="s">
        <v>42</v>
      </c>
      <c r="AB350" t="s">
        <v>80</v>
      </c>
      <c r="AC350" t="s">
        <v>80</v>
      </c>
      <c r="AD350" s="3">
        <v>42461</v>
      </c>
      <c r="AE350">
        <v>4</v>
      </c>
      <c r="AF350">
        <f t="shared" ca="1" si="17"/>
        <v>0.70980051853859494</v>
      </c>
    </row>
    <row r="351" spans="1:32">
      <c r="A351">
        <v>349</v>
      </c>
      <c r="B351" t="s">
        <v>7</v>
      </c>
      <c r="C351" t="s">
        <v>92</v>
      </c>
      <c r="D351" t="s">
        <v>87</v>
      </c>
      <c r="E351">
        <v>3</v>
      </c>
      <c r="F351" t="s">
        <v>88</v>
      </c>
      <c r="G351" t="s">
        <v>86</v>
      </c>
      <c r="H351" s="2">
        <v>0.5</v>
      </c>
      <c r="I351" t="s">
        <v>88</v>
      </c>
      <c r="J351" t="s">
        <v>85</v>
      </c>
      <c r="K351" t="s">
        <v>14</v>
      </c>
      <c r="L351" s="5"/>
      <c r="M351" t="s">
        <v>92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>Even</v>
      </c>
      <c r="R351" t="str">
        <f t="shared" si="15"/>
        <v>6 - Junior Officer &amp; Operations</v>
      </c>
      <c r="S351" t="str">
        <f>IF(T351="","",INDEX('Backing 4'!Z:Z,MATCH(T351,'Backing 4'!Y:Y,0)))</f>
        <v>Even</v>
      </c>
      <c r="T351" t="str">
        <f t="shared" si="16"/>
        <v>6 - Junior Officer</v>
      </c>
      <c r="U351">
        <v>3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22</v>
      </c>
      <c r="AA351" t="s">
        <v>36</v>
      </c>
      <c r="AB351" t="s">
        <v>80</v>
      </c>
      <c r="AC351" t="s">
        <v>80</v>
      </c>
      <c r="AD351" s="3">
        <v>42826</v>
      </c>
      <c r="AE351">
        <v>3</v>
      </c>
      <c r="AF351">
        <f t="shared" ca="1" si="17"/>
        <v>0.96825368980499371</v>
      </c>
    </row>
    <row r="352" spans="1:32">
      <c r="A352">
        <v>350</v>
      </c>
      <c r="B352" t="s">
        <v>8</v>
      </c>
      <c r="C352" s="4" t="s">
        <v>92</v>
      </c>
      <c r="D352" t="s">
        <v>87</v>
      </c>
      <c r="E352">
        <v>3</v>
      </c>
      <c r="F352" t="s">
        <v>88</v>
      </c>
      <c r="G352" t="s">
        <v>88</v>
      </c>
      <c r="H352" s="2">
        <v>0.5</v>
      </c>
      <c r="I352" t="s">
        <v>86</v>
      </c>
      <c r="J352" t="s">
        <v>85</v>
      </c>
      <c r="K352" t="s">
        <v>14</v>
      </c>
      <c r="L352" s="5" t="s">
        <v>89</v>
      </c>
      <c r="N352" t="s">
        <v>14</v>
      </c>
      <c r="O352" s="1" t="s">
        <v>74</v>
      </c>
      <c r="P352" t="s">
        <v>74</v>
      </c>
      <c r="Q352" t="str">
        <f>IF(R352="","",INDEX('Backing 4'!U:U,MATCH(R352,'Backing 4'!T:T,0)))</f>
        <v/>
      </c>
      <c r="R352" t="str">
        <f t="shared" si="15"/>
        <v/>
      </c>
      <c r="S352" t="str">
        <f>IF(T352="","",INDEX('Backing 4'!Z:Z,MATCH(T352,'Backing 4'!Y:Y,0)))</f>
        <v/>
      </c>
      <c r="T352" t="str">
        <f t="shared" si="16"/>
        <v/>
      </c>
      <c r="U352">
        <v>2</v>
      </c>
      <c r="V352" t="str">
        <f>IF(D352="Y","",IF(W352="Y",INDEX('Backing 2'!B:B,MATCH(C352,'Backing 2'!C:C,0)),C352))</f>
        <v>6 - Junior Officer</v>
      </c>
      <c r="W352" t="s">
        <v>87</v>
      </c>
      <c r="X352">
        <v>2</v>
      </c>
      <c r="Y352" t="s">
        <v>75</v>
      </c>
      <c r="Z352">
        <v>27</v>
      </c>
      <c r="AA352" t="s">
        <v>36</v>
      </c>
      <c r="AB352" t="s">
        <v>80</v>
      </c>
      <c r="AC352" t="s">
        <v>80</v>
      </c>
      <c r="AD352" s="3">
        <v>43191</v>
      </c>
      <c r="AE352">
        <v>2</v>
      </c>
      <c r="AF352">
        <f t="shared" ca="1" si="17"/>
        <v>0.70989615907206571</v>
      </c>
    </row>
    <row r="353" spans="1:32">
      <c r="A353">
        <v>351</v>
      </c>
      <c r="B353" t="s">
        <v>8</v>
      </c>
      <c r="C353" t="s">
        <v>93</v>
      </c>
      <c r="D353" t="s">
        <v>87</v>
      </c>
      <c r="E353">
        <v>2</v>
      </c>
      <c r="F353" t="s">
        <v>88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L353" s="5"/>
      <c r="M353" t="s">
        <v>93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Uneven - Men benefit</v>
      </c>
      <c r="R353" t="str">
        <f t="shared" si="15"/>
        <v>4 - Manager &amp; Sales &amp; Marketing</v>
      </c>
      <c r="S353" t="str">
        <f>IF(T353="","",INDEX('Backing 4'!Z:Z,MATCH(T353,'Backing 4'!Y:Y,0)))</f>
        <v>Even</v>
      </c>
      <c r="T353" t="str">
        <f t="shared" si="16"/>
        <v>4 - Manager</v>
      </c>
      <c r="U353">
        <v>4</v>
      </c>
      <c r="V353" t="str">
        <f>IF(D353="Y","",IF(W353="Y",INDEX('Backing 2'!B:B,MATCH(C353,'Backing 2'!C:C,0)),C353))</f>
        <v>4 - Manager</v>
      </c>
      <c r="W353" t="s">
        <v>87</v>
      </c>
      <c r="X353">
        <v>2</v>
      </c>
      <c r="Y353" t="s">
        <v>76</v>
      </c>
      <c r="Z353">
        <v>36</v>
      </c>
      <c r="AA353" t="s">
        <v>36</v>
      </c>
      <c r="AB353" t="s">
        <v>80</v>
      </c>
      <c r="AC353" t="s">
        <v>80</v>
      </c>
      <c r="AD353" s="3">
        <v>42461</v>
      </c>
      <c r="AE353">
        <v>4</v>
      </c>
      <c r="AF353">
        <f t="shared" ca="1" si="17"/>
        <v>0.3450278081809931</v>
      </c>
    </row>
    <row r="354" spans="1:32">
      <c r="A354">
        <v>352</v>
      </c>
      <c r="B354" t="s">
        <v>8</v>
      </c>
      <c r="C354" t="s">
        <v>92</v>
      </c>
      <c r="D354" t="s">
        <v>87</v>
      </c>
      <c r="E354">
        <v>2</v>
      </c>
      <c r="F354" t="s">
        <v>86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L354" s="5"/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6 - Junior Officer &amp; Sales &amp; Marketing</v>
      </c>
      <c r="S354" t="str">
        <f>IF(T354="","",INDEX('Backing 4'!Z:Z,MATCH(T354,'Backing 4'!Y:Y,0)))</f>
        <v>Even</v>
      </c>
      <c r="T354" t="str">
        <f t="shared" si="16"/>
        <v>6 - Junior Officer</v>
      </c>
      <c r="U354">
        <v>1</v>
      </c>
      <c r="V354" t="str">
        <f>IF(D354="Y","",IF(W354="Y",INDEX('Backing 2'!B:B,MATCH(C354,'Backing 2'!C:C,0)),C354))</f>
        <v>6 - Junior Officer</v>
      </c>
      <c r="W354" t="s">
        <v>87</v>
      </c>
      <c r="Y354" t="s">
        <v>75</v>
      </c>
      <c r="Z354">
        <v>29</v>
      </c>
      <c r="AA354" t="s">
        <v>25</v>
      </c>
      <c r="AB354" t="s">
        <v>25</v>
      </c>
      <c r="AC354" t="s">
        <v>25</v>
      </c>
      <c r="AD354" s="3">
        <v>43556</v>
      </c>
      <c r="AE354">
        <v>1</v>
      </c>
      <c r="AF354">
        <f t="shared" ca="1" si="17"/>
        <v>0.41966649179732485</v>
      </c>
    </row>
    <row r="355" spans="1:32">
      <c r="A355">
        <v>353</v>
      </c>
      <c r="B355" t="s">
        <v>7</v>
      </c>
      <c r="C355" t="s">
        <v>127</v>
      </c>
      <c r="D355" t="s">
        <v>87</v>
      </c>
      <c r="E355">
        <v>3</v>
      </c>
      <c r="F355" t="s">
        <v>88</v>
      </c>
      <c r="G355" t="s">
        <v>86</v>
      </c>
      <c r="H355" s="2">
        <v>0.5</v>
      </c>
      <c r="I355" t="s">
        <v>88</v>
      </c>
      <c r="J355" t="s">
        <v>85</v>
      </c>
      <c r="K355" t="s">
        <v>16</v>
      </c>
      <c r="L355" s="5"/>
      <c r="M355" t="s">
        <v>127</v>
      </c>
      <c r="N355" t="s">
        <v>16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5 - Senior Officer &amp; Sales &amp; Marketing</v>
      </c>
      <c r="S355" t="str">
        <f>IF(T355="","",INDEX('Backing 4'!Z:Z,MATCH(T355,'Backing 4'!Y:Y,0)))</f>
        <v>Even</v>
      </c>
      <c r="T355" t="str">
        <f t="shared" si="16"/>
        <v>5 - Senior Officer</v>
      </c>
      <c r="U355">
        <v>6</v>
      </c>
      <c r="V355" t="str">
        <f>IF(D355="Y","",IF(W355="Y",INDEX('Backing 2'!B:B,MATCH(C355,'Backing 2'!C:C,0)),C355))</f>
        <v>5 - Senior Officer</v>
      </c>
      <c r="W355" t="s">
        <v>87</v>
      </c>
      <c r="X355">
        <v>2</v>
      </c>
      <c r="Y355" t="s">
        <v>76</v>
      </c>
      <c r="Z355">
        <v>31</v>
      </c>
      <c r="AA355" t="s">
        <v>36</v>
      </c>
      <c r="AB355" t="s">
        <v>80</v>
      </c>
      <c r="AC355" t="s">
        <v>80</v>
      </c>
      <c r="AD355" s="3">
        <v>42461</v>
      </c>
      <c r="AE355">
        <v>4</v>
      </c>
      <c r="AF355">
        <f t="shared" ca="1" si="17"/>
        <v>0.37065958159257739</v>
      </c>
    </row>
    <row r="356" spans="1:32">
      <c r="A356">
        <v>354</v>
      </c>
      <c r="B356" t="s">
        <v>7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L356" s="5"/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35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0.61246083964617215</v>
      </c>
    </row>
    <row r="357" spans="1:32">
      <c r="A357">
        <v>355</v>
      </c>
      <c r="B357" t="s">
        <v>8</v>
      </c>
      <c r="C357" t="s">
        <v>92</v>
      </c>
      <c r="D357" t="s">
        <v>85</v>
      </c>
      <c r="F357" t="s">
        <v>88</v>
      </c>
      <c r="G357" t="s">
        <v>88</v>
      </c>
      <c r="H357" s="2">
        <v>0.5</v>
      </c>
      <c r="I357" t="s">
        <v>88</v>
      </c>
      <c r="J357" t="s">
        <v>87</v>
      </c>
      <c r="K357" t="s">
        <v>14</v>
      </c>
      <c r="L357" s="5"/>
      <c r="M357" t="s">
        <v>92</v>
      </c>
      <c r="N357" t="s">
        <v>14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6 - Junior Officer &amp; Operations</v>
      </c>
      <c r="S357" t="str">
        <f>IF(T357="","",INDEX('Backing 4'!Z:Z,MATCH(T357,'Backing 4'!Y:Y,0)))</f>
        <v>Even</v>
      </c>
      <c r="T357" t="str">
        <f t="shared" si="16"/>
        <v>6 - Junior Officer</v>
      </c>
      <c r="U357">
        <v>0</v>
      </c>
      <c r="V357" t="str">
        <f>IF(D357="Y","",IF(W357="Y",INDEX('Backing 2'!B:B,MATCH(C357,'Backing 2'!C:C,0)),C357))</f>
        <v/>
      </c>
      <c r="W357" t="s">
        <v>87</v>
      </c>
      <c r="Y357" t="s">
        <v>75</v>
      </c>
      <c r="Z357">
        <v>23</v>
      </c>
      <c r="AA357" t="s">
        <v>32</v>
      </c>
      <c r="AB357" t="s">
        <v>80</v>
      </c>
      <c r="AC357" t="s">
        <v>80</v>
      </c>
      <c r="AD357" s="3">
        <v>43922</v>
      </c>
      <c r="AE357">
        <v>0</v>
      </c>
      <c r="AF357">
        <f t="shared" ca="1" si="17"/>
        <v>0.74038082136215766</v>
      </c>
    </row>
    <row r="358" spans="1:32">
      <c r="A358">
        <v>356</v>
      </c>
      <c r="B358" t="s">
        <v>8</v>
      </c>
      <c r="C358" t="s">
        <v>127</v>
      </c>
      <c r="D358" t="s">
        <v>87</v>
      </c>
      <c r="E358">
        <v>2</v>
      </c>
      <c r="F358" t="s">
        <v>86</v>
      </c>
      <c r="G358" t="s">
        <v>86</v>
      </c>
      <c r="H358" s="2">
        <v>0.5</v>
      </c>
      <c r="I358" t="s">
        <v>88</v>
      </c>
      <c r="J358" t="s">
        <v>85</v>
      </c>
      <c r="K358" t="s">
        <v>16</v>
      </c>
      <c r="L358" s="5"/>
      <c r="M358" t="s">
        <v>93</v>
      </c>
      <c r="N358" t="s">
        <v>16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5 - Senior Officer &amp; Sales &amp; Marketing</v>
      </c>
      <c r="S358" t="str">
        <f>IF(T358="","",INDEX('Backing 4'!Z:Z,MATCH(T358,'Backing 4'!Y:Y,0)))</f>
        <v>Even</v>
      </c>
      <c r="T358" t="str">
        <f t="shared" si="16"/>
        <v>5 - Senior Officer</v>
      </c>
      <c r="U358">
        <v>3</v>
      </c>
      <c r="V358" t="str">
        <f>IF(D358="Y","",IF(W358="Y",INDEX('Backing 2'!B:B,MATCH(C358,'Backing 2'!C:C,0)),C358))</f>
        <v>5 - Senior Officer</v>
      </c>
      <c r="W358" t="s">
        <v>87</v>
      </c>
      <c r="X358">
        <v>2</v>
      </c>
      <c r="Y358" t="s">
        <v>76</v>
      </c>
      <c r="Z358">
        <v>32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0.58722914293242601</v>
      </c>
    </row>
    <row r="359" spans="1:32">
      <c r="A359">
        <v>357</v>
      </c>
      <c r="B359" t="s">
        <v>7</v>
      </c>
      <c r="C359" t="s">
        <v>92</v>
      </c>
      <c r="D359" t="s">
        <v>87</v>
      </c>
      <c r="E359">
        <v>2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L359" s="5"/>
      <c r="M359" t="s">
        <v>92</v>
      </c>
      <c r="N359" t="s">
        <v>14</v>
      </c>
      <c r="O359" s="1" t="s">
        <v>74</v>
      </c>
      <c r="P359" t="s">
        <v>74</v>
      </c>
      <c r="Q359" t="str">
        <f>IF(R359="","",INDEX('Backing 4'!U:U,MATCH(R359,'Backing 4'!T:T,0)))</f>
        <v>Even</v>
      </c>
      <c r="R359" t="str">
        <f t="shared" si="15"/>
        <v>6 - Junior Officer &amp; Operations</v>
      </c>
      <c r="S359" t="str">
        <f>IF(T359="","",INDEX('Backing 4'!Z:Z,MATCH(T359,'Backing 4'!Y:Y,0)))</f>
        <v>Even</v>
      </c>
      <c r="T359" t="str">
        <f t="shared" si="16"/>
        <v>6 - Junior Officer</v>
      </c>
      <c r="U359">
        <v>3</v>
      </c>
      <c r="V359" t="str">
        <f>IF(D359="Y","",IF(W359="Y",INDEX('Backing 2'!B:B,MATCH(C359,'Backing 2'!C:C,0)),C359))</f>
        <v>6 - Junior Officer</v>
      </c>
      <c r="W359" t="s">
        <v>87</v>
      </c>
      <c r="X359">
        <v>3</v>
      </c>
      <c r="Y359" t="s">
        <v>75</v>
      </c>
      <c r="Z359">
        <v>27</v>
      </c>
      <c r="AA359" t="s">
        <v>25</v>
      </c>
      <c r="AB359" t="s">
        <v>25</v>
      </c>
      <c r="AC359" t="s">
        <v>25</v>
      </c>
      <c r="AD359" s="3">
        <v>42826</v>
      </c>
      <c r="AE359">
        <v>3</v>
      </c>
      <c r="AF359">
        <f t="shared" ca="1" si="17"/>
        <v>0.2643006039446395</v>
      </c>
    </row>
    <row r="360" spans="1:32">
      <c r="A360">
        <v>358</v>
      </c>
      <c r="B360" t="s">
        <v>7</v>
      </c>
      <c r="C360" t="s">
        <v>127</v>
      </c>
      <c r="D360" t="s">
        <v>87</v>
      </c>
      <c r="E360">
        <v>3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14</v>
      </c>
      <c r="L360" s="5"/>
      <c r="M360" t="s">
        <v>127</v>
      </c>
      <c r="N360" t="s">
        <v>14</v>
      </c>
      <c r="O360" s="1">
        <v>0.8</v>
      </c>
      <c r="P360" t="s">
        <v>73</v>
      </c>
      <c r="Q360" t="str">
        <f>IF(R360="","",INDEX('Backing 4'!U:U,MATCH(R360,'Backing 4'!T:T,0)))</f>
        <v>Even</v>
      </c>
      <c r="R360" t="str">
        <f t="shared" si="15"/>
        <v>5 - Senior Officer &amp; Operations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2</v>
      </c>
      <c r="Y360" t="s">
        <v>76</v>
      </c>
      <c r="Z360">
        <v>33</v>
      </c>
      <c r="AA360" t="s">
        <v>37</v>
      </c>
      <c r="AB360" t="s">
        <v>80</v>
      </c>
      <c r="AC360" t="s">
        <v>80</v>
      </c>
      <c r="AD360" s="3">
        <v>40634</v>
      </c>
      <c r="AE360">
        <v>9</v>
      </c>
      <c r="AF360">
        <f t="shared" ca="1" si="17"/>
        <v>0.78840026393934626</v>
      </c>
    </row>
    <row r="361" spans="1:32">
      <c r="A361">
        <v>359</v>
      </c>
      <c r="B361" t="s">
        <v>7</v>
      </c>
      <c r="C361" t="s">
        <v>127</v>
      </c>
      <c r="D361" t="s">
        <v>87</v>
      </c>
      <c r="E361">
        <v>2</v>
      </c>
      <c r="F361" t="s">
        <v>88</v>
      </c>
      <c r="G361" t="s">
        <v>86</v>
      </c>
      <c r="H361" s="2">
        <v>0.5</v>
      </c>
      <c r="I361" t="s">
        <v>88</v>
      </c>
      <c r="J361" t="s">
        <v>85</v>
      </c>
      <c r="K361" t="s">
        <v>16</v>
      </c>
      <c r="L361" s="5"/>
      <c r="M361" t="s">
        <v>127</v>
      </c>
      <c r="N361" t="s">
        <v>16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Sales &amp; Marketing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3</v>
      </c>
      <c r="V361" t="str">
        <f>IF(D361="Y","",IF(W361="Y",INDEX('Backing 2'!B:B,MATCH(C361,'Backing 2'!C:C,0)),C361))</f>
        <v>5 - Senior Officer</v>
      </c>
      <c r="W361" t="s">
        <v>87</v>
      </c>
      <c r="X361">
        <v>3</v>
      </c>
      <c r="Y361" t="s">
        <v>75</v>
      </c>
      <c r="Z361">
        <v>28</v>
      </c>
      <c r="AA361" t="s">
        <v>44</v>
      </c>
      <c r="AB361" t="s">
        <v>81</v>
      </c>
      <c r="AC361" t="s">
        <v>84</v>
      </c>
      <c r="AD361" s="3">
        <v>40634</v>
      </c>
      <c r="AE361">
        <v>9</v>
      </c>
      <c r="AF361">
        <f t="shared" ca="1" si="17"/>
        <v>0.54238070731610677</v>
      </c>
    </row>
    <row r="362" spans="1:32">
      <c r="A362">
        <v>360</v>
      </c>
      <c r="B362" t="s">
        <v>8</v>
      </c>
      <c r="C362" t="s">
        <v>127</v>
      </c>
      <c r="D362" t="s">
        <v>85</v>
      </c>
      <c r="F362" t="s">
        <v>88</v>
      </c>
      <c r="G362" t="s">
        <v>88</v>
      </c>
      <c r="H362" s="2">
        <v>0.5</v>
      </c>
      <c r="I362" t="s">
        <v>88</v>
      </c>
      <c r="J362" t="s">
        <v>87</v>
      </c>
      <c r="K362" t="s">
        <v>15</v>
      </c>
      <c r="L362" s="5"/>
      <c r="M362" t="s">
        <v>127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Even</v>
      </c>
      <c r="R362" t="str">
        <f t="shared" si="15"/>
        <v>5 - Senior Officer &amp; Internal Services</v>
      </c>
      <c r="S362" t="str">
        <f>IF(T362="","",INDEX('Backing 4'!Z:Z,MATCH(T362,'Backing 4'!Y:Y,0)))</f>
        <v>Even</v>
      </c>
      <c r="T362" t="str">
        <f t="shared" si="16"/>
        <v>5 - Senior Officer</v>
      </c>
      <c r="U362">
        <v>0</v>
      </c>
      <c r="V362" t="str">
        <f>IF(D362="Y","",IF(W362="Y",INDEX('Backing 2'!B:B,MATCH(C362,'Backing 2'!C:C,0)),C362))</f>
        <v/>
      </c>
      <c r="W362" t="s">
        <v>87</v>
      </c>
      <c r="Y362" t="s">
        <v>75</v>
      </c>
      <c r="Z362">
        <v>24</v>
      </c>
      <c r="AA362" t="s">
        <v>32</v>
      </c>
      <c r="AB362" t="s">
        <v>80</v>
      </c>
      <c r="AC362" t="s">
        <v>80</v>
      </c>
      <c r="AD362" s="3">
        <v>43922</v>
      </c>
      <c r="AE362">
        <v>0</v>
      </c>
      <c r="AF362">
        <f t="shared" ca="1" si="17"/>
        <v>0.36904638549606672</v>
      </c>
    </row>
    <row r="363" spans="1:32">
      <c r="A363">
        <v>361</v>
      </c>
      <c r="B363" t="s">
        <v>8</v>
      </c>
      <c r="C363" t="s">
        <v>94</v>
      </c>
      <c r="D363" t="s">
        <v>87</v>
      </c>
      <c r="E363">
        <v>2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15</v>
      </c>
      <c r="L363" s="5"/>
      <c r="M363" t="s">
        <v>94</v>
      </c>
      <c r="N363" t="s">
        <v>15</v>
      </c>
      <c r="O363" s="1" t="s">
        <v>74</v>
      </c>
      <c r="P363" t="s">
        <v>74</v>
      </c>
      <c r="Q363" t="str">
        <f>IF(R363="","",INDEX('Backing 4'!U:U,MATCH(R363,'Backing 4'!T:T,0)))</f>
        <v>Uneven - Men benefit</v>
      </c>
      <c r="R363" t="str">
        <f t="shared" si="15"/>
        <v>3 - Senior Manager &amp; Internal Services</v>
      </c>
      <c r="S363" t="str">
        <f>IF(T363="","",INDEX('Backing 4'!Z:Z,MATCH(T363,'Backing 4'!Y:Y,0)))</f>
        <v>Uneven - Men benefit</v>
      </c>
      <c r="T363" t="str">
        <f t="shared" si="16"/>
        <v>3 - Senior Manager</v>
      </c>
      <c r="U363">
        <v>4</v>
      </c>
      <c r="V363" t="str">
        <f>IF(D363="Y","",IF(W363="Y",INDEX('Backing 2'!B:B,MATCH(C363,'Backing 2'!C:C,0)),C363))</f>
        <v>3 - Senior Manager</v>
      </c>
      <c r="W363" t="s">
        <v>87</v>
      </c>
      <c r="X363">
        <v>2</v>
      </c>
      <c r="Y363" t="s">
        <v>76</v>
      </c>
      <c r="Z363">
        <v>38</v>
      </c>
      <c r="AA363" t="s">
        <v>25</v>
      </c>
      <c r="AB363" t="s">
        <v>25</v>
      </c>
      <c r="AC363" t="s">
        <v>25</v>
      </c>
      <c r="AD363" s="3">
        <v>40634</v>
      </c>
      <c r="AE363">
        <v>9</v>
      </c>
      <c r="AF363">
        <f t="shared" ca="1" si="17"/>
        <v>0.58108122519000727</v>
      </c>
    </row>
    <row r="364" spans="1:32">
      <c r="A364">
        <v>362</v>
      </c>
      <c r="B364" t="s">
        <v>7</v>
      </c>
      <c r="C364" t="s">
        <v>92</v>
      </c>
      <c r="D364" t="s">
        <v>87</v>
      </c>
      <c r="E364">
        <v>3</v>
      </c>
      <c r="F364" t="s">
        <v>88</v>
      </c>
      <c r="G364" t="s">
        <v>86</v>
      </c>
      <c r="H364" s="2">
        <v>0.5</v>
      </c>
      <c r="I364" t="s">
        <v>88</v>
      </c>
      <c r="J364" t="s">
        <v>85</v>
      </c>
      <c r="K364" t="s">
        <v>14</v>
      </c>
      <c r="L364" s="5"/>
      <c r="M364" t="s">
        <v>92</v>
      </c>
      <c r="N364" t="s">
        <v>14</v>
      </c>
      <c r="O364" s="1" t="s">
        <v>74</v>
      </c>
      <c r="P364" t="s">
        <v>74</v>
      </c>
      <c r="Q364" t="str">
        <f>IF(R364="","",INDEX('Backing 4'!U:U,MATCH(R364,'Backing 4'!T:T,0)))</f>
        <v>Even</v>
      </c>
      <c r="R364" t="str">
        <f t="shared" si="15"/>
        <v>6 - Junior Officer &amp; Operations</v>
      </c>
      <c r="S364" t="str">
        <f>IF(T364="","",INDEX('Backing 4'!Z:Z,MATCH(T364,'Backing 4'!Y:Y,0)))</f>
        <v>Even</v>
      </c>
      <c r="T364" t="str">
        <f t="shared" si="16"/>
        <v>6 - Junior Officer</v>
      </c>
      <c r="U364">
        <v>5</v>
      </c>
      <c r="V364" t="str">
        <f>IF(D364="Y","",IF(W364="Y",INDEX('Backing 2'!B:B,MATCH(C364,'Backing 2'!C:C,0)),C364))</f>
        <v>6 - Junior Officer</v>
      </c>
      <c r="W364" t="s">
        <v>87</v>
      </c>
      <c r="X364">
        <v>3</v>
      </c>
      <c r="Y364" t="s">
        <v>75</v>
      </c>
      <c r="Z364">
        <v>26</v>
      </c>
      <c r="AA364" t="s">
        <v>44</v>
      </c>
      <c r="AB364" t="s">
        <v>81</v>
      </c>
      <c r="AC364" t="s">
        <v>84</v>
      </c>
      <c r="AD364" s="3">
        <v>42095</v>
      </c>
      <c r="AE364">
        <v>5</v>
      </c>
      <c r="AF364">
        <f t="shared" ca="1" si="17"/>
        <v>0.86462970666996597</v>
      </c>
    </row>
    <row r="365" spans="1:32">
      <c r="A365">
        <v>363</v>
      </c>
      <c r="B365" t="s">
        <v>8</v>
      </c>
      <c r="C365" t="s">
        <v>96</v>
      </c>
      <c r="D365" t="s">
        <v>87</v>
      </c>
      <c r="F365" t="s">
        <v>88</v>
      </c>
      <c r="G365" t="s">
        <v>88</v>
      </c>
      <c r="H365" s="2">
        <v>0.5</v>
      </c>
      <c r="I365" t="s">
        <v>88</v>
      </c>
      <c r="J365" t="s">
        <v>85</v>
      </c>
      <c r="K365" t="s">
        <v>17</v>
      </c>
      <c r="L365" s="5"/>
      <c r="M365" t="s">
        <v>96</v>
      </c>
      <c r="N365" t="s">
        <v>17</v>
      </c>
      <c r="O365" s="1" t="s">
        <v>74</v>
      </c>
      <c r="P365" t="s">
        <v>74</v>
      </c>
      <c r="Q365" t="str">
        <f>IF(R365="","",INDEX('Backing 4'!U:U,MATCH(R365,'Backing 4'!T:T,0)))</f>
        <v/>
      </c>
      <c r="R365" t="str">
        <f t="shared" si="15"/>
        <v/>
      </c>
      <c r="S365" t="str">
        <f>IF(T365="","",INDEX('Backing 4'!Z:Z,MATCH(T365,'Backing 4'!Y:Y,0)))</f>
        <v/>
      </c>
      <c r="T365" t="str">
        <f t="shared" si="16"/>
        <v/>
      </c>
      <c r="U365">
        <v>4</v>
      </c>
      <c r="V365" t="str">
        <f>IF(D365="Y","",IF(W365="Y",INDEX('Backing 2'!B:B,MATCH(C365,'Backing 2'!C:C,0)),C365))</f>
        <v>1 - Executive</v>
      </c>
      <c r="W365" t="s">
        <v>87</v>
      </c>
      <c r="X365">
        <v>3</v>
      </c>
      <c r="Y365" t="s">
        <v>77</v>
      </c>
      <c r="Z365">
        <v>45</v>
      </c>
      <c r="AA365" t="s">
        <v>37</v>
      </c>
      <c r="AB365" t="s">
        <v>80</v>
      </c>
      <c r="AC365" t="s">
        <v>80</v>
      </c>
      <c r="AD365" s="3">
        <v>41365</v>
      </c>
      <c r="AE365">
        <v>7</v>
      </c>
      <c r="AF365">
        <f t="shared" ca="1" si="17"/>
        <v>0.1340130375681472</v>
      </c>
    </row>
    <row r="366" spans="1:32">
      <c r="A366">
        <v>364</v>
      </c>
      <c r="B366" t="s">
        <v>8</v>
      </c>
      <c r="C366" t="s">
        <v>127</v>
      </c>
      <c r="D366" t="s">
        <v>87</v>
      </c>
      <c r="E366">
        <v>4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14</v>
      </c>
      <c r="L366" s="5"/>
      <c r="M366" t="s">
        <v>127</v>
      </c>
      <c r="N366" t="s">
        <v>14</v>
      </c>
      <c r="O366" s="1" t="s">
        <v>74</v>
      </c>
      <c r="P366" t="s">
        <v>74</v>
      </c>
      <c r="Q366" t="str">
        <f>IF(R366="","",INDEX('Backing 4'!U:U,MATCH(R366,'Backing 4'!T:T,0)))</f>
        <v>Even</v>
      </c>
      <c r="R366" t="str">
        <f t="shared" si="15"/>
        <v>5 - Senior Officer &amp; Operations</v>
      </c>
      <c r="S366" t="str">
        <f>IF(T366="","",INDEX('Backing 4'!Z:Z,MATCH(T366,'Backing 4'!Y:Y,0)))</f>
        <v>Even</v>
      </c>
      <c r="T366" t="str">
        <f t="shared" si="16"/>
        <v>5 - Senior Officer</v>
      </c>
      <c r="U366">
        <v>1</v>
      </c>
      <c r="V366" t="str">
        <f>IF(D366="Y","",IF(W366="Y",INDEX('Backing 2'!B:B,MATCH(C366,'Backing 2'!C:C,0)),C366))</f>
        <v>6 - Junior Officer</v>
      </c>
      <c r="W366" t="s">
        <v>85</v>
      </c>
      <c r="X366">
        <v>2</v>
      </c>
      <c r="Y366" t="s">
        <v>75</v>
      </c>
      <c r="Z366">
        <v>29</v>
      </c>
      <c r="AA366" t="s">
        <v>37</v>
      </c>
      <c r="AB366" t="s">
        <v>80</v>
      </c>
      <c r="AC366" t="s">
        <v>80</v>
      </c>
      <c r="AD366" s="3">
        <v>43191</v>
      </c>
      <c r="AE366">
        <v>2</v>
      </c>
      <c r="AF366">
        <f t="shared" ca="1" si="17"/>
        <v>0.43870900375549804</v>
      </c>
    </row>
    <row r="367" spans="1:32">
      <c r="A367">
        <v>365</v>
      </c>
      <c r="B367" t="s">
        <v>8</v>
      </c>
      <c r="C367" t="s">
        <v>93</v>
      </c>
      <c r="D367" t="s">
        <v>87</v>
      </c>
      <c r="E367">
        <v>3</v>
      </c>
      <c r="F367" t="s">
        <v>88</v>
      </c>
      <c r="G367" t="s">
        <v>86</v>
      </c>
      <c r="H367" s="2">
        <v>0.5</v>
      </c>
      <c r="I367" t="s">
        <v>88</v>
      </c>
      <c r="J367" t="s">
        <v>85</v>
      </c>
      <c r="K367" t="s">
        <v>16</v>
      </c>
      <c r="L367" s="5"/>
      <c r="M367" t="s">
        <v>93</v>
      </c>
      <c r="N367" t="s">
        <v>16</v>
      </c>
      <c r="O367" s="1" t="s">
        <v>74</v>
      </c>
      <c r="P367" t="s">
        <v>74</v>
      </c>
      <c r="Q367" t="str">
        <f>IF(R367="","",INDEX('Backing 4'!U:U,MATCH(R367,'Backing 4'!T:T,0)))</f>
        <v>Uneven - Men benefit</v>
      </c>
      <c r="R367" t="str">
        <f t="shared" si="15"/>
        <v>4 - Manager &amp; Sales &amp; Marketing</v>
      </c>
      <c r="S367" t="str">
        <f>IF(T367="","",INDEX('Backing 4'!Z:Z,MATCH(T367,'Backing 4'!Y:Y,0)))</f>
        <v>Even</v>
      </c>
      <c r="T367" t="str">
        <f t="shared" si="16"/>
        <v>4 - Manager</v>
      </c>
      <c r="U367">
        <v>2</v>
      </c>
      <c r="V367" t="str">
        <f>IF(D367="Y","",IF(W367="Y",INDEX('Backing 2'!B:B,MATCH(C367,'Backing 2'!C:C,0)),C367))</f>
        <v>4 - Manager</v>
      </c>
      <c r="W367" t="s">
        <v>87</v>
      </c>
      <c r="X367">
        <v>2</v>
      </c>
      <c r="Y367" t="s">
        <v>76</v>
      </c>
      <c r="Z367">
        <v>31</v>
      </c>
      <c r="AA367" t="s">
        <v>25</v>
      </c>
      <c r="AB367" t="s">
        <v>25</v>
      </c>
      <c r="AC367" t="s">
        <v>25</v>
      </c>
      <c r="AD367" s="3">
        <v>40634</v>
      </c>
      <c r="AE367">
        <v>9</v>
      </c>
      <c r="AF367">
        <f t="shared" ca="1" si="17"/>
        <v>0.91843050602584519</v>
      </c>
    </row>
    <row r="368" spans="1:32">
      <c r="A368">
        <v>366</v>
      </c>
      <c r="B368" t="s">
        <v>7</v>
      </c>
      <c r="C368" t="s">
        <v>92</v>
      </c>
      <c r="D368" t="s">
        <v>87</v>
      </c>
      <c r="E368">
        <v>1</v>
      </c>
      <c r="F368" t="s">
        <v>86</v>
      </c>
      <c r="G368" t="s">
        <v>86</v>
      </c>
      <c r="H368" s="2">
        <v>0.5</v>
      </c>
      <c r="I368" t="s">
        <v>88</v>
      </c>
      <c r="J368" t="s">
        <v>85</v>
      </c>
      <c r="K368" t="s">
        <v>12</v>
      </c>
      <c r="L368" s="5"/>
      <c r="M368" t="s">
        <v>127</v>
      </c>
      <c r="N368" t="s">
        <v>12</v>
      </c>
      <c r="O368" s="1" t="s">
        <v>74</v>
      </c>
      <c r="P368" t="s">
        <v>74</v>
      </c>
      <c r="Q368" t="str">
        <f>IF(R368="","",INDEX('Backing 4'!U:U,MATCH(R368,'Backing 4'!T:T,0)))</f>
        <v>Inconclusive</v>
      </c>
      <c r="R368" t="str">
        <f t="shared" si="15"/>
        <v>6 - Junior Officer &amp; Finance</v>
      </c>
      <c r="S368" t="str">
        <f>IF(T368="","",INDEX('Backing 4'!Z:Z,MATCH(T368,'Backing 4'!Y:Y,0)))</f>
        <v>Even</v>
      </c>
      <c r="T368" t="str">
        <f t="shared" si="16"/>
        <v>6 - Junior Officer</v>
      </c>
      <c r="U368">
        <v>3</v>
      </c>
      <c r="V368" t="str">
        <f>IF(D368="Y","",IF(W368="Y",INDEX('Backing 2'!B:B,MATCH(C368,'Backing 2'!C:C,0)),C368))</f>
        <v>6 - Junior Officer</v>
      </c>
      <c r="W368" t="s">
        <v>87</v>
      </c>
      <c r="X368">
        <v>3</v>
      </c>
      <c r="Y368" t="s">
        <v>76</v>
      </c>
      <c r="Z368">
        <v>34</v>
      </c>
      <c r="AA368" t="s">
        <v>25</v>
      </c>
      <c r="AB368" t="s">
        <v>25</v>
      </c>
      <c r="AC368" t="s">
        <v>25</v>
      </c>
      <c r="AD368" s="3">
        <v>42826</v>
      </c>
      <c r="AE368">
        <v>3</v>
      </c>
      <c r="AF368">
        <f t="shared" ca="1" si="17"/>
        <v>0.83898415218793965</v>
      </c>
    </row>
    <row r="369" spans="1:32">
      <c r="A369">
        <v>367</v>
      </c>
      <c r="B369" t="s">
        <v>7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L369" s="5"/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0.57890431821292454</v>
      </c>
    </row>
    <row r="370" spans="1:32">
      <c r="A370">
        <v>368</v>
      </c>
      <c r="B370" t="s">
        <v>8</v>
      </c>
      <c r="C370" t="s">
        <v>127</v>
      </c>
      <c r="D370" t="s">
        <v>85</v>
      </c>
      <c r="F370" t="s">
        <v>88</v>
      </c>
      <c r="G370" t="s">
        <v>88</v>
      </c>
      <c r="H370" s="2">
        <v>0.5</v>
      </c>
      <c r="I370" t="s">
        <v>88</v>
      </c>
      <c r="J370" t="s">
        <v>87</v>
      </c>
      <c r="K370" t="s">
        <v>16</v>
      </c>
      <c r="L370" s="5"/>
      <c r="M370" t="s">
        <v>127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>Even</v>
      </c>
      <c r="R370" t="str">
        <f t="shared" si="15"/>
        <v>5 - Senior Officer &amp; Sales &amp; Marketing</v>
      </c>
      <c r="S370" t="str">
        <f>IF(T370="","",INDEX('Backing 4'!Z:Z,MATCH(T370,'Backing 4'!Y:Y,0)))</f>
        <v>Even</v>
      </c>
      <c r="T370" t="str">
        <f t="shared" si="16"/>
        <v>5 - Senior Officer</v>
      </c>
      <c r="U370">
        <v>0</v>
      </c>
      <c r="V370" t="str">
        <f>IF(D370="Y","",IF(W370="Y",INDEX('Backing 2'!B:B,MATCH(C370,'Backing 2'!C:C,0)),C370))</f>
        <v/>
      </c>
      <c r="W370" t="s">
        <v>87</v>
      </c>
      <c r="Y370" t="s">
        <v>75</v>
      </c>
      <c r="Z370">
        <v>29</v>
      </c>
      <c r="AA370" t="s">
        <v>25</v>
      </c>
      <c r="AB370" t="s">
        <v>25</v>
      </c>
      <c r="AC370" t="s">
        <v>25</v>
      </c>
      <c r="AD370" s="3">
        <v>43922</v>
      </c>
      <c r="AE370">
        <v>0</v>
      </c>
      <c r="AF370">
        <f t="shared" ca="1" si="17"/>
        <v>0.33318022661241986</v>
      </c>
    </row>
    <row r="371" spans="1:32">
      <c r="A371">
        <v>369</v>
      </c>
      <c r="B371" t="s">
        <v>7</v>
      </c>
      <c r="C371" t="s">
        <v>127</v>
      </c>
      <c r="D371" t="s">
        <v>87</v>
      </c>
      <c r="F371" t="s">
        <v>88</v>
      </c>
      <c r="G371" t="s">
        <v>88</v>
      </c>
      <c r="H371" s="2">
        <v>0.5</v>
      </c>
      <c r="I371" t="s">
        <v>86</v>
      </c>
      <c r="J371" t="s">
        <v>85</v>
      </c>
      <c r="K371" t="s">
        <v>16</v>
      </c>
      <c r="L371" s="5" t="s">
        <v>89</v>
      </c>
      <c r="N371" t="s">
        <v>16</v>
      </c>
      <c r="O371" s="1" t="s">
        <v>74</v>
      </c>
      <c r="P371" t="s">
        <v>74</v>
      </c>
      <c r="Q371" t="str">
        <f>IF(R371="","",INDEX('Backing 4'!U:U,MATCH(R371,'Backing 4'!T:T,0)))</f>
        <v/>
      </c>
      <c r="R371" t="str">
        <f t="shared" si="15"/>
        <v/>
      </c>
      <c r="S371" t="str">
        <f>IF(T371="","",INDEX('Backing 4'!Z:Z,MATCH(T371,'Backing 4'!Y:Y,0)))</f>
        <v/>
      </c>
      <c r="T371" t="str">
        <f t="shared" si="16"/>
        <v/>
      </c>
      <c r="U371">
        <v>3</v>
      </c>
      <c r="V371" t="str">
        <f>IF(D371="Y","",IF(W371="Y",INDEX('Backing 2'!B:B,MATCH(C371,'Backing 2'!C:C,0)),C371))</f>
        <v>5 - Senior Officer</v>
      </c>
      <c r="W371" t="s">
        <v>87</v>
      </c>
      <c r="X371">
        <v>3</v>
      </c>
      <c r="Y371" t="s">
        <v>77</v>
      </c>
      <c r="Z371">
        <v>45</v>
      </c>
      <c r="AA371" t="s">
        <v>34</v>
      </c>
      <c r="AB371" t="s">
        <v>80</v>
      </c>
      <c r="AC371" t="s">
        <v>80</v>
      </c>
      <c r="AD371" s="3">
        <v>40634</v>
      </c>
      <c r="AE371">
        <v>9</v>
      </c>
      <c r="AF371">
        <f t="shared" ca="1" si="17"/>
        <v>5.6197455979540623E-2</v>
      </c>
    </row>
    <row r="372" spans="1:32">
      <c r="A372">
        <v>370</v>
      </c>
      <c r="B372" t="s">
        <v>7</v>
      </c>
      <c r="C372" t="s">
        <v>92</v>
      </c>
      <c r="D372" t="s">
        <v>87</v>
      </c>
      <c r="E372">
        <v>1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L372" s="5"/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28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0.46412581390233976</v>
      </c>
    </row>
    <row r="373" spans="1:32">
      <c r="A373">
        <v>371</v>
      </c>
      <c r="B373" t="s">
        <v>8</v>
      </c>
      <c r="C373" t="s">
        <v>92</v>
      </c>
      <c r="D373" t="s">
        <v>87</v>
      </c>
      <c r="E373">
        <v>2</v>
      </c>
      <c r="F373" t="s">
        <v>88</v>
      </c>
      <c r="G373" t="s">
        <v>86</v>
      </c>
      <c r="H373" s="2">
        <v>0.5</v>
      </c>
      <c r="I373" t="s">
        <v>88</v>
      </c>
      <c r="J373" t="s">
        <v>85</v>
      </c>
      <c r="K373" t="s">
        <v>14</v>
      </c>
      <c r="L373" s="5"/>
      <c r="M373" t="s">
        <v>92</v>
      </c>
      <c r="N373" t="s">
        <v>14</v>
      </c>
      <c r="O373" s="1" t="s">
        <v>74</v>
      </c>
      <c r="P373" t="s">
        <v>74</v>
      </c>
      <c r="Q373" t="str">
        <f>IF(R373="","",INDEX('Backing 4'!U:U,MATCH(R373,'Backing 4'!T:T,0)))</f>
        <v>Even</v>
      </c>
      <c r="R373" t="str">
        <f t="shared" si="15"/>
        <v>6 - Junior Officer &amp; Operations</v>
      </c>
      <c r="S373" t="str">
        <f>IF(T373="","",INDEX('Backing 4'!Z:Z,MATCH(T373,'Backing 4'!Y:Y,0)))</f>
        <v>Even</v>
      </c>
      <c r="T373" t="str">
        <f t="shared" si="16"/>
        <v>6 - Junior Officer</v>
      </c>
      <c r="U373">
        <v>1</v>
      </c>
      <c r="V373" t="str">
        <f>IF(D373="Y","",IF(W373="Y",INDEX('Backing 2'!B:B,MATCH(C373,'Backing 2'!C:C,0)),C373))</f>
        <v>6 - Junior Officer</v>
      </c>
      <c r="W373" t="s">
        <v>87</v>
      </c>
      <c r="Y373" t="s">
        <v>75</v>
      </c>
      <c r="Z373">
        <v>26</v>
      </c>
      <c r="AA373" t="s">
        <v>25</v>
      </c>
      <c r="AB373" t="s">
        <v>25</v>
      </c>
      <c r="AC373" t="s">
        <v>25</v>
      </c>
      <c r="AD373" s="3">
        <v>43556</v>
      </c>
      <c r="AE373">
        <v>1</v>
      </c>
      <c r="AF373">
        <f t="shared" ca="1" si="17"/>
        <v>0.35886729890570324</v>
      </c>
    </row>
    <row r="374" spans="1:32">
      <c r="A374">
        <v>372</v>
      </c>
      <c r="B374" t="s">
        <v>8</v>
      </c>
      <c r="C374" t="s">
        <v>93</v>
      </c>
      <c r="D374" t="s">
        <v>87</v>
      </c>
      <c r="E374">
        <v>2</v>
      </c>
      <c r="F374" t="s">
        <v>86</v>
      </c>
      <c r="G374" t="s">
        <v>86</v>
      </c>
      <c r="H374" s="2">
        <v>0.5</v>
      </c>
      <c r="I374" t="s">
        <v>88</v>
      </c>
      <c r="J374" t="s">
        <v>85</v>
      </c>
      <c r="K374" t="s">
        <v>16</v>
      </c>
      <c r="L374" s="5"/>
      <c r="M374" t="s">
        <v>94</v>
      </c>
      <c r="N374" t="s">
        <v>16</v>
      </c>
      <c r="O374" s="1" t="s">
        <v>74</v>
      </c>
      <c r="P374" t="s">
        <v>74</v>
      </c>
      <c r="Q374" t="str">
        <f>IF(R374="","",INDEX('Backing 4'!U:U,MATCH(R374,'Backing 4'!T:T,0)))</f>
        <v>Uneven - Men benefit</v>
      </c>
      <c r="R374" t="str">
        <f t="shared" si="15"/>
        <v>4 - Manager &amp; Sales &amp; Marketing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77</v>
      </c>
      <c r="Z374">
        <v>43</v>
      </c>
      <c r="AA374" t="s">
        <v>37</v>
      </c>
      <c r="AB374" t="s">
        <v>80</v>
      </c>
      <c r="AC374" t="s">
        <v>80</v>
      </c>
      <c r="AD374" s="3">
        <v>42095</v>
      </c>
      <c r="AE374">
        <v>5</v>
      </c>
      <c r="AF374">
        <f t="shared" ca="1" si="17"/>
        <v>0.99475567470478032</v>
      </c>
    </row>
    <row r="375" spans="1:32">
      <c r="A375">
        <v>373</v>
      </c>
      <c r="B375" t="s">
        <v>8</v>
      </c>
      <c r="C375" t="s">
        <v>93</v>
      </c>
      <c r="D375" t="s">
        <v>87</v>
      </c>
      <c r="E375">
        <v>2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14</v>
      </c>
      <c r="L375" s="5"/>
      <c r="M375" t="s">
        <v>93</v>
      </c>
      <c r="N375" t="s">
        <v>14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Operations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2</v>
      </c>
      <c r="V375" t="str">
        <f>IF(D375="Y","",IF(W375="Y",INDEX('Backing 2'!B:B,MATCH(C375,'Backing 2'!C:C,0)),C375))</f>
        <v>4 - Manager</v>
      </c>
      <c r="W375" t="s">
        <v>87</v>
      </c>
      <c r="X375">
        <v>3</v>
      </c>
      <c r="Y375" t="s">
        <v>76</v>
      </c>
      <c r="Z375">
        <v>34</v>
      </c>
      <c r="AA375" t="s">
        <v>25</v>
      </c>
      <c r="AB375" t="s">
        <v>25</v>
      </c>
      <c r="AC375" t="s">
        <v>25</v>
      </c>
      <c r="AD375" s="3">
        <v>41000</v>
      </c>
      <c r="AE375">
        <v>8</v>
      </c>
      <c r="AF375">
        <f t="shared" ca="1" si="17"/>
        <v>0.38816523895873012</v>
      </c>
    </row>
    <row r="376" spans="1:32">
      <c r="A376">
        <v>374</v>
      </c>
      <c r="B376" t="s">
        <v>7</v>
      </c>
      <c r="C376" t="s">
        <v>93</v>
      </c>
      <c r="D376" t="s">
        <v>87</v>
      </c>
      <c r="E376">
        <v>3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15</v>
      </c>
      <c r="L376" s="5"/>
      <c r="M376" t="s">
        <v>93</v>
      </c>
      <c r="N376" t="s">
        <v>15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4 - Manager &amp; Internal Services</v>
      </c>
      <c r="S376" t="str">
        <f>IF(T376="","",INDEX('Backing 4'!Z:Z,MATCH(T376,'Backing 4'!Y:Y,0)))</f>
        <v>Even</v>
      </c>
      <c r="T376" t="str">
        <f t="shared" si="16"/>
        <v>4 - Manager</v>
      </c>
      <c r="U376">
        <v>3</v>
      </c>
      <c r="V376" t="str">
        <f>IF(D376="Y","",IF(W376="Y",INDEX('Backing 2'!B:B,MATCH(C376,'Backing 2'!C:C,0)),C376))</f>
        <v>4 - Manager</v>
      </c>
      <c r="W376" t="s">
        <v>87</v>
      </c>
      <c r="X376">
        <v>2</v>
      </c>
      <c r="Y376" t="s">
        <v>77</v>
      </c>
      <c r="Z376">
        <v>41</v>
      </c>
      <c r="AA376" t="s">
        <v>37</v>
      </c>
      <c r="AB376" t="s">
        <v>80</v>
      </c>
      <c r="AC376" t="s">
        <v>80</v>
      </c>
      <c r="AD376" s="3">
        <v>41730</v>
      </c>
      <c r="AE376">
        <v>6</v>
      </c>
      <c r="AF376">
        <f t="shared" ca="1" si="17"/>
        <v>0.22570235976021191</v>
      </c>
    </row>
    <row r="377" spans="1:32">
      <c r="A377">
        <v>375</v>
      </c>
      <c r="B377" t="s">
        <v>7</v>
      </c>
      <c r="C377" t="s">
        <v>127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14</v>
      </c>
      <c r="L377" s="5"/>
      <c r="M377" t="s">
        <v>127</v>
      </c>
      <c r="N377" t="s">
        <v>14</v>
      </c>
      <c r="O377" s="1" t="s">
        <v>74</v>
      </c>
      <c r="P377" t="s">
        <v>74</v>
      </c>
      <c r="Q377" t="str">
        <f>IF(R377="","",INDEX('Backing 4'!U:U,MATCH(R377,'Backing 4'!T:T,0)))</f>
        <v>Even</v>
      </c>
      <c r="R377" t="str">
        <f t="shared" si="15"/>
        <v>5 - Senior Officer &amp; Operations</v>
      </c>
      <c r="S377" t="str">
        <f>IF(T377="","",INDEX('Backing 4'!Z:Z,MATCH(T377,'Backing 4'!Y:Y,0)))</f>
        <v>Even</v>
      </c>
      <c r="T377" t="str">
        <f t="shared" si="16"/>
        <v>5 - Senior Officer</v>
      </c>
      <c r="U377">
        <v>2</v>
      </c>
      <c r="V377" t="str">
        <f>IF(D377="Y","",IF(W377="Y",INDEX('Backing 2'!B:B,MATCH(C377,'Backing 2'!C:C,0)),C377))</f>
        <v>5 - Senior Officer</v>
      </c>
      <c r="W377" t="s">
        <v>87</v>
      </c>
      <c r="X377">
        <v>2</v>
      </c>
      <c r="Y377" t="s">
        <v>75</v>
      </c>
      <c r="Z377">
        <v>28</v>
      </c>
      <c r="AA377" t="s">
        <v>36</v>
      </c>
      <c r="AB377" t="s">
        <v>80</v>
      </c>
      <c r="AC377" t="s">
        <v>80</v>
      </c>
      <c r="AD377" s="3">
        <v>40634</v>
      </c>
      <c r="AE377">
        <v>9</v>
      </c>
      <c r="AF377">
        <f t="shared" ca="1" si="17"/>
        <v>2.972012237505095E-2</v>
      </c>
    </row>
    <row r="378" spans="1:32">
      <c r="A378">
        <v>376</v>
      </c>
      <c r="B378" t="s">
        <v>8</v>
      </c>
      <c r="C378" t="s">
        <v>94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16</v>
      </c>
      <c r="L378" s="5"/>
      <c r="M378" t="s">
        <v>94</v>
      </c>
      <c r="N378" t="s">
        <v>16</v>
      </c>
      <c r="O378" s="1" t="s">
        <v>74</v>
      </c>
      <c r="P378" t="s">
        <v>74</v>
      </c>
      <c r="Q378" t="str">
        <f>IF(R378="","",INDEX('Backing 4'!U:U,MATCH(R378,'Backing 4'!T:T,0)))</f>
        <v>Uneven - Men benefit</v>
      </c>
      <c r="R378" t="str">
        <f t="shared" si="15"/>
        <v>3 - Senior Manager &amp; Sales &amp; Marketing</v>
      </c>
      <c r="S378" t="str">
        <f>IF(T378="","",INDEX('Backing 4'!Z:Z,MATCH(T378,'Backing 4'!Y:Y,0)))</f>
        <v>Uneven - Men benefit</v>
      </c>
      <c r="T378" t="str">
        <f t="shared" si="16"/>
        <v>3 - Senior Manager</v>
      </c>
      <c r="U378">
        <v>1</v>
      </c>
      <c r="V378" t="str">
        <f>IF(D378="Y","",IF(W378="Y",INDEX('Backing 2'!B:B,MATCH(C378,'Backing 2'!C:C,0)),C378))</f>
        <v>4 - Manager</v>
      </c>
      <c r="W378" t="s">
        <v>85</v>
      </c>
      <c r="X378">
        <v>1</v>
      </c>
      <c r="Y378" t="s">
        <v>76</v>
      </c>
      <c r="Z378">
        <v>34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6.1926758420099426E-2</v>
      </c>
    </row>
    <row r="379" spans="1:32">
      <c r="A379">
        <v>377</v>
      </c>
      <c r="B379" t="s">
        <v>7</v>
      </c>
      <c r="C379" t="s">
        <v>92</v>
      </c>
      <c r="D379" t="s">
        <v>87</v>
      </c>
      <c r="E379">
        <v>2</v>
      </c>
      <c r="F379" t="s">
        <v>88</v>
      </c>
      <c r="G379" t="s">
        <v>86</v>
      </c>
      <c r="H379" s="2">
        <v>0.5</v>
      </c>
      <c r="I379" t="s">
        <v>88</v>
      </c>
      <c r="J379" t="s">
        <v>85</v>
      </c>
      <c r="K379" t="s">
        <v>17</v>
      </c>
      <c r="L379" s="5"/>
      <c r="M379" t="s">
        <v>92</v>
      </c>
      <c r="N379" t="s">
        <v>17</v>
      </c>
      <c r="O379" s="1" t="s">
        <v>74</v>
      </c>
      <c r="P379" t="s">
        <v>74</v>
      </c>
      <c r="Q379" t="str">
        <f>IF(R379="","",INDEX('Backing 4'!U:U,MATCH(R379,'Backing 4'!T:T,0)))</f>
        <v>Inconclusive</v>
      </c>
      <c r="R379" t="str">
        <f t="shared" si="15"/>
        <v>6 - Junior Officer &amp; Strategy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3</v>
      </c>
      <c r="V379" t="str">
        <f>IF(D379="Y","",IF(W379="Y",INDEX('Backing 2'!B:B,MATCH(C379,'Backing 2'!C:C,0)),C379))</f>
        <v>6 - Junior Officer</v>
      </c>
      <c r="W379" t="s">
        <v>87</v>
      </c>
      <c r="X379">
        <v>2</v>
      </c>
      <c r="Y379" t="s">
        <v>75</v>
      </c>
      <c r="Z379">
        <v>24</v>
      </c>
      <c r="AA379" t="s">
        <v>25</v>
      </c>
      <c r="AB379" t="s">
        <v>25</v>
      </c>
      <c r="AC379" t="s">
        <v>25</v>
      </c>
      <c r="AD379" s="3">
        <v>42826</v>
      </c>
      <c r="AE379">
        <v>3</v>
      </c>
      <c r="AF379">
        <f t="shared" ca="1" si="17"/>
        <v>0.34774804156725436</v>
      </c>
    </row>
    <row r="380" spans="1:32">
      <c r="A380">
        <v>378</v>
      </c>
      <c r="B380" t="s">
        <v>8</v>
      </c>
      <c r="C380" t="s">
        <v>92</v>
      </c>
      <c r="D380" t="s">
        <v>85</v>
      </c>
      <c r="F380" t="s">
        <v>88</v>
      </c>
      <c r="G380" t="s">
        <v>88</v>
      </c>
      <c r="H380" s="2">
        <v>0.5</v>
      </c>
      <c r="I380" t="s">
        <v>88</v>
      </c>
      <c r="J380" t="s">
        <v>87</v>
      </c>
      <c r="K380" t="s">
        <v>14</v>
      </c>
      <c r="L380" s="5"/>
      <c r="M380" t="s">
        <v>92</v>
      </c>
      <c r="N380" t="s">
        <v>14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6 - Junior Officer &amp; Operations</v>
      </c>
      <c r="S380" t="str">
        <f>IF(T380="","",INDEX('Backing 4'!Z:Z,MATCH(T380,'Backing 4'!Y:Y,0)))</f>
        <v>Even</v>
      </c>
      <c r="T380" t="str">
        <f t="shared" si="16"/>
        <v>6 - Junior Officer</v>
      </c>
      <c r="U380">
        <v>0</v>
      </c>
      <c r="V380" t="str">
        <f>IF(D380="Y","",IF(W380="Y",INDEX('Backing 2'!B:B,MATCH(C380,'Backing 2'!C:C,0)),C380))</f>
        <v/>
      </c>
      <c r="W380" t="s">
        <v>87</v>
      </c>
      <c r="Y380" t="s">
        <v>75</v>
      </c>
      <c r="Z380">
        <v>20</v>
      </c>
      <c r="AA380" t="s">
        <v>37</v>
      </c>
      <c r="AB380" t="s">
        <v>80</v>
      </c>
      <c r="AC380" t="s">
        <v>80</v>
      </c>
      <c r="AD380" s="3">
        <v>43922</v>
      </c>
      <c r="AE380">
        <v>0</v>
      </c>
      <c r="AF380">
        <f t="shared" ca="1" si="17"/>
        <v>0.88291455871157754</v>
      </c>
    </row>
    <row r="381" spans="1:32">
      <c r="A381">
        <v>379</v>
      </c>
      <c r="B381" t="s">
        <v>7</v>
      </c>
      <c r="C381" t="s">
        <v>127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L381" s="5"/>
      <c r="M381" t="s">
        <v>127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5 - Senior Officer &amp; Sales &amp; Marketing</v>
      </c>
      <c r="S381" t="str">
        <f>IF(T381="","",INDEX('Backing 4'!Z:Z,MATCH(T381,'Backing 4'!Y:Y,0)))</f>
        <v>Even</v>
      </c>
      <c r="T381" t="str">
        <f t="shared" si="16"/>
        <v>5 - Senior Officer</v>
      </c>
      <c r="U381">
        <v>1</v>
      </c>
      <c r="V381" t="str">
        <f>IF(D381="Y","",IF(W381="Y",INDEX('Backing 2'!B:B,MATCH(C381,'Backing 2'!C:C,0)),C381))</f>
        <v>6 - Junior Officer</v>
      </c>
      <c r="W381" t="s">
        <v>85</v>
      </c>
      <c r="X381">
        <v>1</v>
      </c>
      <c r="Y381" t="s">
        <v>75</v>
      </c>
      <c r="Z381">
        <v>29</v>
      </c>
      <c r="AA381" t="s">
        <v>32</v>
      </c>
      <c r="AB381" t="s">
        <v>80</v>
      </c>
      <c r="AC381" t="s">
        <v>80</v>
      </c>
      <c r="AD381" s="3">
        <v>41365</v>
      </c>
      <c r="AE381">
        <v>7</v>
      </c>
      <c r="AF381">
        <f t="shared" ca="1" si="17"/>
        <v>0.94021753386394891</v>
      </c>
    </row>
    <row r="382" spans="1:32">
      <c r="A382">
        <v>380</v>
      </c>
      <c r="B382" t="s">
        <v>7</v>
      </c>
      <c r="C382" t="s">
        <v>92</v>
      </c>
      <c r="D382" t="s">
        <v>87</v>
      </c>
      <c r="E382">
        <v>3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16</v>
      </c>
      <c r="L382" s="5"/>
      <c r="M382" t="s">
        <v>92</v>
      </c>
      <c r="N382" t="s">
        <v>16</v>
      </c>
      <c r="O382" s="1" t="s">
        <v>74</v>
      </c>
      <c r="P382" t="s">
        <v>74</v>
      </c>
      <c r="Q382" t="str">
        <f>IF(R382="","",INDEX('Backing 4'!U:U,MATCH(R382,'Backing 4'!T:T,0)))</f>
        <v>Even</v>
      </c>
      <c r="R382" t="str">
        <f t="shared" si="15"/>
        <v>6 - Junior Officer &amp; Sales &amp; Marketing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3</v>
      </c>
      <c r="V382" t="str">
        <f>IF(D382="Y","",IF(W382="Y",INDEX('Backing 2'!B:B,MATCH(C382,'Backing 2'!C:C,0)),C382))</f>
        <v>6 - Junior Officer</v>
      </c>
      <c r="W382" t="s">
        <v>87</v>
      </c>
      <c r="X382">
        <v>2</v>
      </c>
      <c r="Y382" t="s">
        <v>75</v>
      </c>
      <c r="Z382">
        <v>22</v>
      </c>
      <c r="AA382" t="s">
        <v>25</v>
      </c>
      <c r="AB382" t="s">
        <v>25</v>
      </c>
      <c r="AC382" t="s">
        <v>25</v>
      </c>
      <c r="AD382" s="3">
        <v>42826</v>
      </c>
      <c r="AE382">
        <v>3</v>
      </c>
      <c r="AF382">
        <f t="shared" ca="1" si="17"/>
        <v>0.11585960721334154</v>
      </c>
    </row>
    <row r="383" spans="1:32">
      <c r="A383">
        <v>381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12</v>
      </c>
      <c r="L383" s="5"/>
      <c r="M383" t="s">
        <v>92</v>
      </c>
      <c r="N383" t="s">
        <v>12</v>
      </c>
      <c r="O383" s="1" t="s">
        <v>74</v>
      </c>
      <c r="P383" t="s">
        <v>74</v>
      </c>
      <c r="Q383" t="str">
        <f>IF(R383="","",INDEX('Backing 4'!U:U,MATCH(R383,'Backing 4'!T:T,0)))</f>
        <v>Inconclusive</v>
      </c>
      <c r="R383" t="str">
        <f t="shared" si="15"/>
        <v>6 - Junior Officer &amp; Finance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0.94156688175103964</v>
      </c>
    </row>
    <row r="384" spans="1:32">
      <c r="A384">
        <v>382</v>
      </c>
      <c r="B384" t="s">
        <v>8</v>
      </c>
      <c r="C384" t="s">
        <v>92</v>
      </c>
      <c r="D384" t="s">
        <v>87</v>
      </c>
      <c r="E384">
        <v>2</v>
      </c>
      <c r="F384" t="s">
        <v>88</v>
      </c>
      <c r="G384" t="s">
        <v>86</v>
      </c>
      <c r="H384" s="2">
        <v>0.5</v>
      </c>
      <c r="I384" t="s">
        <v>88</v>
      </c>
      <c r="J384" t="s">
        <v>85</v>
      </c>
      <c r="K384" t="s">
        <v>15</v>
      </c>
      <c r="L384" s="5"/>
      <c r="M384" t="s">
        <v>92</v>
      </c>
      <c r="N384" t="s">
        <v>15</v>
      </c>
      <c r="O384" s="1" t="s">
        <v>74</v>
      </c>
      <c r="P384" t="s">
        <v>74</v>
      </c>
      <c r="Q384" t="str">
        <f>IF(R384="","",INDEX('Backing 4'!U:U,MATCH(R384,'Backing 4'!T:T,0)))</f>
        <v>Even</v>
      </c>
      <c r="R384" t="str">
        <f t="shared" si="15"/>
        <v>6 - Junior Officer &amp; Internal Services</v>
      </c>
      <c r="S384" t="str">
        <f>IF(T384="","",INDEX('Backing 4'!Z:Z,MATCH(T384,'Backing 4'!Y:Y,0)))</f>
        <v>Even</v>
      </c>
      <c r="T384" t="str">
        <f t="shared" si="16"/>
        <v>6 - Junior Officer</v>
      </c>
      <c r="U384">
        <v>2</v>
      </c>
      <c r="V384" t="str">
        <f>IF(D384="Y","",IF(W384="Y",INDEX('Backing 2'!B:B,MATCH(C384,'Backing 2'!C:C,0)),C384))</f>
        <v>6 - Junior Officer</v>
      </c>
      <c r="W384" t="s">
        <v>87</v>
      </c>
      <c r="X384">
        <v>3</v>
      </c>
      <c r="Y384" t="s">
        <v>75</v>
      </c>
      <c r="Z384">
        <v>23</v>
      </c>
      <c r="AA384" t="s">
        <v>25</v>
      </c>
      <c r="AB384" t="s">
        <v>25</v>
      </c>
      <c r="AC384" t="s">
        <v>25</v>
      </c>
      <c r="AD384" s="3">
        <v>43191</v>
      </c>
      <c r="AE384">
        <v>2</v>
      </c>
      <c r="AF384">
        <f t="shared" ca="1" si="17"/>
        <v>0.24782993950766152</v>
      </c>
    </row>
    <row r="385" spans="1:32">
      <c r="A385">
        <v>383</v>
      </c>
      <c r="B385" t="s">
        <v>8</v>
      </c>
      <c r="C385" s="4" t="s">
        <v>94</v>
      </c>
      <c r="D385" t="s">
        <v>87</v>
      </c>
      <c r="E385">
        <v>2</v>
      </c>
      <c r="F385" t="s">
        <v>88</v>
      </c>
      <c r="G385" t="s">
        <v>88</v>
      </c>
      <c r="H385" s="2">
        <v>0.5</v>
      </c>
      <c r="I385" t="s">
        <v>86</v>
      </c>
      <c r="J385" t="s">
        <v>85</v>
      </c>
      <c r="K385" t="s">
        <v>16</v>
      </c>
      <c r="L385" s="5" t="s">
        <v>89</v>
      </c>
      <c r="N385" t="s">
        <v>16</v>
      </c>
      <c r="O385" s="1" t="s">
        <v>74</v>
      </c>
      <c r="P385" t="s">
        <v>74</v>
      </c>
      <c r="Q385" t="str">
        <f>IF(R385="","",INDEX('Backing 4'!U:U,MATCH(R385,'Backing 4'!T:T,0)))</f>
        <v/>
      </c>
      <c r="R385" t="str">
        <f t="shared" si="15"/>
        <v/>
      </c>
      <c r="S385" t="str">
        <f>IF(T385="","",INDEX('Backing 4'!Z:Z,MATCH(T385,'Backing 4'!Y:Y,0)))</f>
        <v/>
      </c>
      <c r="T385" t="str">
        <f t="shared" si="16"/>
        <v/>
      </c>
      <c r="U385">
        <v>3</v>
      </c>
      <c r="V385" t="str">
        <f>IF(D385="Y","",IF(W385="Y",INDEX('Backing 2'!B:B,MATCH(C385,'Backing 2'!C:C,0)),C385))</f>
        <v>3 - Senior Manager</v>
      </c>
      <c r="W385" t="s">
        <v>87</v>
      </c>
      <c r="X385">
        <v>4</v>
      </c>
      <c r="Y385" t="s">
        <v>75</v>
      </c>
      <c r="Z385">
        <v>28</v>
      </c>
      <c r="AA385" t="s">
        <v>25</v>
      </c>
      <c r="AB385" t="s">
        <v>25</v>
      </c>
      <c r="AC385" t="s">
        <v>25</v>
      </c>
      <c r="AD385" s="3">
        <v>40634</v>
      </c>
      <c r="AE385">
        <v>9</v>
      </c>
      <c r="AF385">
        <f t="shared" ca="1" si="17"/>
        <v>0.39144058134962834</v>
      </c>
    </row>
    <row r="386" spans="1:32">
      <c r="A386">
        <v>384</v>
      </c>
      <c r="B386" t="s">
        <v>8</v>
      </c>
      <c r="C386" t="s">
        <v>92</v>
      </c>
      <c r="D386" t="s">
        <v>85</v>
      </c>
      <c r="F386" t="s">
        <v>88</v>
      </c>
      <c r="G386" t="s">
        <v>88</v>
      </c>
      <c r="H386" s="2">
        <v>0.5</v>
      </c>
      <c r="I386" t="s">
        <v>88</v>
      </c>
      <c r="J386" t="s">
        <v>87</v>
      </c>
      <c r="K386" t="s">
        <v>14</v>
      </c>
      <c r="L386" s="5"/>
      <c r="M386" t="s">
        <v>92</v>
      </c>
      <c r="N386" t="s">
        <v>14</v>
      </c>
      <c r="O386" s="1" t="s">
        <v>74</v>
      </c>
      <c r="P386" t="s">
        <v>74</v>
      </c>
      <c r="Q386" t="str">
        <f>IF(R386="","",INDEX('Backing 4'!U:U,MATCH(R386,'Backing 4'!T:T,0)))</f>
        <v>Even</v>
      </c>
      <c r="R386" t="str">
        <f t="shared" si="15"/>
        <v>6 - Junior Officer &amp; Operations</v>
      </c>
      <c r="S386" t="str">
        <f>IF(T386="","",INDEX('Backing 4'!Z:Z,MATCH(T386,'Backing 4'!Y:Y,0)))</f>
        <v>Even</v>
      </c>
      <c r="T386" t="str">
        <f t="shared" si="16"/>
        <v>6 - Junior Officer</v>
      </c>
      <c r="U386">
        <v>0</v>
      </c>
      <c r="V386" t="str">
        <f>IF(D386="Y","",IF(W386="Y",INDEX('Backing 2'!B:B,MATCH(C386,'Backing 2'!C:C,0)),C386))</f>
        <v/>
      </c>
      <c r="W386" t="s">
        <v>87</v>
      </c>
      <c r="Y386" t="s">
        <v>75</v>
      </c>
      <c r="Z386">
        <v>24</v>
      </c>
      <c r="AA386" t="s">
        <v>32</v>
      </c>
      <c r="AB386" t="s">
        <v>80</v>
      </c>
      <c r="AC386" t="s">
        <v>80</v>
      </c>
      <c r="AD386" s="3">
        <v>43922</v>
      </c>
      <c r="AE386">
        <v>0</v>
      </c>
      <c r="AF386">
        <f t="shared" ca="1" si="17"/>
        <v>0.95138403840243135</v>
      </c>
    </row>
    <row r="387" spans="1:32">
      <c r="A387">
        <v>385</v>
      </c>
      <c r="B387" t="s">
        <v>8</v>
      </c>
      <c r="C387" t="s">
        <v>94</v>
      </c>
      <c r="D387" t="s">
        <v>87</v>
      </c>
      <c r="E387">
        <v>2</v>
      </c>
      <c r="F387" t="s">
        <v>86</v>
      </c>
      <c r="G387" t="s">
        <v>86</v>
      </c>
      <c r="H387" s="2">
        <v>0.5</v>
      </c>
      <c r="I387" t="s">
        <v>88</v>
      </c>
      <c r="J387" t="s">
        <v>85</v>
      </c>
      <c r="K387" t="s">
        <v>16</v>
      </c>
      <c r="L387" s="5"/>
      <c r="M387" t="s">
        <v>95</v>
      </c>
      <c r="N387" t="s">
        <v>16</v>
      </c>
      <c r="O387" s="1" t="s">
        <v>74</v>
      </c>
      <c r="P387" t="s">
        <v>74</v>
      </c>
      <c r="Q387" t="str">
        <f>IF(R387="","",INDEX('Backing 4'!U:U,MATCH(R387,'Backing 4'!T:T,0)))</f>
        <v>Uneven - Men benefit</v>
      </c>
      <c r="R387" t="str">
        <f t="shared" ref="R387:R450" si="18">IF(M387="","",IF(C387="1 - Executive","",C387&amp;" &amp; "&amp;N387))</f>
        <v>3 - Senior Manager &amp; Sales &amp; Marketing</v>
      </c>
      <c r="S387" t="str">
        <f>IF(T387="","",INDEX('Backing 4'!Z:Z,MATCH(T387,'Backing 4'!Y:Y,0)))</f>
        <v>Uneven - Men benefit</v>
      </c>
      <c r="T387" t="str">
        <f t="shared" ref="T387:T450" si="19">IF(M387="","",IF(C387="1 - Executive","",C387))</f>
        <v>3 - Senior Manager</v>
      </c>
      <c r="U387">
        <v>4</v>
      </c>
      <c r="V387" t="str">
        <f>IF(D387="Y","",IF(W387="Y",INDEX('Backing 2'!B:B,MATCH(C387,'Backing 2'!C:C,0)),C387))</f>
        <v>3 - Senior Manager</v>
      </c>
      <c r="W387" t="s">
        <v>87</v>
      </c>
      <c r="X387">
        <v>2</v>
      </c>
      <c r="Y387" t="s">
        <v>77</v>
      </c>
      <c r="Z387">
        <v>44</v>
      </c>
      <c r="AA387" t="s">
        <v>37</v>
      </c>
      <c r="AB387" t="s">
        <v>80</v>
      </c>
      <c r="AC387" t="s">
        <v>80</v>
      </c>
      <c r="AD387" s="3">
        <v>42461</v>
      </c>
      <c r="AE387">
        <v>4</v>
      </c>
      <c r="AF387">
        <f t="shared" ref="AF387:AF450" ca="1" si="20">RAND()</f>
        <v>0.29867835825847777</v>
      </c>
    </row>
    <row r="388" spans="1:32">
      <c r="A388">
        <v>386</v>
      </c>
      <c r="B388" t="s">
        <v>7</v>
      </c>
      <c r="C388" t="s">
        <v>92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13</v>
      </c>
      <c r="L388" s="5"/>
      <c r="M388" t="s">
        <v>92</v>
      </c>
      <c r="N388" t="s">
        <v>13</v>
      </c>
      <c r="O388" s="1" t="s">
        <v>74</v>
      </c>
      <c r="P388" t="s">
        <v>74</v>
      </c>
      <c r="Q388" t="str">
        <f>IF(R388="","",INDEX('Backing 4'!U:U,MATCH(R388,'Backing 4'!T:T,0)))</f>
        <v>Inconclusive</v>
      </c>
      <c r="R388" t="str">
        <f t="shared" si="18"/>
        <v>6 - Junior Officer &amp; HR</v>
      </c>
      <c r="S388" t="str">
        <f>IF(T388="","",INDEX('Backing 4'!Z:Z,MATCH(T388,'Backing 4'!Y:Y,0)))</f>
        <v>Even</v>
      </c>
      <c r="T388" t="str">
        <f t="shared" si="19"/>
        <v>6 - Junior Officer</v>
      </c>
      <c r="U388">
        <v>3</v>
      </c>
      <c r="V388" t="str">
        <f>IF(D388="Y","",IF(W388="Y",INDEX('Backing 2'!B:B,MATCH(C388,'Backing 2'!C:C,0)),C388))</f>
        <v>6 - Junior Officer</v>
      </c>
      <c r="W388" t="s">
        <v>87</v>
      </c>
      <c r="X388">
        <v>3</v>
      </c>
      <c r="Y388" t="s">
        <v>75</v>
      </c>
      <c r="Z388">
        <v>24</v>
      </c>
      <c r="AA388" t="s">
        <v>37</v>
      </c>
      <c r="AB388" t="s">
        <v>80</v>
      </c>
      <c r="AC388" t="s">
        <v>80</v>
      </c>
      <c r="AD388" s="3">
        <v>42826</v>
      </c>
      <c r="AE388">
        <v>3</v>
      </c>
      <c r="AF388">
        <f t="shared" ca="1" si="20"/>
        <v>0.24828282222794651</v>
      </c>
    </row>
    <row r="389" spans="1:32">
      <c r="A389">
        <v>387</v>
      </c>
      <c r="B389" t="s">
        <v>7</v>
      </c>
      <c r="C389" t="s">
        <v>93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14</v>
      </c>
      <c r="L389" s="5"/>
      <c r="M389" t="s">
        <v>93</v>
      </c>
      <c r="N389" t="s">
        <v>14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4 - Manager &amp; Operations</v>
      </c>
      <c r="S389" t="str">
        <f>IF(T389="","",INDEX('Backing 4'!Z:Z,MATCH(T389,'Backing 4'!Y:Y,0)))</f>
        <v>Even</v>
      </c>
      <c r="T389" t="str">
        <f t="shared" si="19"/>
        <v>4 - Manager</v>
      </c>
      <c r="U389">
        <v>3</v>
      </c>
      <c r="V389" t="str">
        <f>IF(D389="Y","",IF(W389="Y",INDEX('Backing 2'!B:B,MATCH(C389,'Backing 2'!C:C,0)),C389))</f>
        <v>4 - Manager</v>
      </c>
      <c r="W389" t="s">
        <v>87</v>
      </c>
      <c r="X389">
        <v>2</v>
      </c>
      <c r="Y389" t="s">
        <v>77</v>
      </c>
      <c r="Z389">
        <v>40</v>
      </c>
      <c r="AA389" t="s">
        <v>32</v>
      </c>
      <c r="AB389" t="s">
        <v>80</v>
      </c>
      <c r="AC389" t="s">
        <v>80</v>
      </c>
      <c r="AD389" s="3">
        <v>42095</v>
      </c>
      <c r="AE389">
        <v>5</v>
      </c>
      <c r="AF389">
        <f t="shared" ca="1" si="20"/>
        <v>3.0999718892013806E-2</v>
      </c>
    </row>
    <row r="390" spans="1:32">
      <c r="A390">
        <v>388</v>
      </c>
      <c r="B390" t="s">
        <v>8</v>
      </c>
      <c r="C390" t="s">
        <v>92</v>
      </c>
      <c r="D390" t="s">
        <v>87</v>
      </c>
      <c r="E390">
        <v>2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16</v>
      </c>
      <c r="L390" s="5"/>
      <c r="M390" t="s">
        <v>92</v>
      </c>
      <c r="N390" t="s">
        <v>16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Sales &amp; Marketing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2</v>
      </c>
      <c r="Y390" t="s">
        <v>75</v>
      </c>
      <c r="Z390">
        <v>25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0.46429190303032108</v>
      </c>
    </row>
    <row r="391" spans="1:32">
      <c r="A391">
        <v>389</v>
      </c>
      <c r="B391" t="s">
        <v>8</v>
      </c>
      <c r="C391" t="s">
        <v>92</v>
      </c>
      <c r="D391" t="s">
        <v>87</v>
      </c>
      <c r="E391">
        <v>3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14</v>
      </c>
      <c r="L391" s="5"/>
      <c r="M391" t="s">
        <v>92</v>
      </c>
      <c r="N391" t="s">
        <v>14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Operations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3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20</v>
      </c>
      <c r="AA391" t="s">
        <v>25</v>
      </c>
      <c r="AB391" t="s">
        <v>25</v>
      </c>
      <c r="AC391" t="s">
        <v>25</v>
      </c>
      <c r="AD391" s="3">
        <v>42826</v>
      </c>
      <c r="AE391">
        <v>3</v>
      </c>
      <c r="AF391">
        <f t="shared" ca="1" si="20"/>
        <v>0.16450113494635676</v>
      </c>
    </row>
    <row r="392" spans="1:32">
      <c r="A392">
        <v>390</v>
      </c>
      <c r="B392" t="s">
        <v>8</v>
      </c>
      <c r="C392" t="s">
        <v>92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L392" s="5"/>
      <c r="M392" t="s">
        <v>92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6 - Junior Officer &amp; Internal Services</v>
      </c>
      <c r="S392" t="str">
        <f>IF(T392="","",INDEX('Backing 4'!Z:Z,MATCH(T392,'Backing 4'!Y:Y,0)))</f>
        <v>Even</v>
      </c>
      <c r="T392" t="str">
        <f t="shared" si="19"/>
        <v>6 - Junior Officer</v>
      </c>
      <c r="U392">
        <v>2</v>
      </c>
      <c r="V392" t="str">
        <f>IF(D392="Y","",IF(W392="Y",INDEX('Backing 2'!B:B,MATCH(C392,'Backing 2'!C:C,0)),C392))</f>
        <v>6 - Junior Officer</v>
      </c>
      <c r="W392" t="s">
        <v>87</v>
      </c>
      <c r="X392">
        <v>3</v>
      </c>
      <c r="Y392" t="s">
        <v>75</v>
      </c>
      <c r="Z392">
        <v>24</v>
      </c>
      <c r="AA392" t="s">
        <v>25</v>
      </c>
      <c r="AB392" t="s">
        <v>25</v>
      </c>
      <c r="AC392" t="s">
        <v>25</v>
      </c>
      <c r="AD392" s="3">
        <v>43191</v>
      </c>
      <c r="AE392">
        <v>2</v>
      </c>
      <c r="AF392">
        <f t="shared" ca="1" si="20"/>
        <v>0.21925592135776462</v>
      </c>
    </row>
    <row r="393" spans="1:32">
      <c r="A393">
        <v>391</v>
      </c>
      <c r="B393" t="s">
        <v>8</v>
      </c>
      <c r="C393" t="s">
        <v>93</v>
      </c>
      <c r="D393" t="s">
        <v>87</v>
      </c>
      <c r="E393">
        <v>2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15</v>
      </c>
      <c r="L393" s="5"/>
      <c r="M393" t="s">
        <v>93</v>
      </c>
      <c r="N393" t="s">
        <v>15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4 - Manager &amp; Internal Services</v>
      </c>
      <c r="S393" t="str">
        <f>IF(T393="","",INDEX('Backing 4'!Z:Z,MATCH(T393,'Backing 4'!Y:Y,0)))</f>
        <v>Even</v>
      </c>
      <c r="T393" t="str">
        <f t="shared" si="19"/>
        <v>4 - Manager</v>
      </c>
      <c r="U393">
        <v>5</v>
      </c>
      <c r="V393" t="str">
        <f>IF(D393="Y","",IF(W393="Y",INDEX('Backing 2'!B:B,MATCH(C393,'Backing 2'!C:C,0)),C393))</f>
        <v>4 - Manager</v>
      </c>
      <c r="W393" t="s">
        <v>87</v>
      </c>
      <c r="X393">
        <v>3</v>
      </c>
      <c r="Y393" t="s">
        <v>76</v>
      </c>
      <c r="Z393">
        <v>36</v>
      </c>
      <c r="AA393" t="s">
        <v>25</v>
      </c>
      <c r="AB393" t="s">
        <v>25</v>
      </c>
      <c r="AC393" t="s">
        <v>25</v>
      </c>
      <c r="AD393" s="3">
        <v>41000</v>
      </c>
      <c r="AE393">
        <v>8</v>
      </c>
      <c r="AF393">
        <f t="shared" ca="1" si="20"/>
        <v>0.90549469831706353</v>
      </c>
    </row>
    <row r="394" spans="1:32">
      <c r="A394">
        <v>392</v>
      </c>
      <c r="B394" t="s">
        <v>8</v>
      </c>
      <c r="C394" t="s">
        <v>94</v>
      </c>
      <c r="D394" t="s">
        <v>87</v>
      </c>
      <c r="E394">
        <v>3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L394" s="5"/>
      <c r="M394" t="s">
        <v>94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3 - Senior Manager &amp; Operations</v>
      </c>
      <c r="S394" t="str">
        <f>IF(T394="","",INDEX('Backing 4'!Z:Z,MATCH(T394,'Backing 4'!Y:Y,0)))</f>
        <v>Uneven - Men benefit</v>
      </c>
      <c r="T394" t="str">
        <f t="shared" si="19"/>
        <v>3 - Senior Manager</v>
      </c>
      <c r="U394">
        <v>1</v>
      </c>
      <c r="V394" t="str">
        <f>IF(D394="Y","",IF(W394="Y",INDEX('Backing 2'!B:B,MATCH(C394,'Backing 2'!C:C,0)),C394))</f>
        <v>4 - Manager</v>
      </c>
      <c r="W394" t="s">
        <v>85</v>
      </c>
      <c r="X394">
        <v>2</v>
      </c>
      <c r="Y394" t="s">
        <v>77</v>
      </c>
      <c r="Z394">
        <v>41</v>
      </c>
      <c r="AA394" t="s">
        <v>37</v>
      </c>
      <c r="AB394" t="s">
        <v>80</v>
      </c>
      <c r="AC394" t="s">
        <v>80</v>
      </c>
      <c r="AD394" s="3">
        <v>41730</v>
      </c>
      <c r="AE394">
        <v>6</v>
      </c>
      <c r="AF394">
        <f t="shared" ca="1" si="20"/>
        <v>0.60900296957621924</v>
      </c>
    </row>
    <row r="395" spans="1:32">
      <c r="A395">
        <v>393</v>
      </c>
      <c r="B395" t="s">
        <v>8</v>
      </c>
      <c r="C395" t="s">
        <v>127</v>
      </c>
      <c r="D395" t="s">
        <v>87</v>
      </c>
      <c r="E395">
        <v>2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L395" s="5"/>
      <c r="M395" t="s">
        <v>127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5 - Senior Officer &amp; Operations</v>
      </c>
      <c r="S395" t="str">
        <f>IF(T395="","",INDEX('Backing 4'!Z:Z,MATCH(T395,'Backing 4'!Y:Y,0)))</f>
        <v>Even</v>
      </c>
      <c r="T395" t="str">
        <f t="shared" si="19"/>
        <v>5 - Senior Officer</v>
      </c>
      <c r="U395">
        <v>3</v>
      </c>
      <c r="V395" t="str">
        <f>IF(D395="Y","",IF(W395="Y",INDEX('Backing 2'!B:B,MATCH(C395,'Backing 2'!C:C,0)),C395))</f>
        <v>5 - Senior Officer</v>
      </c>
      <c r="W395" t="s">
        <v>87</v>
      </c>
      <c r="X395">
        <v>2</v>
      </c>
      <c r="Y395" t="s">
        <v>75</v>
      </c>
      <c r="Z395">
        <v>28</v>
      </c>
      <c r="AA395" t="s">
        <v>25</v>
      </c>
      <c r="AB395" t="s">
        <v>25</v>
      </c>
      <c r="AC395" t="s">
        <v>25</v>
      </c>
      <c r="AD395" s="3">
        <v>40634</v>
      </c>
      <c r="AE395">
        <v>9</v>
      </c>
      <c r="AF395">
        <f t="shared" ca="1" si="20"/>
        <v>0.99365694025450479</v>
      </c>
    </row>
    <row r="396" spans="1:32">
      <c r="A396">
        <v>394</v>
      </c>
      <c r="B396" t="s">
        <v>8</v>
      </c>
      <c r="C396" t="s">
        <v>93</v>
      </c>
      <c r="D396" t="s">
        <v>87</v>
      </c>
      <c r="E396">
        <v>3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L396" s="5"/>
      <c r="M396" t="s">
        <v>93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4 - Manager &amp; Operations</v>
      </c>
      <c r="S396" t="str">
        <f>IF(T396="","",INDEX('Backing 4'!Z:Z,MATCH(T396,'Backing 4'!Y:Y,0)))</f>
        <v>Even</v>
      </c>
      <c r="T396" t="str">
        <f t="shared" si="19"/>
        <v>4 - Manager</v>
      </c>
      <c r="U396">
        <v>5</v>
      </c>
      <c r="V396" t="str">
        <f>IF(D396="Y","",IF(W396="Y",INDEX('Backing 2'!B:B,MATCH(C396,'Backing 2'!C:C,0)),C396))</f>
        <v>4 - Manager</v>
      </c>
      <c r="W396" t="s">
        <v>87</v>
      </c>
      <c r="X396">
        <v>3</v>
      </c>
      <c r="Y396" t="s">
        <v>76</v>
      </c>
      <c r="Z396">
        <v>34</v>
      </c>
      <c r="AA396" t="s">
        <v>25</v>
      </c>
      <c r="AB396" t="s">
        <v>25</v>
      </c>
      <c r="AC396" t="s">
        <v>25</v>
      </c>
      <c r="AD396" s="3">
        <v>41365</v>
      </c>
      <c r="AE396">
        <v>7</v>
      </c>
      <c r="AF396">
        <f t="shared" ca="1" si="20"/>
        <v>0.86689489968779621</v>
      </c>
    </row>
    <row r="397" spans="1:32">
      <c r="A397">
        <v>395</v>
      </c>
      <c r="B397" t="s">
        <v>8</v>
      </c>
      <c r="C397" t="s">
        <v>92</v>
      </c>
      <c r="D397" t="s">
        <v>87</v>
      </c>
      <c r="E397">
        <v>2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14</v>
      </c>
      <c r="L397" s="5"/>
      <c r="M397" t="s">
        <v>92</v>
      </c>
      <c r="N397" t="s">
        <v>14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Operations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3</v>
      </c>
      <c r="V397" t="str">
        <f>IF(D397="Y","",IF(W397="Y",INDEX('Backing 2'!B:B,MATCH(C397,'Backing 2'!C:C,0)),C397))</f>
        <v>6 - Junior Officer</v>
      </c>
      <c r="W397" t="s">
        <v>87</v>
      </c>
      <c r="X397">
        <v>3</v>
      </c>
      <c r="Y397" t="s">
        <v>75</v>
      </c>
      <c r="Z397">
        <v>22</v>
      </c>
      <c r="AA397" t="s">
        <v>37</v>
      </c>
      <c r="AB397" t="s">
        <v>80</v>
      </c>
      <c r="AC397" t="s">
        <v>80</v>
      </c>
      <c r="AD397" s="3">
        <v>42826</v>
      </c>
      <c r="AE397">
        <v>3</v>
      </c>
      <c r="AF397">
        <f t="shared" ca="1" si="20"/>
        <v>0.81791651209748917</v>
      </c>
    </row>
    <row r="398" spans="1:32">
      <c r="A398">
        <v>396</v>
      </c>
      <c r="B398" t="s">
        <v>7</v>
      </c>
      <c r="C398" t="s">
        <v>92</v>
      </c>
      <c r="D398" t="s">
        <v>87</v>
      </c>
      <c r="E398">
        <v>3</v>
      </c>
      <c r="F398" t="s">
        <v>88</v>
      </c>
      <c r="G398" t="s">
        <v>86</v>
      </c>
      <c r="H398" s="2">
        <v>0.5</v>
      </c>
      <c r="I398" t="s">
        <v>88</v>
      </c>
      <c r="J398" t="s">
        <v>85</v>
      </c>
      <c r="K398" t="s">
        <v>16</v>
      </c>
      <c r="L398" s="5"/>
      <c r="M398" t="s">
        <v>92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Even</v>
      </c>
      <c r="R398" t="str">
        <f t="shared" si="18"/>
        <v>6 - Junior Officer &amp; Sales &amp; Marketing</v>
      </c>
      <c r="S398" t="str">
        <f>IF(T398="","",INDEX('Backing 4'!Z:Z,MATCH(T398,'Backing 4'!Y:Y,0)))</f>
        <v>Even</v>
      </c>
      <c r="T398" t="str">
        <f t="shared" si="19"/>
        <v>6 - Junior Officer</v>
      </c>
      <c r="U398">
        <v>1</v>
      </c>
      <c r="V398" t="str">
        <f>IF(D398="Y","",IF(W398="Y",INDEX('Backing 2'!B:B,MATCH(C398,'Backing 2'!C:C,0)),C398))</f>
        <v>6 - Junior Officer</v>
      </c>
      <c r="W398" t="s">
        <v>87</v>
      </c>
      <c r="Y398" t="s">
        <v>75</v>
      </c>
      <c r="Z398">
        <v>28</v>
      </c>
      <c r="AA398" t="s">
        <v>37</v>
      </c>
      <c r="AB398" t="s">
        <v>80</v>
      </c>
      <c r="AC398" t="s">
        <v>80</v>
      </c>
      <c r="AD398" s="3">
        <v>43556</v>
      </c>
      <c r="AE398">
        <v>1</v>
      </c>
      <c r="AF398">
        <f t="shared" ca="1" si="20"/>
        <v>0.43882206282414016</v>
      </c>
    </row>
    <row r="399" spans="1:32">
      <c r="A399">
        <v>397</v>
      </c>
      <c r="B399" t="s">
        <v>8</v>
      </c>
      <c r="C399" t="s">
        <v>93</v>
      </c>
      <c r="D399" t="s">
        <v>85</v>
      </c>
      <c r="F399" t="s">
        <v>88</v>
      </c>
      <c r="G399" t="s">
        <v>88</v>
      </c>
      <c r="H399" s="2">
        <v>0.5</v>
      </c>
      <c r="I399" t="s">
        <v>88</v>
      </c>
      <c r="J399" t="s">
        <v>87</v>
      </c>
      <c r="K399" t="s">
        <v>16</v>
      </c>
      <c r="L399" s="5"/>
      <c r="M399" t="s">
        <v>93</v>
      </c>
      <c r="N399" t="s">
        <v>16</v>
      </c>
      <c r="O399" s="1" t="s">
        <v>74</v>
      </c>
      <c r="P399" t="s">
        <v>74</v>
      </c>
      <c r="Q399" t="str">
        <f>IF(R399="","",INDEX('Backing 4'!U:U,MATCH(R399,'Backing 4'!T:T,0)))</f>
        <v>Uneven - Men benefit</v>
      </c>
      <c r="R399" t="str">
        <f t="shared" si="18"/>
        <v>4 - Manager &amp; Sales &amp; Marketing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0</v>
      </c>
      <c r="V399" t="str">
        <f>IF(D399="Y","",IF(W399="Y",INDEX('Backing 2'!B:B,MATCH(C399,'Backing 2'!C:C,0)),C399))</f>
        <v/>
      </c>
      <c r="W399" t="s">
        <v>87</v>
      </c>
      <c r="Y399" t="s">
        <v>76</v>
      </c>
      <c r="Z399">
        <v>32</v>
      </c>
      <c r="AA399" t="s">
        <v>25</v>
      </c>
      <c r="AB399" t="s">
        <v>25</v>
      </c>
      <c r="AC399" t="s">
        <v>25</v>
      </c>
      <c r="AD399" s="3">
        <v>43922</v>
      </c>
      <c r="AE399">
        <v>0</v>
      </c>
      <c r="AF399">
        <f t="shared" ca="1" si="20"/>
        <v>0.66000264667955666</v>
      </c>
    </row>
    <row r="400" spans="1:32">
      <c r="A400">
        <v>398</v>
      </c>
      <c r="B400" t="s">
        <v>8</v>
      </c>
      <c r="C400" t="s">
        <v>93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14</v>
      </c>
      <c r="L400" s="5"/>
      <c r="M400" t="s">
        <v>93</v>
      </c>
      <c r="N400" t="s">
        <v>14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4 - Manager &amp; Operations</v>
      </c>
      <c r="S400" t="str">
        <f>IF(T400="","",INDEX('Backing 4'!Z:Z,MATCH(T400,'Backing 4'!Y:Y,0)))</f>
        <v>Even</v>
      </c>
      <c r="T400" t="str">
        <f t="shared" si="19"/>
        <v>4 - Manager</v>
      </c>
      <c r="U400">
        <v>1</v>
      </c>
      <c r="V400" t="str">
        <f>IF(D400="Y","",IF(W400="Y",INDEX('Backing 2'!B:B,MATCH(C400,'Backing 2'!C:C,0)),C400))</f>
        <v>5 - Senior Officer</v>
      </c>
      <c r="W400" t="s">
        <v>85</v>
      </c>
      <c r="X400">
        <v>2</v>
      </c>
      <c r="Y400" t="s">
        <v>76</v>
      </c>
      <c r="Z400">
        <v>34</v>
      </c>
      <c r="AA400" t="s">
        <v>37</v>
      </c>
      <c r="AB400" t="s">
        <v>80</v>
      </c>
      <c r="AC400" t="s">
        <v>80</v>
      </c>
      <c r="AD400" s="3">
        <v>40634</v>
      </c>
      <c r="AE400">
        <v>9</v>
      </c>
      <c r="AF400">
        <f t="shared" ca="1" si="20"/>
        <v>0.41759454529635864</v>
      </c>
    </row>
    <row r="401" spans="1:32">
      <c r="A401">
        <v>399</v>
      </c>
      <c r="B401" t="s">
        <v>8</v>
      </c>
      <c r="C401" t="s">
        <v>92</v>
      </c>
      <c r="D401" t="s">
        <v>87</v>
      </c>
      <c r="E401">
        <v>2</v>
      </c>
      <c r="F401" t="s">
        <v>88</v>
      </c>
      <c r="G401" t="s">
        <v>86</v>
      </c>
      <c r="H401" s="2">
        <v>0.5</v>
      </c>
      <c r="I401" t="s">
        <v>88</v>
      </c>
      <c r="J401" t="s">
        <v>85</v>
      </c>
      <c r="K401" t="s">
        <v>16</v>
      </c>
      <c r="L401" s="5"/>
      <c r="M401" t="s">
        <v>92</v>
      </c>
      <c r="N401" t="s">
        <v>16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Sales &amp; Marketing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3</v>
      </c>
      <c r="V401" t="str">
        <f>IF(D401="Y","",IF(W401="Y",INDEX('Backing 2'!B:B,MATCH(C401,'Backing 2'!C:C,0)),C401))</f>
        <v>6 - Junior Officer</v>
      </c>
      <c r="W401" t="s">
        <v>87</v>
      </c>
      <c r="X401">
        <v>2</v>
      </c>
      <c r="Y401" t="s">
        <v>75</v>
      </c>
      <c r="Z401">
        <v>21</v>
      </c>
      <c r="AA401" t="s">
        <v>36</v>
      </c>
      <c r="AB401" t="s">
        <v>80</v>
      </c>
      <c r="AC401" t="s">
        <v>80</v>
      </c>
      <c r="AD401" s="3">
        <v>42826</v>
      </c>
      <c r="AE401">
        <v>3</v>
      </c>
      <c r="AF401">
        <f t="shared" ca="1" si="20"/>
        <v>0.43488951233733386</v>
      </c>
    </row>
    <row r="402" spans="1:32">
      <c r="A402">
        <v>400</v>
      </c>
      <c r="B402" t="s">
        <v>7</v>
      </c>
      <c r="C402" t="s">
        <v>92</v>
      </c>
      <c r="D402" t="s">
        <v>85</v>
      </c>
      <c r="F402" t="s">
        <v>88</v>
      </c>
      <c r="G402" t="s">
        <v>88</v>
      </c>
      <c r="H402" s="2">
        <v>0.5</v>
      </c>
      <c r="I402" t="s">
        <v>88</v>
      </c>
      <c r="J402" t="s">
        <v>87</v>
      </c>
      <c r="K402" t="s">
        <v>14</v>
      </c>
      <c r="L402" s="5"/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0</v>
      </c>
      <c r="V402" t="str">
        <f>IF(D402="Y","",IF(W402="Y",INDEX('Backing 2'!B:B,MATCH(C402,'Backing 2'!C:C,0)),C402))</f>
        <v/>
      </c>
      <c r="W402" t="s">
        <v>87</v>
      </c>
      <c r="Y402" t="s">
        <v>75</v>
      </c>
      <c r="Z402">
        <v>22</v>
      </c>
      <c r="AA402" t="s">
        <v>36</v>
      </c>
      <c r="AB402" t="s">
        <v>80</v>
      </c>
      <c r="AC402" t="s">
        <v>80</v>
      </c>
      <c r="AD402" s="3">
        <v>43922</v>
      </c>
      <c r="AE402">
        <v>0</v>
      </c>
      <c r="AF402">
        <f t="shared" ca="1" si="20"/>
        <v>0.55186053983775329</v>
      </c>
    </row>
    <row r="403" spans="1:32">
      <c r="A403">
        <v>401</v>
      </c>
      <c r="B403" t="s">
        <v>7</v>
      </c>
      <c r="C403" t="s">
        <v>92</v>
      </c>
      <c r="D403" t="s">
        <v>87</v>
      </c>
      <c r="E403">
        <v>4</v>
      </c>
      <c r="F403" t="s">
        <v>88</v>
      </c>
      <c r="G403" t="s">
        <v>86</v>
      </c>
      <c r="H403" s="2">
        <v>0.5</v>
      </c>
      <c r="I403" t="s">
        <v>88</v>
      </c>
      <c r="J403" t="s">
        <v>85</v>
      </c>
      <c r="K403" t="s">
        <v>14</v>
      </c>
      <c r="L403" s="5"/>
      <c r="M403" t="s">
        <v>92</v>
      </c>
      <c r="N403" t="s">
        <v>14</v>
      </c>
      <c r="O403" s="1" t="s">
        <v>74</v>
      </c>
      <c r="P403" t="s">
        <v>74</v>
      </c>
      <c r="Q403" t="str">
        <f>IF(R403="","",INDEX('Backing 4'!U:U,MATCH(R403,'Backing 4'!T:T,0)))</f>
        <v>Even</v>
      </c>
      <c r="R403" t="str">
        <f t="shared" si="18"/>
        <v>6 - Junior Officer &amp; Operations</v>
      </c>
      <c r="S403" t="str">
        <f>IF(T403="","",INDEX('Backing 4'!Z:Z,MATCH(T403,'Backing 4'!Y:Y,0)))</f>
        <v>Even</v>
      </c>
      <c r="T403" t="str">
        <f t="shared" si="19"/>
        <v>6 - Junior Officer</v>
      </c>
      <c r="U403">
        <v>2</v>
      </c>
      <c r="V403" t="str">
        <f>IF(D403="Y","",IF(W403="Y",INDEX('Backing 2'!B:B,MATCH(C403,'Backing 2'!C:C,0)),C403))</f>
        <v>6 - Junior Officer</v>
      </c>
      <c r="W403" t="s">
        <v>87</v>
      </c>
      <c r="X403">
        <v>2</v>
      </c>
      <c r="Y403" t="s">
        <v>75</v>
      </c>
      <c r="Z403">
        <v>26</v>
      </c>
      <c r="AA403" t="s">
        <v>36</v>
      </c>
      <c r="AB403" t="s">
        <v>80</v>
      </c>
      <c r="AC403" t="s">
        <v>80</v>
      </c>
      <c r="AD403" s="3">
        <v>43191</v>
      </c>
      <c r="AE403">
        <v>2</v>
      </c>
      <c r="AF403">
        <f t="shared" ca="1" si="20"/>
        <v>0.1252748724558308</v>
      </c>
    </row>
    <row r="404" spans="1:32">
      <c r="A404">
        <v>402</v>
      </c>
      <c r="B404" t="s">
        <v>7</v>
      </c>
      <c r="C404" t="s">
        <v>127</v>
      </c>
      <c r="D404" t="s">
        <v>85</v>
      </c>
      <c r="F404" t="s">
        <v>88</v>
      </c>
      <c r="G404" t="s">
        <v>88</v>
      </c>
      <c r="H404" s="2">
        <v>0.5</v>
      </c>
      <c r="I404" t="s">
        <v>88</v>
      </c>
      <c r="J404" t="s">
        <v>87</v>
      </c>
      <c r="K404" t="s">
        <v>14</v>
      </c>
      <c r="L404" s="5"/>
      <c r="M404" t="s">
        <v>127</v>
      </c>
      <c r="N404" t="s">
        <v>14</v>
      </c>
      <c r="O404" s="1">
        <v>0.8</v>
      </c>
      <c r="P404" t="s">
        <v>73</v>
      </c>
      <c r="Q404" t="str">
        <f>IF(R404="","",INDEX('Backing 4'!U:U,MATCH(R404,'Backing 4'!T:T,0)))</f>
        <v>Even</v>
      </c>
      <c r="R404" t="str">
        <f t="shared" si="18"/>
        <v>5 - Senior Officer &amp; Operations</v>
      </c>
      <c r="S404" t="str">
        <f>IF(T404="","",INDEX('Backing 4'!Z:Z,MATCH(T404,'Backing 4'!Y:Y,0)))</f>
        <v>Even</v>
      </c>
      <c r="T404" t="str">
        <f t="shared" si="19"/>
        <v>5 - Senior Officer</v>
      </c>
      <c r="U404">
        <v>0</v>
      </c>
      <c r="V404" t="str">
        <f>IF(D404="Y","",IF(W404="Y",INDEX('Backing 2'!B:B,MATCH(C404,'Backing 2'!C:C,0)),C404))</f>
        <v/>
      </c>
      <c r="W404" t="s">
        <v>87</v>
      </c>
      <c r="Y404" t="s">
        <v>76</v>
      </c>
      <c r="Z404">
        <v>33</v>
      </c>
      <c r="AA404" t="s">
        <v>25</v>
      </c>
      <c r="AB404" t="s">
        <v>25</v>
      </c>
      <c r="AC404" t="s">
        <v>25</v>
      </c>
      <c r="AD404" s="3">
        <v>43922</v>
      </c>
      <c r="AE404">
        <v>0</v>
      </c>
      <c r="AF404">
        <f t="shared" ca="1" si="20"/>
        <v>0.19481860521222394</v>
      </c>
    </row>
    <row r="405" spans="1:32">
      <c r="A405">
        <v>403</v>
      </c>
      <c r="B405" t="s">
        <v>8</v>
      </c>
      <c r="C405" t="s">
        <v>92</v>
      </c>
      <c r="D405" t="s">
        <v>87</v>
      </c>
      <c r="E405">
        <v>2</v>
      </c>
      <c r="F405" t="s">
        <v>88</v>
      </c>
      <c r="G405" t="s">
        <v>86</v>
      </c>
      <c r="H405" s="2">
        <v>0.5</v>
      </c>
      <c r="I405" t="s">
        <v>88</v>
      </c>
      <c r="J405" t="s">
        <v>85</v>
      </c>
      <c r="K405" t="s">
        <v>16</v>
      </c>
      <c r="L405" s="5"/>
      <c r="M405" t="s">
        <v>92</v>
      </c>
      <c r="N405" t="s">
        <v>16</v>
      </c>
      <c r="O405" s="1" t="s">
        <v>74</v>
      </c>
      <c r="P405" t="s">
        <v>74</v>
      </c>
      <c r="Q405" t="str">
        <f>IF(R405="","",INDEX('Backing 4'!U:U,MATCH(R405,'Backing 4'!T:T,0)))</f>
        <v>Even</v>
      </c>
      <c r="R405" t="str">
        <f t="shared" si="18"/>
        <v>6 - Junior Officer &amp; Sales &amp; Marketing</v>
      </c>
      <c r="S405" t="str">
        <f>IF(T405="","",INDEX('Backing 4'!Z:Z,MATCH(T405,'Backing 4'!Y:Y,0)))</f>
        <v>Even</v>
      </c>
      <c r="T405" t="str">
        <f t="shared" si="19"/>
        <v>6 - Junior Officer</v>
      </c>
      <c r="U405">
        <v>3</v>
      </c>
      <c r="V405" t="str">
        <f>IF(D405="Y","",IF(W405="Y",INDEX('Backing 2'!B:B,MATCH(C405,'Backing 2'!C:C,0)),C405))</f>
        <v>6 - Junior Officer</v>
      </c>
      <c r="W405" t="s">
        <v>87</v>
      </c>
      <c r="X405">
        <v>3</v>
      </c>
      <c r="Y405" t="s">
        <v>75</v>
      </c>
      <c r="Z405">
        <v>23</v>
      </c>
      <c r="AA405" t="s">
        <v>37</v>
      </c>
      <c r="AB405" t="s">
        <v>80</v>
      </c>
      <c r="AC405" t="s">
        <v>80</v>
      </c>
      <c r="AD405" s="3">
        <v>42826</v>
      </c>
      <c r="AE405">
        <v>3</v>
      </c>
      <c r="AF405">
        <f t="shared" ca="1" si="20"/>
        <v>0.7674945350585165</v>
      </c>
    </row>
    <row r="406" spans="1:32">
      <c r="A406">
        <v>404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L406" s="5"/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2</v>
      </c>
      <c r="V406" t="str">
        <f>IF(D406="Y","",IF(W406="Y",INDEX('Backing 2'!B:B,MATCH(C406,'Backing 2'!C:C,0)),C406))</f>
        <v>1 - Executive</v>
      </c>
      <c r="W406" t="s">
        <v>87</v>
      </c>
      <c r="X406">
        <v>2</v>
      </c>
      <c r="Y406" t="s">
        <v>78</v>
      </c>
      <c r="Z406">
        <v>50</v>
      </c>
      <c r="AA406" t="s">
        <v>37</v>
      </c>
      <c r="AB406" t="s">
        <v>80</v>
      </c>
      <c r="AC406" t="s">
        <v>80</v>
      </c>
      <c r="AD406" s="3">
        <v>42461</v>
      </c>
      <c r="AE406">
        <v>4</v>
      </c>
      <c r="AF406">
        <f t="shared" ca="1" si="20"/>
        <v>0.94182557612501649</v>
      </c>
    </row>
    <row r="407" spans="1:32">
      <c r="A407">
        <v>405</v>
      </c>
      <c r="B407" t="s">
        <v>8</v>
      </c>
      <c r="C407" t="s">
        <v>96</v>
      </c>
      <c r="D407" t="s">
        <v>87</v>
      </c>
      <c r="F407" t="s">
        <v>88</v>
      </c>
      <c r="G407" t="s">
        <v>88</v>
      </c>
      <c r="H407" s="2">
        <v>0.5</v>
      </c>
      <c r="I407" t="s">
        <v>88</v>
      </c>
      <c r="J407" t="s">
        <v>85</v>
      </c>
      <c r="K407" t="s">
        <v>17</v>
      </c>
      <c r="L407" s="5"/>
      <c r="M407" t="s">
        <v>96</v>
      </c>
      <c r="N407" t="s">
        <v>17</v>
      </c>
      <c r="O407" s="1" t="s">
        <v>74</v>
      </c>
      <c r="P407" t="s">
        <v>74</v>
      </c>
      <c r="Q407" t="str">
        <f>IF(R407="","",INDEX('Backing 4'!U:U,MATCH(R407,'Backing 4'!T:T,0)))</f>
        <v/>
      </c>
      <c r="R407" t="str">
        <f t="shared" si="18"/>
        <v/>
      </c>
      <c r="S407" t="str">
        <f>IF(T407="","",INDEX('Backing 4'!Z:Z,MATCH(T407,'Backing 4'!Y:Y,0)))</f>
        <v/>
      </c>
      <c r="T407" t="str">
        <f t="shared" si="19"/>
        <v/>
      </c>
      <c r="U407">
        <v>5</v>
      </c>
      <c r="V407" t="str">
        <f>IF(D407="Y","",IF(W407="Y",INDEX('Backing 2'!B:B,MATCH(C407,'Backing 2'!C:C,0)),C407))</f>
        <v>1 - Executive</v>
      </c>
      <c r="W407" t="s">
        <v>87</v>
      </c>
      <c r="X407">
        <v>3</v>
      </c>
      <c r="Y407" t="s">
        <v>77</v>
      </c>
      <c r="Z407">
        <v>47</v>
      </c>
      <c r="AA407" t="s">
        <v>25</v>
      </c>
      <c r="AB407" t="s">
        <v>25</v>
      </c>
      <c r="AC407" t="s">
        <v>25</v>
      </c>
      <c r="AD407" s="3">
        <v>41000</v>
      </c>
      <c r="AE407">
        <v>8</v>
      </c>
      <c r="AF407">
        <f t="shared" ca="1" si="20"/>
        <v>4.3155962560320171E-2</v>
      </c>
    </row>
    <row r="408" spans="1:32">
      <c r="A408">
        <v>406</v>
      </c>
      <c r="B408" t="s">
        <v>8</v>
      </c>
      <c r="C408" t="s">
        <v>94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14</v>
      </c>
      <c r="L408" s="5"/>
      <c r="M408" t="s">
        <v>94</v>
      </c>
      <c r="N408" t="s">
        <v>14</v>
      </c>
      <c r="O408" s="1" t="s">
        <v>74</v>
      </c>
      <c r="P408" t="s">
        <v>74</v>
      </c>
      <c r="Q408" t="str">
        <f>IF(R408="","",INDEX('Backing 4'!U:U,MATCH(R408,'Backing 4'!T:T,0)))</f>
        <v>Even</v>
      </c>
      <c r="R408" t="str">
        <f t="shared" si="18"/>
        <v>3 - Senior Manager &amp; Operations</v>
      </c>
      <c r="S408" t="str">
        <f>IF(T408="","",INDEX('Backing 4'!Z:Z,MATCH(T408,'Backing 4'!Y:Y,0)))</f>
        <v>Uneven - Men benefit</v>
      </c>
      <c r="T408" t="str">
        <f t="shared" si="19"/>
        <v>3 - Senior Manager</v>
      </c>
      <c r="U408">
        <v>2</v>
      </c>
      <c r="V408" t="str">
        <f>IF(D408="Y","",IF(W408="Y",INDEX('Backing 2'!B:B,MATCH(C408,'Backing 2'!C:C,0)),C408))</f>
        <v>3 - Senior Manager</v>
      </c>
      <c r="W408" t="s">
        <v>87</v>
      </c>
      <c r="X408">
        <v>2</v>
      </c>
      <c r="Y408" t="s">
        <v>76</v>
      </c>
      <c r="Z408">
        <v>36</v>
      </c>
      <c r="AA408" t="s">
        <v>37</v>
      </c>
      <c r="AB408" t="s">
        <v>80</v>
      </c>
      <c r="AC408" t="s">
        <v>80</v>
      </c>
      <c r="AD408" s="3">
        <v>42826</v>
      </c>
      <c r="AE408">
        <v>3</v>
      </c>
      <c r="AF408">
        <f t="shared" ca="1" si="20"/>
        <v>3.3774360304529183E-2</v>
      </c>
    </row>
    <row r="409" spans="1:32">
      <c r="A409">
        <v>407</v>
      </c>
      <c r="B409" t="s">
        <v>8</v>
      </c>
      <c r="C409" t="s">
        <v>95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15</v>
      </c>
      <c r="L409" s="5"/>
      <c r="M409" t="s">
        <v>95</v>
      </c>
      <c r="N409" t="s">
        <v>15</v>
      </c>
      <c r="O409" s="1" t="s">
        <v>74</v>
      </c>
      <c r="P409" t="s">
        <v>74</v>
      </c>
      <c r="Q409" t="str">
        <f>IF(R409="","",INDEX('Backing 4'!U:U,MATCH(R409,'Backing 4'!T:T,0)))</f>
        <v>Inconclusive</v>
      </c>
      <c r="R409" t="str">
        <f t="shared" si="18"/>
        <v>2 - Director &amp; Internal Services</v>
      </c>
      <c r="S409" t="s">
        <v>126</v>
      </c>
      <c r="T409" t="str">
        <f t="shared" si="19"/>
        <v>2 - Director</v>
      </c>
      <c r="U409">
        <v>3</v>
      </c>
      <c r="V409" t="str">
        <f>IF(D409="Y","",IF(W409="Y",INDEX('Backing 2'!B:B,MATCH(C409,'Backing 2'!C:C,0)),C409))</f>
        <v>2 - Director</v>
      </c>
      <c r="W409" t="s">
        <v>87</v>
      </c>
      <c r="X409">
        <v>2</v>
      </c>
      <c r="Y409" t="s">
        <v>79</v>
      </c>
      <c r="Z409">
        <v>61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0.2302253716143996</v>
      </c>
    </row>
    <row r="410" spans="1:32">
      <c r="A410">
        <v>408</v>
      </c>
      <c r="B410" t="s">
        <v>8</v>
      </c>
      <c r="C410" t="s">
        <v>127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L410" s="5"/>
      <c r="M410" t="s">
        <v>127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5 - Senior Officer &amp; Sales &amp; Marketing</v>
      </c>
      <c r="S410" t="str">
        <f>IF(T410="","",INDEX('Backing 4'!Z:Z,MATCH(T410,'Backing 4'!Y:Y,0)))</f>
        <v>Even</v>
      </c>
      <c r="T410" t="str">
        <f t="shared" si="19"/>
        <v>5 - Senior Officer</v>
      </c>
      <c r="U410">
        <v>5</v>
      </c>
      <c r="V410" t="str">
        <f>IF(D410="Y","",IF(W410="Y",INDEX('Backing 2'!B:B,MATCH(C410,'Backing 2'!C:C,0)),C410))</f>
        <v>5 - Senior Officer</v>
      </c>
      <c r="W410" t="s">
        <v>87</v>
      </c>
      <c r="Y410" t="s">
        <v>75</v>
      </c>
      <c r="Z410">
        <v>26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2.8362628563318282E-2</v>
      </c>
    </row>
    <row r="411" spans="1:32">
      <c r="A411">
        <v>409</v>
      </c>
      <c r="B411" t="s">
        <v>7</v>
      </c>
      <c r="C411" t="s">
        <v>92</v>
      </c>
      <c r="D411" t="s">
        <v>87</v>
      </c>
      <c r="E411">
        <v>2</v>
      </c>
      <c r="F411" t="s">
        <v>88</v>
      </c>
      <c r="G411" t="s">
        <v>86</v>
      </c>
      <c r="H411" s="2">
        <v>0.5</v>
      </c>
      <c r="I411" t="s">
        <v>88</v>
      </c>
      <c r="J411" t="s">
        <v>85</v>
      </c>
      <c r="K411" t="s">
        <v>16</v>
      </c>
      <c r="L411" s="5"/>
      <c r="M411" t="s">
        <v>92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6 - Junior Officer &amp; Sales &amp; Marketing</v>
      </c>
      <c r="S411" t="str">
        <f>IF(T411="","",INDEX('Backing 4'!Z:Z,MATCH(T411,'Backing 4'!Y:Y,0)))</f>
        <v>Even</v>
      </c>
      <c r="T411" t="str">
        <f t="shared" si="19"/>
        <v>6 - Junior Officer</v>
      </c>
      <c r="U411">
        <v>5</v>
      </c>
      <c r="V411" t="str">
        <f>IF(D411="Y","",IF(W411="Y",INDEX('Backing 2'!B:B,MATCH(C411,'Backing 2'!C:C,0)),C411))</f>
        <v>6 - Junior Officer</v>
      </c>
      <c r="W411" t="s">
        <v>87</v>
      </c>
      <c r="X411">
        <v>2</v>
      </c>
      <c r="Y411" t="s">
        <v>75</v>
      </c>
      <c r="Z411">
        <v>24</v>
      </c>
      <c r="AA411" t="s">
        <v>25</v>
      </c>
      <c r="AB411" t="s">
        <v>25</v>
      </c>
      <c r="AC411" t="s">
        <v>25</v>
      </c>
      <c r="AD411" s="3">
        <v>42095</v>
      </c>
      <c r="AE411">
        <v>5</v>
      </c>
      <c r="AF411">
        <f t="shared" ca="1" si="20"/>
        <v>0.458441154472088</v>
      </c>
    </row>
    <row r="412" spans="1:32">
      <c r="A412">
        <v>410</v>
      </c>
      <c r="B412" t="s">
        <v>8</v>
      </c>
      <c r="C412" t="s">
        <v>127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16</v>
      </c>
      <c r="L412" s="5"/>
      <c r="M412" t="s">
        <v>127</v>
      </c>
      <c r="N412" t="s">
        <v>16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5 - Senior Officer &amp; Sales &amp; Marketing</v>
      </c>
      <c r="S412" t="str">
        <f>IF(T412="","",INDEX('Backing 4'!Z:Z,MATCH(T412,'Backing 4'!Y:Y,0)))</f>
        <v>Even</v>
      </c>
      <c r="T412" t="str">
        <f t="shared" si="19"/>
        <v>5 - Senior Officer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75</v>
      </c>
      <c r="Z412">
        <v>27</v>
      </c>
      <c r="AA412" t="s">
        <v>25</v>
      </c>
      <c r="AB412" t="s">
        <v>25</v>
      </c>
      <c r="AC412" t="s">
        <v>25</v>
      </c>
      <c r="AD412" s="3">
        <v>43922</v>
      </c>
      <c r="AE412">
        <v>0</v>
      </c>
      <c r="AF412">
        <f t="shared" ca="1" si="20"/>
        <v>1.3069643105874329E-2</v>
      </c>
    </row>
    <row r="413" spans="1:32">
      <c r="A413">
        <v>411</v>
      </c>
      <c r="B413" t="s">
        <v>7</v>
      </c>
      <c r="C413" t="s">
        <v>93</v>
      </c>
      <c r="D413" t="s">
        <v>85</v>
      </c>
      <c r="F413" t="s">
        <v>88</v>
      </c>
      <c r="G413" t="s">
        <v>88</v>
      </c>
      <c r="H413" s="2">
        <v>0.5</v>
      </c>
      <c r="I413" t="s">
        <v>88</v>
      </c>
      <c r="J413" t="s">
        <v>87</v>
      </c>
      <c r="K413" t="s">
        <v>14</v>
      </c>
      <c r="L413" s="5"/>
      <c r="M413" t="s">
        <v>93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4 - Manager &amp; Operations</v>
      </c>
      <c r="S413" t="str">
        <f>IF(T413="","",INDEX('Backing 4'!Z:Z,MATCH(T413,'Backing 4'!Y:Y,0)))</f>
        <v>Even</v>
      </c>
      <c r="T413" t="str">
        <f t="shared" si="19"/>
        <v>4 - Manager</v>
      </c>
      <c r="U413">
        <v>0</v>
      </c>
      <c r="V413" t="str">
        <f>IF(D413="Y","",IF(W413="Y",INDEX('Backing 2'!B:B,MATCH(C413,'Backing 2'!C:C,0)),C413))</f>
        <v/>
      </c>
      <c r="W413" t="s">
        <v>87</v>
      </c>
      <c r="Y413" t="s">
        <v>77</v>
      </c>
      <c r="Z413">
        <v>40</v>
      </c>
      <c r="AA413" t="s">
        <v>36</v>
      </c>
      <c r="AB413" t="s">
        <v>80</v>
      </c>
      <c r="AC413" t="s">
        <v>80</v>
      </c>
      <c r="AD413" s="3">
        <v>43922</v>
      </c>
      <c r="AE413">
        <v>0</v>
      </c>
      <c r="AF413">
        <f t="shared" ca="1" si="20"/>
        <v>0.73357091179565537</v>
      </c>
    </row>
    <row r="414" spans="1:32">
      <c r="A414">
        <v>412</v>
      </c>
      <c r="B414" t="s">
        <v>7</v>
      </c>
      <c r="C414" t="s">
        <v>127</v>
      </c>
      <c r="D414" t="s">
        <v>87</v>
      </c>
      <c r="E414">
        <v>2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14</v>
      </c>
      <c r="L414" s="5"/>
      <c r="M414" t="s">
        <v>127</v>
      </c>
      <c r="N414" t="s">
        <v>14</v>
      </c>
      <c r="O414" s="1" t="s">
        <v>74</v>
      </c>
      <c r="P414" t="s">
        <v>74</v>
      </c>
      <c r="Q414" t="str">
        <f>IF(R414="","",INDEX('Backing 4'!U:U,MATCH(R414,'Backing 4'!T:T,0)))</f>
        <v>Even</v>
      </c>
      <c r="R414" t="str">
        <f t="shared" si="18"/>
        <v>5 - Senior Officer &amp; Operations</v>
      </c>
      <c r="S414" t="str">
        <f>IF(T414="","",INDEX('Backing 4'!Z:Z,MATCH(T414,'Backing 4'!Y:Y,0)))</f>
        <v>Even</v>
      </c>
      <c r="T414" t="str">
        <f t="shared" si="19"/>
        <v>5 - Senior Officer</v>
      </c>
      <c r="U414">
        <v>2</v>
      </c>
      <c r="V414" t="str">
        <f>IF(D414="Y","",IF(W414="Y",INDEX('Backing 2'!B:B,MATCH(C414,'Backing 2'!C:C,0)),C414))</f>
        <v>5 - Senior Officer</v>
      </c>
      <c r="W414" t="s">
        <v>87</v>
      </c>
      <c r="X414">
        <v>3</v>
      </c>
      <c r="Y414" t="s">
        <v>76</v>
      </c>
      <c r="Z414">
        <v>31</v>
      </c>
      <c r="AA414" t="s">
        <v>37</v>
      </c>
      <c r="AB414" t="s">
        <v>80</v>
      </c>
      <c r="AC414" t="s">
        <v>80</v>
      </c>
      <c r="AD414" s="3">
        <v>41365</v>
      </c>
      <c r="AE414">
        <v>7</v>
      </c>
      <c r="AF414">
        <f t="shared" ca="1" si="20"/>
        <v>0.89888333432149736</v>
      </c>
    </row>
    <row r="415" spans="1:32">
      <c r="A415">
        <v>413</v>
      </c>
      <c r="B415" t="s">
        <v>8</v>
      </c>
      <c r="C415" t="s">
        <v>95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15</v>
      </c>
      <c r="L415" s="5"/>
      <c r="M415" t="s">
        <v>95</v>
      </c>
      <c r="N415" t="s">
        <v>15</v>
      </c>
      <c r="O415" s="1" t="s">
        <v>74</v>
      </c>
      <c r="P415" t="s">
        <v>74</v>
      </c>
      <c r="Q415" t="str">
        <f>IF(R415="","",INDEX('Backing 4'!U:U,MATCH(R415,'Backing 4'!T:T,0)))</f>
        <v>Inconclusive</v>
      </c>
      <c r="R415" t="str">
        <f t="shared" si="18"/>
        <v>2 - Director &amp; Internal Services</v>
      </c>
      <c r="S415" t="s">
        <v>126</v>
      </c>
      <c r="T415" t="str">
        <f t="shared" si="19"/>
        <v>2 - Director</v>
      </c>
      <c r="U415">
        <v>5</v>
      </c>
      <c r="V415" t="str">
        <f>IF(D415="Y","",IF(W415="Y",INDEX('Backing 2'!B:B,MATCH(C415,'Backing 2'!C:C,0)),C415))</f>
        <v>2 - Director</v>
      </c>
      <c r="W415" t="s">
        <v>87</v>
      </c>
      <c r="X415">
        <v>3</v>
      </c>
      <c r="Y415" t="s">
        <v>77</v>
      </c>
      <c r="Z415">
        <v>46</v>
      </c>
      <c r="AA415" t="s">
        <v>25</v>
      </c>
      <c r="AB415" t="s">
        <v>25</v>
      </c>
      <c r="AC415" t="s">
        <v>25</v>
      </c>
      <c r="AD415" s="3">
        <v>41365</v>
      </c>
      <c r="AE415">
        <v>7</v>
      </c>
      <c r="AF415">
        <f t="shared" ca="1" si="20"/>
        <v>0.64302096090093541</v>
      </c>
    </row>
    <row r="416" spans="1:32">
      <c r="A416">
        <v>414</v>
      </c>
      <c r="B416" t="s">
        <v>7</v>
      </c>
      <c r="C416" t="s">
        <v>127</v>
      </c>
      <c r="D416" t="s">
        <v>87</v>
      </c>
      <c r="E416">
        <v>3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14</v>
      </c>
      <c r="L416" s="5"/>
      <c r="M416" t="s">
        <v>127</v>
      </c>
      <c r="N416" t="s">
        <v>14</v>
      </c>
      <c r="O416" s="1">
        <v>0.8</v>
      </c>
      <c r="P416" t="s">
        <v>73</v>
      </c>
      <c r="Q416" t="str">
        <f>IF(R416="","",INDEX('Backing 4'!U:U,MATCH(R416,'Backing 4'!T:T,0)))</f>
        <v>Even</v>
      </c>
      <c r="R416" t="str">
        <f t="shared" si="18"/>
        <v>5 - Senior Officer &amp; Operations</v>
      </c>
      <c r="S416" t="str">
        <f>IF(T416="","",INDEX('Backing 4'!Z:Z,MATCH(T416,'Backing 4'!Y:Y,0)))</f>
        <v>Even</v>
      </c>
      <c r="T416" t="str">
        <f t="shared" si="19"/>
        <v>5 - Senior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85</v>
      </c>
      <c r="X416">
        <v>1</v>
      </c>
      <c r="Y416" t="s">
        <v>76</v>
      </c>
      <c r="Z416">
        <v>31</v>
      </c>
      <c r="AA416" t="s">
        <v>36</v>
      </c>
      <c r="AB416" t="s">
        <v>80</v>
      </c>
      <c r="AC416" t="s">
        <v>80</v>
      </c>
      <c r="AD416" s="3">
        <v>42095</v>
      </c>
      <c r="AE416">
        <v>5</v>
      </c>
      <c r="AF416">
        <f t="shared" ca="1" si="20"/>
        <v>0.4873602853138268</v>
      </c>
    </row>
    <row r="417" spans="1:32">
      <c r="A417">
        <v>415</v>
      </c>
      <c r="B417" t="s">
        <v>8</v>
      </c>
      <c r="C417" t="s">
        <v>92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16</v>
      </c>
      <c r="L417" s="5"/>
      <c r="M417" t="s">
        <v>92</v>
      </c>
      <c r="N417" t="s">
        <v>16</v>
      </c>
      <c r="O417" s="1" t="s">
        <v>74</v>
      </c>
      <c r="P417" t="s">
        <v>74</v>
      </c>
      <c r="Q417" t="str">
        <f>IF(R417="","",INDEX('Backing 4'!U:U,MATCH(R417,'Backing 4'!T:T,0)))</f>
        <v>Even</v>
      </c>
      <c r="R417" t="str">
        <f t="shared" si="18"/>
        <v>6 - Junior Officer &amp; Sales &amp; Marketing</v>
      </c>
      <c r="S417" t="str">
        <f>IF(T417="","",INDEX('Backing 4'!Z:Z,MATCH(T417,'Backing 4'!Y:Y,0)))</f>
        <v>Even</v>
      </c>
      <c r="T417" t="str">
        <f t="shared" si="19"/>
        <v>6 - Junior Officer</v>
      </c>
      <c r="U417">
        <v>1</v>
      </c>
      <c r="V417" t="str">
        <f>IF(D417="Y","",IF(W417="Y",INDEX('Backing 2'!B:B,MATCH(C417,'Backing 2'!C:C,0)),C417))</f>
        <v>6 - Junior Officer</v>
      </c>
      <c r="W417" t="s">
        <v>87</v>
      </c>
      <c r="Y417" t="s">
        <v>75</v>
      </c>
      <c r="Z417">
        <v>24</v>
      </c>
      <c r="AA417" t="s">
        <v>32</v>
      </c>
      <c r="AB417" t="s">
        <v>80</v>
      </c>
      <c r="AC417" t="s">
        <v>80</v>
      </c>
      <c r="AD417" s="3">
        <v>43556</v>
      </c>
      <c r="AE417">
        <v>1</v>
      </c>
      <c r="AF417">
        <f t="shared" ca="1" si="20"/>
        <v>0.78978091648595283</v>
      </c>
    </row>
    <row r="418" spans="1:32">
      <c r="A418">
        <v>416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17</v>
      </c>
      <c r="L418" s="5"/>
      <c r="M418" t="s">
        <v>94</v>
      </c>
      <c r="N418" t="s">
        <v>17</v>
      </c>
      <c r="O418" s="1" t="s">
        <v>74</v>
      </c>
      <c r="P418" t="s">
        <v>74</v>
      </c>
      <c r="Q418" t="str">
        <f>IF(R418="","",INDEX('Backing 4'!U:U,MATCH(R418,'Backing 4'!T:T,0)))</f>
        <v>Inconclusive</v>
      </c>
      <c r="R418" t="str">
        <f t="shared" si="18"/>
        <v>3 - Senior Manager &amp; Strategy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39</v>
      </c>
      <c r="AA418" t="s">
        <v>25</v>
      </c>
      <c r="AB418" t="s">
        <v>25</v>
      </c>
      <c r="AC418" t="s">
        <v>25</v>
      </c>
      <c r="AD418" s="3">
        <v>41000</v>
      </c>
      <c r="AE418">
        <v>8</v>
      </c>
      <c r="AF418">
        <f t="shared" ca="1" si="20"/>
        <v>0.65037109337102461</v>
      </c>
    </row>
    <row r="419" spans="1:32">
      <c r="A419">
        <v>417</v>
      </c>
      <c r="B419" t="s">
        <v>8</v>
      </c>
      <c r="C419" t="s">
        <v>94</v>
      </c>
      <c r="D419" t="s">
        <v>87</v>
      </c>
      <c r="E419">
        <v>2</v>
      </c>
      <c r="F419" t="s">
        <v>88</v>
      </c>
      <c r="G419" t="s">
        <v>86</v>
      </c>
      <c r="H419" s="2">
        <v>0.5</v>
      </c>
      <c r="I419" t="s">
        <v>88</v>
      </c>
      <c r="J419" t="s">
        <v>85</v>
      </c>
      <c r="K419" t="s">
        <v>14</v>
      </c>
      <c r="L419" s="5"/>
      <c r="M419" t="s">
        <v>94</v>
      </c>
      <c r="N419" t="s">
        <v>14</v>
      </c>
      <c r="O419" s="1" t="s">
        <v>74</v>
      </c>
      <c r="P419" t="s">
        <v>74</v>
      </c>
      <c r="Q419" t="str">
        <f>IF(R419="","",INDEX('Backing 4'!U:U,MATCH(R419,'Backing 4'!T:T,0)))</f>
        <v>Even</v>
      </c>
      <c r="R419" t="str">
        <f t="shared" si="18"/>
        <v>3 - Senior Manager &amp; Operations</v>
      </c>
      <c r="S419" t="str">
        <f>IF(T419="","",INDEX('Backing 4'!Z:Z,MATCH(T419,'Backing 4'!Y:Y,0)))</f>
        <v>Uneven - Men benefit</v>
      </c>
      <c r="T419" t="str">
        <f t="shared" si="19"/>
        <v>3 - Senior Manager</v>
      </c>
      <c r="U419">
        <v>2</v>
      </c>
      <c r="V419" t="str">
        <f>IF(D419="Y","",IF(W419="Y",INDEX('Backing 2'!B:B,MATCH(C419,'Backing 2'!C:C,0)),C419))</f>
        <v>3 - Senior Manager</v>
      </c>
      <c r="W419" t="s">
        <v>87</v>
      </c>
      <c r="X419">
        <v>2</v>
      </c>
      <c r="Y419" t="s">
        <v>76</v>
      </c>
      <c r="Z419">
        <v>36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0.83413042738593168</v>
      </c>
    </row>
    <row r="420" spans="1:32">
      <c r="A420">
        <v>418</v>
      </c>
      <c r="B420" t="s">
        <v>7</v>
      </c>
      <c r="C420" t="s">
        <v>92</v>
      </c>
      <c r="D420" t="s">
        <v>87</v>
      </c>
      <c r="E420">
        <v>2</v>
      </c>
      <c r="F420" t="s">
        <v>86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L420" s="5"/>
      <c r="M420" t="s">
        <v>127</v>
      </c>
      <c r="N420" t="s">
        <v>16</v>
      </c>
      <c r="O420" s="1">
        <v>0.7</v>
      </c>
      <c r="P420" t="s">
        <v>73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2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76</v>
      </c>
      <c r="Z420">
        <v>31</v>
      </c>
      <c r="AA420" t="s">
        <v>25</v>
      </c>
      <c r="AB420" t="s">
        <v>25</v>
      </c>
      <c r="AC420" t="s">
        <v>25</v>
      </c>
      <c r="AD420" s="3">
        <v>43191</v>
      </c>
      <c r="AE420">
        <v>2</v>
      </c>
      <c r="AF420">
        <f t="shared" ca="1" si="20"/>
        <v>0.27868463586995085</v>
      </c>
    </row>
    <row r="421" spans="1:32">
      <c r="A421">
        <v>419</v>
      </c>
      <c r="B421" t="s">
        <v>8</v>
      </c>
      <c r="C421" t="s">
        <v>92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16</v>
      </c>
      <c r="L421" s="5"/>
      <c r="M421" t="s">
        <v>92</v>
      </c>
      <c r="N421" t="s">
        <v>16</v>
      </c>
      <c r="O421" s="1" t="s">
        <v>74</v>
      </c>
      <c r="P421" t="s">
        <v>74</v>
      </c>
      <c r="Q421" t="str">
        <f>IF(R421="","",INDEX('Backing 4'!U:U,MATCH(R421,'Backing 4'!T:T,0)))</f>
        <v>Even</v>
      </c>
      <c r="R421" t="str">
        <f t="shared" si="18"/>
        <v>6 - Junior Officer &amp; Sales &amp; Marketing</v>
      </c>
      <c r="S421" t="str">
        <f>IF(T421="","",INDEX('Backing 4'!Z:Z,MATCH(T421,'Backing 4'!Y:Y,0)))</f>
        <v>Even</v>
      </c>
      <c r="T421" t="str">
        <f t="shared" si="19"/>
        <v>6 - Junior Officer</v>
      </c>
      <c r="U421">
        <v>3</v>
      </c>
      <c r="V421" t="str">
        <f>IF(D421="Y","",IF(W421="Y",INDEX('Backing 2'!B:B,MATCH(C421,'Backing 2'!C:C,0)),C421))</f>
        <v>6 - Junior Officer</v>
      </c>
      <c r="W421" t="s">
        <v>87</v>
      </c>
      <c r="X421">
        <v>2</v>
      </c>
      <c r="Y421" t="s">
        <v>75</v>
      </c>
      <c r="Z421">
        <v>21</v>
      </c>
      <c r="AA421" t="s">
        <v>25</v>
      </c>
      <c r="AB421" t="s">
        <v>25</v>
      </c>
      <c r="AC421" t="s">
        <v>25</v>
      </c>
      <c r="AD421" s="3">
        <v>42826</v>
      </c>
      <c r="AE421">
        <v>3</v>
      </c>
      <c r="AF421">
        <f t="shared" ca="1" si="20"/>
        <v>0.76930663553497791</v>
      </c>
    </row>
    <row r="422" spans="1:32">
      <c r="A422">
        <v>420</v>
      </c>
      <c r="B422" t="s">
        <v>7</v>
      </c>
      <c r="C422" t="s">
        <v>127</v>
      </c>
      <c r="D422" t="s">
        <v>87</v>
      </c>
      <c r="E422">
        <v>3</v>
      </c>
      <c r="F422" t="s">
        <v>88</v>
      </c>
      <c r="G422" t="s">
        <v>86</v>
      </c>
      <c r="H422" s="2">
        <v>0.5</v>
      </c>
      <c r="I422" t="s">
        <v>88</v>
      </c>
      <c r="J422" t="s">
        <v>85</v>
      </c>
      <c r="K422" t="s">
        <v>14</v>
      </c>
      <c r="L422" s="5"/>
      <c r="M422" t="s">
        <v>127</v>
      </c>
      <c r="N422" t="s">
        <v>14</v>
      </c>
      <c r="O422" s="1">
        <v>0.5</v>
      </c>
      <c r="P422" t="s">
        <v>73</v>
      </c>
      <c r="Q422" t="str">
        <f>IF(R422="","",INDEX('Backing 4'!U:U,MATCH(R422,'Backing 4'!T:T,0)))</f>
        <v>Even</v>
      </c>
      <c r="R422" t="str">
        <f t="shared" si="18"/>
        <v>5 - Senior Officer &amp; Operations</v>
      </c>
      <c r="S422" t="str">
        <f>IF(T422="","",INDEX('Backing 4'!Z:Z,MATCH(T422,'Backing 4'!Y:Y,0)))</f>
        <v>Even</v>
      </c>
      <c r="T422" t="str">
        <f t="shared" si="19"/>
        <v>5 - Senior Officer</v>
      </c>
      <c r="U422">
        <v>2</v>
      </c>
      <c r="V422" t="str">
        <f>IF(D422="Y","",IF(W422="Y",INDEX('Backing 2'!B:B,MATCH(C422,'Backing 2'!C:C,0)),C422))</f>
        <v>5 - Senior Officer</v>
      </c>
      <c r="W422" t="s">
        <v>87</v>
      </c>
      <c r="X422">
        <v>3</v>
      </c>
      <c r="Y422" t="s">
        <v>76</v>
      </c>
      <c r="Z422">
        <v>33</v>
      </c>
      <c r="AA422" t="s">
        <v>36</v>
      </c>
      <c r="AB422" t="s">
        <v>80</v>
      </c>
      <c r="AC422" t="s">
        <v>80</v>
      </c>
      <c r="AD422" s="3">
        <v>41730</v>
      </c>
      <c r="AE422">
        <v>6</v>
      </c>
      <c r="AF422">
        <f t="shared" ca="1" si="20"/>
        <v>0.63461035719431969</v>
      </c>
    </row>
    <row r="423" spans="1:32">
      <c r="A423">
        <v>421</v>
      </c>
      <c r="B423" t="s">
        <v>8</v>
      </c>
      <c r="C423" t="s">
        <v>95</v>
      </c>
      <c r="D423" t="s">
        <v>87</v>
      </c>
      <c r="E423">
        <v>3</v>
      </c>
      <c r="F423" t="s">
        <v>86</v>
      </c>
      <c r="G423" t="s">
        <v>86</v>
      </c>
      <c r="H423" s="2">
        <v>0.5</v>
      </c>
      <c r="I423" t="s">
        <v>88</v>
      </c>
      <c r="J423" t="s">
        <v>85</v>
      </c>
      <c r="K423" t="s">
        <v>17</v>
      </c>
      <c r="L423" s="5"/>
      <c r="M423" t="s">
        <v>96</v>
      </c>
      <c r="N423" t="s">
        <v>17</v>
      </c>
      <c r="O423" s="1" t="s">
        <v>74</v>
      </c>
      <c r="P423" t="s">
        <v>74</v>
      </c>
      <c r="Q423" t="str">
        <f>IF(R423="","",INDEX('Backing 4'!U:U,MATCH(R423,'Backing 4'!T:T,0)))</f>
        <v>Inconclusive</v>
      </c>
      <c r="R423" t="str">
        <f t="shared" si="18"/>
        <v>2 - Director &amp; Strategy</v>
      </c>
      <c r="S423" t="s">
        <v>126</v>
      </c>
      <c r="T423" t="str">
        <f t="shared" si="19"/>
        <v>2 - Director</v>
      </c>
      <c r="U423">
        <v>3</v>
      </c>
      <c r="V423" t="str">
        <f>IF(D423="Y","",IF(W423="Y",INDEX('Backing 2'!B:B,MATCH(C423,'Backing 2'!C:C,0)),C423))</f>
        <v>2 - Director</v>
      </c>
      <c r="W423" t="s">
        <v>87</v>
      </c>
      <c r="X423">
        <v>3</v>
      </c>
      <c r="Y423" t="s">
        <v>77</v>
      </c>
      <c r="Z423">
        <v>48</v>
      </c>
      <c r="AA423" t="s">
        <v>37</v>
      </c>
      <c r="AB423" t="s">
        <v>80</v>
      </c>
      <c r="AC423" t="s">
        <v>80</v>
      </c>
      <c r="AD423" s="3">
        <v>42095</v>
      </c>
      <c r="AE423">
        <v>5</v>
      </c>
      <c r="AF423">
        <f t="shared" ca="1" si="20"/>
        <v>0.98999465594174585</v>
      </c>
    </row>
    <row r="424" spans="1:32">
      <c r="A424">
        <v>422</v>
      </c>
      <c r="B424" t="s">
        <v>7</v>
      </c>
      <c r="C424" t="s">
        <v>92</v>
      </c>
      <c r="D424" t="s">
        <v>87</v>
      </c>
      <c r="E424">
        <v>2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L424" s="5"/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2</v>
      </c>
      <c r="V424" t="str">
        <f>IF(D424="Y","",IF(W424="Y",INDEX('Backing 2'!B:B,MATCH(C424,'Backing 2'!C:C,0)),C424))</f>
        <v>6 - Junior Officer</v>
      </c>
      <c r="W424" t="s">
        <v>87</v>
      </c>
      <c r="X424">
        <v>2</v>
      </c>
      <c r="Y424" t="s">
        <v>75</v>
      </c>
      <c r="Z424">
        <v>24</v>
      </c>
      <c r="AA424" t="s">
        <v>25</v>
      </c>
      <c r="AB424" t="s">
        <v>25</v>
      </c>
      <c r="AC424" t="s">
        <v>25</v>
      </c>
      <c r="AD424" s="3">
        <v>43191</v>
      </c>
      <c r="AE424">
        <v>2</v>
      </c>
      <c r="AF424">
        <f t="shared" ca="1" si="20"/>
        <v>0.85244544198924865</v>
      </c>
    </row>
    <row r="425" spans="1:32">
      <c r="A425">
        <v>423</v>
      </c>
      <c r="B425" t="s">
        <v>8</v>
      </c>
      <c r="C425" t="s">
        <v>92</v>
      </c>
      <c r="D425" t="s">
        <v>87</v>
      </c>
      <c r="E425">
        <v>3</v>
      </c>
      <c r="F425" t="s">
        <v>88</v>
      </c>
      <c r="G425" t="s">
        <v>86</v>
      </c>
      <c r="H425" s="2">
        <v>0.5</v>
      </c>
      <c r="I425" t="s">
        <v>88</v>
      </c>
      <c r="J425" t="s">
        <v>85</v>
      </c>
      <c r="K425" t="s">
        <v>14</v>
      </c>
      <c r="L425" s="5"/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3</v>
      </c>
      <c r="V425" t="str">
        <f>IF(D425="Y","",IF(W425="Y",INDEX('Backing 2'!B:B,MATCH(C425,'Backing 2'!C:C,0)),C425))</f>
        <v>6 - Junior Officer</v>
      </c>
      <c r="W425" t="s">
        <v>87</v>
      </c>
      <c r="X425">
        <v>3</v>
      </c>
      <c r="Y425" t="s">
        <v>75</v>
      </c>
      <c r="Z425">
        <v>24</v>
      </c>
      <c r="AA425" t="s">
        <v>36</v>
      </c>
      <c r="AB425" t="s">
        <v>80</v>
      </c>
      <c r="AC425" t="s">
        <v>80</v>
      </c>
      <c r="AD425" s="3">
        <v>42826</v>
      </c>
      <c r="AE425">
        <v>3</v>
      </c>
      <c r="AF425">
        <f t="shared" ca="1" si="20"/>
        <v>2.6945171358690678E-2</v>
      </c>
    </row>
    <row r="426" spans="1:32">
      <c r="A426">
        <v>424</v>
      </c>
      <c r="B426" t="s">
        <v>7</v>
      </c>
      <c r="C426" t="s">
        <v>92</v>
      </c>
      <c r="D426" t="s">
        <v>85</v>
      </c>
      <c r="F426" t="s">
        <v>88</v>
      </c>
      <c r="G426" t="s">
        <v>88</v>
      </c>
      <c r="H426" s="2">
        <v>0.5</v>
      </c>
      <c r="I426" t="s">
        <v>88</v>
      </c>
      <c r="J426" t="s">
        <v>87</v>
      </c>
      <c r="K426" t="s">
        <v>14</v>
      </c>
      <c r="L426" s="5"/>
      <c r="M426" t="s">
        <v>92</v>
      </c>
      <c r="N426" t="s">
        <v>14</v>
      </c>
      <c r="O426" s="1" t="s">
        <v>74</v>
      </c>
      <c r="P426" t="s">
        <v>74</v>
      </c>
      <c r="Q426" t="str">
        <f>IF(R426="","",INDEX('Backing 4'!U:U,MATCH(R426,'Backing 4'!T:T,0)))</f>
        <v>Even</v>
      </c>
      <c r="R426" t="str">
        <f t="shared" si="18"/>
        <v>6 - Junior Officer &amp; Operations</v>
      </c>
      <c r="S426" t="str">
        <f>IF(T426="","",INDEX('Backing 4'!Z:Z,MATCH(T426,'Backing 4'!Y:Y,0)))</f>
        <v>Even</v>
      </c>
      <c r="T426" t="str">
        <f t="shared" si="19"/>
        <v>6 - Junior Officer</v>
      </c>
      <c r="U426">
        <v>0</v>
      </c>
      <c r="V426" t="str">
        <f>IF(D426="Y","",IF(W426="Y",INDEX('Backing 2'!B:B,MATCH(C426,'Backing 2'!C:C,0)),C426))</f>
        <v/>
      </c>
      <c r="W426" t="s">
        <v>87</v>
      </c>
      <c r="Y426" t="s">
        <v>75</v>
      </c>
      <c r="Z426">
        <v>22</v>
      </c>
      <c r="AA426" t="s">
        <v>25</v>
      </c>
      <c r="AB426" t="s">
        <v>25</v>
      </c>
      <c r="AC426" t="s">
        <v>25</v>
      </c>
      <c r="AD426" s="3">
        <v>43922</v>
      </c>
      <c r="AE426">
        <v>0</v>
      </c>
      <c r="AF426">
        <f t="shared" ca="1" si="20"/>
        <v>0.74782199251954207</v>
      </c>
    </row>
    <row r="427" spans="1:32">
      <c r="A427">
        <v>425</v>
      </c>
      <c r="B427" t="s">
        <v>8</v>
      </c>
      <c r="C427" t="s">
        <v>96</v>
      </c>
      <c r="D427" t="s">
        <v>87</v>
      </c>
      <c r="F427" t="s">
        <v>88</v>
      </c>
      <c r="G427" t="s">
        <v>88</v>
      </c>
      <c r="H427" s="2">
        <v>0.5</v>
      </c>
      <c r="I427" t="s">
        <v>88</v>
      </c>
      <c r="J427" t="s">
        <v>85</v>
      </c>
      <c r="K427" t="s">
        <v>17</v>
      </c>
      <c r="L427" s="5"/>
      <c r="M427" t="s">
        <v>96</v>
      </c>
      <c r="N427" t="s">
        <v>17</v>
      </c>
      <c r="O427" s="1" t="s">
        <v>74</v>
      </c>
      <c r="P427" t="s">
        <v>74</v>
      </c>
      <c r="Q427" t="str">
        <f>IF(R427="","",INDEX('Backing 4'!U:U,MATCH(R427,'Backing 4'!T:T,0)))</f>
        <v/>
      </c>
      <c r="R427" t="str">
        <f t="shared" si="18"/>
        <v/>
      </c>
      <c r="S427" t="str">
        <f>IF(T427="","",INDEX('Backing 4'!Z:Z,MATCH(T427,'Backing 4'!Y:Y,0)))</f>
        <v/>
      </c>
      <c r="T427" t="str">
        <f t="shared" si="19"/>
        <v/>
      </c>
      <c r="U427">
        <v>1</v>
      </c>
      <c r="V427" t="str">
        <f>IF(D427="Y","",IF(W427="Y",INDEX('Backing 2'!B:B,MATCH(C427,'Backing 2'!C:C,0)),C427))</f>
        <v>2 - Director</v>
      </c>
      <c r="W427" t="s">
        <v>85</v>
      </c>
      <c r="X427">
        <v>2</v>
      </c>
      <c r="Y427" t="s">
        <v>77</v>
      </c>
      <c r="Z427">
        <v>42</v>
      </c>
      <c r="AA427" t="s">
        <v>36</v>
      </c>
      <c r="AB427" t="s">
        <v>80</v>
      </c>
      <c r="AC427" t="s">
        <v>80</v>
      </c>
      <c r="AD427" s="3">
        <v>42095</v>
      </c>
      <c r="AE427">
        <v>5</v>
      </c>
      <c r="AF427">
        <f t="shared" ca="1" si="20"/>
        <v>0.25590687840587067</v>
      </c>
    </row>
    <row r="428" spans="1:32">
      <c r="A428">
        <v>426</v>
      </c>
      <c r="B428" t="s">
        <v>7</v>
      </c>
      <c r="C428" t="s">
        <v>92</v>
      </c>
      <c r="D428" t="s">
        <v>87</v>
      </c>
      <c r="E428">
        <v>2</v>
      </c>
      <c r="F428" t="s">
        <v>88</v>
      </c>
      <c r="G428" t="s">
        <v>86</v>
      </c>
      <c r="H428" s="2">
        <v>0.5</v>
      </c>
      <c r="I428" t="s">
        <v>88</v>
      </c>
      <c r="J428" t="s">
        <v>85</v>
      </c>
      <c r="K428" t="s">
        <v>16</v>
      </c>
      <c r="L428" s="5"/>
      <c r="M428" t="s">
        <v>92</v>
      </c>
      <c r="N428" t="s">
        <v>16</v>
      </c>
      <c r="O428" s="1" t="s">
        <v>74</v>
      </c>
      <c r="P428" t="s">
        <v>74</v>
      </c>
      <c r="Q428" t="str">
        <f>IF(R428="","",INDEX('Backing 4'!U:U,MATCH(R428,'Backing 4'!T:T,0)))</f>
        <v>Even</v>
      </c>
      <c r="R428" t="str">
        <f t="shared" si="18"/>
        <v>6 - Junior Officer &amp; Sales &amp; Marketing</v>
      </c>
      <c r="S428" t="str">
        <f>IF(T428="","",INDEX('Backing 4'!Z:Z,MATCH(T428,'Backing 4'!Y:Y,0)))</f>
        <v>Even</v>
      </c>
      <c r="T428" t="str">
        <f t="shared" si="19"/>
        <v>6 - Junior Officer</v>
      </c>
      <c r="U428">
        <v>2</v>
      </c>
      <c r="V428" t="str">
        <f>IF(D428="Y","",IF(W428="Y",INDEX('Backing 2'!B:B,MATCH(C428,'Backing 2'!C:C,0)),C428))</f>
        <v>6 - Junior Officer</v>
      </c>
      <c r="W428" t="s">
        <v>87</v>
      </c>
      <c r="X428">
        <v>3</v>
      </c>
      <c r="Y428" t="s">
        <v>75</v>
      </c>
      <c r="Z428">
        <v>25</v>
      </c>
      <c r="AA428" t="s">
        <v>32</v>
      </c>
      <c r="AB428" t="s">
        <v>80</v>
      </c>
      <c r="AC428" t="s">
        <v>80</v>
      </c>
      <c r="AD428" s="3">
        <v>43191</v>
      </c>
      <c r="AE428">
        <v>2</v>
      </c>
      <c r="AF428">
        <f t="shared" ca="1" si="20"/>
        <v>0.22446701370538091</v>
      </c>
    </row>
    <row r="429" spans="1:32">
      <c r="A429">
        <v>427</v>
      </c>
      <c r="B429" t="s">
        <v>8</v>
      </c>
      <c r="C429" t="s">
        <v>96</v>
      </c>
      <c r="D429" t="s">
        <v>85</v>
      </c>
      <c r="F429" t="s">
        <v>88</v>
      </c>
      <c r="G429" t="s">
        <v>88</v>
      </c>
      <c r="H429" s="2">
        <v>0.5</v>
      </c>
      <c r="I429" t="s">
        <v>88</v>
      </c>
      <c r="J429" t="s">
        <v>87</v>
      </c>
      <c r="K429" t="s">
        <v>17</v>
      </c>
      <c r="L429" s="5"/>
      <c r="M429" t="s">
        <v>96</v>
      </c>
      <c r="N429" t="s">
        <v>17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0</v>
      </c>
      <c r="V429" t="str">
        <f>IF(D429="Y","",IF(W429="Y",INDEX('Backing 2'!B:B,MATCH(C429,'Backing 2'!C:C,0)),C429))</f>
        <v/>
      </c>
      <c r="W429" t="s">
        <v>87</v>
      </c>
      <c r="Y429" t="s">
        <v>79</v>
      </c>
      <c r="Z429">
        <v>60</v>
      </c>
      <c r="AA429" t="s">
        <v>37</v>
      </c>
      <c r="AB429" t="s">
        <v>80</v>
      </c>
      <c r="AC429" t="s">
        <v>80</v>
      </c>
      <c r="AD429" s="3">
        <v>43922</v>
      </c>
      <c r="AE429">
        <v>0</v>
      </c>
      <c r="AF429">
        <f t="shared" ca="1" si="20"/>
        <v>0.6328750407974324</v>
      </c>
    </row>
    <row r="430" spans="1:32">
      <c r="A430">
        <v>428</v>
      </c>
      <c r="B430" t="s">
        <v>7</v>
      </c>
      <c r="C430" s="4" t="s">
        <v>127</v>
      </c>
      <c r="D430" t="s">
        <v>87</v>
      </c>
      <c r="E430">
        <v>3</v>
      </c>
      <c r="F430" t="s">
        <v>88</v>
      </c>
      <c r="G430" t="s">
        <v>88</v>
      </c>
      <c r="H430" s="2">
        <v>0.5</v>
      </c>
      <c r="I430" t="s">
        <v>86</v>
      </c>
      <c r="J430" t="s">
        <v>85</v>
      </c>
      <c r="K430" t="s">
        <v>12</v>
      </c>
      <c r="L430" s="5" t="s">
        <v>89</v>
      </c>
      <c r="N430" t="s">
        <v>12</v>
      </c>
      <c r="O430" s="1" t="s">
        <v>74</v>
      </c>
      <c r="P430" t="s">
        <v>74</v>
      </c>
      <c r="Q430" t="str">
        <f>IF(R430="","",INDEX('Backing 4'!U:U,MATCH(R430,'Backing 4'!T:T,0)))</f>
        <v/>
      </c>
      <c r="R430" t="str">
        <f t="shared" si="18"/>
        <v/>
      </c>
      <c r="S430" t="str">
        <f>IF(T430="","",INDEX('Backing 4'!Z:Z,MATCH(T430,'Backing 4'!Y:Y,0)))</f>
        <v/>
      </c>
      <c r="T430" t="str">
        <f t="shared" si="19"/>
        <v/>
      </c>
      <c r="U430">
        <v>4</v>
      </c>
      <c r="V430" t="str">
        <f>IF(D430="Y","",IF(W430="Y",INDEX('Backing 2'!B:B,MATCH(C430,'Backing 2'!C:C,0)),C430))</f>
        <v>5 - Senior Officer</v>
      </c>
      <c r="W430" t="s">
        <v>87</v>
      </c>
      <c r="X430">
        <v>2</v>
      </c>
      <c r="Y430" t="s">
        <v>76</v>
      </c>
      <c r="Z430">
        <v>35</v>
      </c>
      <c r="AA430" t="s">
        <v>25</v>
      </c>
      <c r="AB430" t="s">
        <v>25</v>
      </c>
      <c r="AC430" t="s">
        <v>25</v>
      </c>
      <c r="AD430" s="3">
        <v>41000</v>
      </c>
      <c r="AE430">
        <v>8</v>
      </c>
      <c r="AF430">
        <f t="shared" ca="1" si="20"/>
        <v>0.48614454589815548</v>
      </c>
    </row>
    <row r="431" spans="1:32">
      <c r="A431">
        <v>429</v>
      </c>
      <c r="B431" t="s">
        <v>8</v>
      </c>
      <c r="C431" t="s">
        <v>94</v>
      </c>
      <c r="D431" t="s">
        <v>87</v>
      </c>
      <c r="E431">
        <v>2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14</v>
      </c>
      <c r="L431" s="5"/>
      <c r="M431" t="s">
        <v>94</v>
      </c>
      <c r="N431" t="s">
        <v>14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3 - Senior Manager &amp; Operations</v>
      </c>
      <c r="S431" t="str">
        <f>IF(T431="","",INDEX('Backing 4'!Z:Z,MATCH(T431,'Backing 4'!Y:Y,0)))</f>
        <v>Uneven - Men benefit</v>
      </c>
      <c r="T431" t="str">
        <f t="shared" si="19"/>
        <v>3 - Senior Manager</v>
      </c>
      <c r="U431">
        <v>1</v>
      </c>
      <c r="V431" t="str">
        <f>IF(D431="Y","",IF(W431="Y",INDEX('Backing 2'!B:B,MATCH(C431,'Backing 2'!C:C,0)),C431))</f>
        <v>4 - Manager</v>
      </c>
      <c r="W431" t="s">
        <v>85</v>
      </c>
      <c r="X431">
        <v>1</v>
      </c>
      <c r="Y431" t="s">
        <v>76</v>
      </c>
      <c r="Z431">
        <v>37</v>
      </c>
      <c r="AA431" t="s">
        <v>42</v>
      </c>
      <c r="AB431" t="s">
        <v>80</v>
      </c>
      <c r="AC431" t="s">
        <v>80</v>
      </c>
      <c r="AD431" s="3">
        <v>41365</v>
      </c>
      <c r="AE431">
        <v>7</v>
      </c>
      <c r="AF431">
        <f t="shared" ca="1" si="20"/>
        <v>0.61030864318147571</v>
      </c>
    </row>
    <row r="432" spans="1:32">
      <c r="A432">
        <v>430</v>
      </c>
      <c r="B432" t="s">
        <v>8</v>
      </c>
      <c r="C432" t="s">
        <v>127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16</v>
      </c>
      <c r="L432" s="5"/>
      <c r="M432" t="s">
        <v>127</v>
      </c>
      <c r="N432" t="s">
        <v>16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5 - Senior Officer &amp; Sales &amp; Marketing</v>
      </c>
      <c r="S432" t="str">
        <f>IF(T432="","",INDEX('Backing 4'!Z:Z,MATCH(T432,'Backing 4'!Y:Y,0)))</f>
        <v>Even</v>
      </c>
      <c r="T432" t="str">
        <f t="shared" si="19"/>
        <v>5 - Senior Officer</v>
      </c>
      <c r="U432">
        <v>3</v>
      </c>
      <c r="V432" t="str">
        <f>IF(D432="Y","",IF(W432="Y",INDEX('Backing 2'!B:B,MATCH(C432,'Backing 2'!C:C,0)),C432))</f>
        <v>5 - Senior Officer</v>
      </c>
      <c r="W432" t="s">
        <v>87</v>
      </c>
      <c r="X432">
        <v>3</v>
      </c>
      <c r="Y432" t="s">
        <v>75</v>
      </c>
      <c r="Z432">
        <v>27</v>
      </c>
      <c r="AA432" t="s">
        <v>25</v>
      </c>
      <c r="AB432" t="s">
        <v>25</v>
      </c>
      <c r="AC432" t="s">
        <v>25</v>
      </c>
      <c r="AD432" s="3">
        <v>42461</v>
      </c>
      <c r="AE432">
        <v>4</v>
      </c>
      <c r="AF432">
        <f t="shared" ca="1" si="20"/>
        <v>0.3433407269788844</v>
      </c>
    </row>
    <row r="433" spans="1:32">
      <c r="A433">
        <v>431</v>
      </c>
      <c r="B433" t="s">
        <v>8</v>
      </c>
      <c r="C433" t="s">
        <v>93</v>
      </c>
      <c r="D433" t="s">
        <v>87</v>
      </c>
      <c r="E433">
        <v>4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L433" s="5"/>
      <c r="M433" t="s">
        <v>93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4 - Manager &amp; Operations</v>
      </c>
      <c r="S433" t="str">
        <f>IF(T433="","",INDEX('Backing 4'!Z:Z,MATCH(T433,'Backing 4'!Y:Y,0)))</f>
        <v>Even</v>
      </c>
      <c r="T433" t="str">
        <f t="shared" si="19"/>
        <v>4 - Manager</v>
      </c>
      <c r="U433">
        <v>2</v>
      </c>
      <c r="V433" t="str">
        <f>IF(D433="Y","",IF(W433="Y",INDEX('Backing 2'!B:B,MATCH(C433,'Backing 2'!C:C,0)),C433))</f>
        <v>4 - Manager</v>
      </c>
      <c r="W433" t="s">
        <v>87</v>
      </c>
      <c r="X433">
        <v>2</v>
      </c>
      <c r="Y433" t="s">
        <v>76</v>
      </c>
      <c r="Z433">
        <v>33</v>
      </c>
      <c r="AA433" t="s">
        <v>25</v>
      </c>
      <c r="AB433" t="s">
        <v>25</v>
      </c>
      <c r="AC433" t="s">
        <v>25</v>
      </c>
      <c r="AD433" s="3">
        <v>43191</v>
      </c>
      <c r="AE433">
        <v>2</v>
      </c>
      <c r="AF433">
        <f t="shared" ca="1" si="20"/>
        <v>0.5533300155232026</v>
      </c>
    </row>
    <row r="434" spans="1:32">
      <c r="A434">
        <v>432</v>
      </c>
      <c r="B434" t="s">
        <v>7</v>
      </c>
      <c r="C434" t="s">
        <v>92</v>
      </c>
      <c r="D434" t="s">
        <v>87</v>
      </c>
      <c r="E434">
        <v>2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L434" s="5"/>
      <c r="M434" t="s">
        <v>92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6 - Junior Officer &amp; Operations</v>
      </c>
      <c r="S434" t="str">
        <f>IF(T434="","",INDEX('Backing 4'!Z:Z,MATCH(T434,'Backing 4'!Y:Y,0)))</f>
        <v>Even</v>
      </c>
      <c r="T434" t="str">
        <f t="shared" si="19"/>
        <v>6 - Junior Officer</v>
      </c>
      <c r="U434">
        <v>2</v>
      </c>
      <c r="V434" t="str">
        <f>IF(D434="Y","",IF(W434="Y",INDEX('Backing 2'!B:B,MATCH(C434,'Backing 2'!C:C,0)),C434))</f>
        <v>6 - Junior Officer</v>
      </c>
      <c r="W434" t="s">
        <v>87</v>
      </c>
      <c r="X434">
        <v>2</v>
      </c>
      <c r="Y434" t="s">
        <v>75</v>
      </c>
      <c r="Z434">
        <v>23</v>
      </c>
      <c r="AA434" t="s">
        <v>37</v>
      </c>
      <c r="AB434" t="s">
        <v>80</v>
      </c>
      <c r="AC434" t="s">
        <v>80</v>
      </c>
      <c r="AD434" s="3">
        <v>43191</v>
      </c>
      <c r="AE434">
        <v>2</v>
      </c>
      <c r="AF434">
        <f t="shared" ca="1" si="20"/>
        <v>0.17966294609893951</v>
      </c>
    </row>
    <row r="435" spans="1:32">
      <c r="A435">
        <v>433</v>
      </c>
      <c r="B435" t="s">
        <v>8</v>
      </c>
      <c r="C435" t="s">
        <v>95</v>
      </c>
      <c r="D435" t="s">
        <v>87</v>
      </c>
      <c r="E435">
        <v>3</v>
      </c>
      <c r="F435" t="s">
        <v>88</v>
      </c>
      <c r="G435" t="s">
        <v>86</v>
      </c>
      <c r="H435" s="2">
        <v>0.5</v>
      </c>
      <c r="I435" t="s">
        <v>88</v>
      </c>
      <c r="J435" t="s">
        <v>85</v>
      </c>
      <c r="K435" t="s">
        <v>14</v>
      </c>
      <c r="L435" s="5"/>
      <c r="M435" t="s">
        <v>95</v>
      </c>
      <c r="N435" t="s">
        <v>14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2 - Director &amp; Operations</v>
      </c>
      <c r="S435" t="s">
        <v>126</v>
      </c>
      <c r="T435" t="str">
        <f t="shared" si="19"/>
        <v>2 - Director</v>
      </c>
      <c r="U435">
        <v>3</v>
      </c>
      <c r="V435" t="str">
        <f>IF(D435="Y","",IF(W435="Y",INDEX('Backing 2'!B:B,MATCH(C435,'Backing 2'!C:C,0)),C435))</f>
        <v>2 - Director</v>
      </c>
      <c r="W435" t="s">
        <v>87</v>
      </c>
      <c r="Y435" t="s">
        <v>76</v>
      </c>
      <c r="Z435">
        <v>37</v>
      </c>
      <c r="AA435" t="s">
        <v>25</v>
      </c>
      <c r="AB435" t="s">
        <v>25</v>
      </c>
      <c r="AC435" t="s">
        <v>25</v>
      </c>
      <c r="AD435" s="3">
        <v>42826</v>
      </c>
      <c r="AE435">
        <v>3</v>
      </c>
      <c r="AF435">
        <f t="shared" ca="1" si="20"/>
        <v>0.13124676198429419</v>
      </c>
    </row>
    <row r="436" spans="1:32">
      <c r="A436">
        <v>434</v>
      </c>
      <c r="B436" t="s">
        <v>7</v>
      </c>
      <c r="C436" t="s">
        <v>93</v>
      </c>
      <c r="D436" t="s">
        <v>85</v>
      </c>
      <c r="F436" t="s">
        <v>88</v>
      </c>
      <c r="G436" t="s">
        <v>88</v>
      </c>
      <c r="H436" s="2">
        <v>0.5</v>
      </c>
      <c r="I436" t="s">
        <v>88</v>
      </c>
      <c r="J436" t="s">
        <v>87</v>
      </c>
      <c r="K436" t="s">
        <v>15</v>
      </c>
      <c r="L436" s="5"/>
      <c r="M436" t="s">
        <v>93</v>
      </c>
      <c r="N436" t="s">
        <v>15</v>
      </c>
      <c r="O436" s="1" t="s">
        <v>74</v>
      </c>
      <c r="P436" t="s">
        <v>74</v>
      </c>
      <c r="Q436" t="str">
        <f>IF(R436="","",INDEX('Backing 4'!U:U,MATCH(R436,'Backing 4'!T:T,0)))</f>
        <v>Even</v>
      </c>
      <c r="R436" t="str">
        <f t="shared" si="18"/>
        <v>4 - Manager &amp; Internal Services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0</v>
      </c>
      <c r="V436" t="str">
        <f>IF(D436="Y","",IF(W436="Y",INDEX('Backing 2'!B:B,MATCH(C436,'Backing 2'!C:C,0)),C436))</f>
        <v/>
      </c>
      <c r="W436" t="s">
        <v>87</v>
      </c>
      <c r="Y436" t="s">
        <v>76</v>
      </c>
      <c r="Z436">
        <v>38</v>
      </c>
      <c r="AA436" t="s">
        <v>36</v>
      </c>
      <c r="AB436" t="s">
        <v>80</v>
      </c>
      <c r="AC436" t="s">
        <v>80</v>
      </c>
      <c r="AD436" s="3">
        <v>43922</v>
      </c>
      <c r="AE436">
        <v>0</v>
      </c>
      <c r="AF436">
        <f t="shared" ca="1" si="20"/>
        <v>0.61914445372186666</v>
      </c>
    </row>
    <row r="437" spans="1:32">
      <c r="A437">
        <v>435</v>
      </c>
      <c r="B437" t="s">
        <v>7</v>
      </c>
      <c r="C437" t="s">
        <v>93</v>
      </c>
      <c r="D437" t="s">
        <v>87</v>
      </c>
      <c r="E437">
        <v>1</v>
      </c>
      <c r="F437" t="s">
        <v>86</v>
      </c>
      <c r="G437" t="s">
        <v>86</v>
      </c>
      <c r="H437" s="2">
        <v>0.5</v>
      </c>
      <c r="I437" t="s">
        <v>88</v>
      </c>
      <c r="J437" t="s">
        <v>85</v>
      </c>
      <c r="K437" t="s">
        <v>13</v>
      </c>
      <c r="L437" s="5"/>
      <c r="M437" t="s">
        <v>94</v>
      </c>
      <c r="N437" t="s">
        <v>13</v>
      </c>
      <c r="O437" s="1" t="s">
        <v>74</v>
      </c>
      <c r="P437" t="s">
        <v>74</v>
      </c>
      <c r="Q437" t="str">
        <f>IF(R437="","",INDEX('Backing 4'!U:U,MATCH(R437,'Backing 4'!T:T,0)))</f>
        <v>Inconclusive</v>
      </c>
      <c r="R437" t="str">
        <f t="shared" si="18"/>
        <v>4 - Manager &amp; HR</v>
      </c>
      <c r="S437" t="str">
        <f>IF(T437="","",INDEX('Backing 4'!Z:Z,MATCH(T437,'Backing 4'!Y:Y,0)))</f>
        <v>Even</v>
      </c>
      <c r="T437" t="str">
        <f t="shared" si="19"/>
        <v>4 - Manager</v>
      </c>
      <c r="U437">
        <v>5</v>
      </c>
      <c r="V437" t="str">
        <f>IF(D437="Y","",IF(W437="Y",INDEX('Backing 2'!B:B,MATCH(C437,'Backing 2'!C:C,0)),C437))</f>
        <v>4 - Manager</v>
      </c>
      <c r="W437" t="s">
        <v>87</v>
      </c>
      <c r="X437">
        <v>3</v>
      </c>
      <c r="Y437" t="s">
        <v>76</v>
      </c>
      <c r="Z437">
        <v>39</v>
      </c>
      <c r="AA437" t="s">
        <v>25</v>
      </c>
      <c r="AB437" t="s">
        <v>25</v>
      </c>
      <c r="AC437" t="s">
        <v>25</v>
      </c>
      <c r="AD437" s="3">
        <v>40634</v>
      </c>
      <c r="AE437">
        <v>9</v>
      </c>
      <c r="AF437">
        <f t="shared" ca="1" si="20"/>
        <v>0.7528845418219865</v>
      </c>
    </row>
    <row r="438" spans="1:32">
      <c r="A438">
        <v>436</v>
      </c>
      <c r="B438" t="s">
        <v>7</v>
      </c>
      <c r="C438" t="s">
        <v>92</v>
      </c>
      <c r="D438" t="s">
        <v>87</v>
      </c>
      <c r="E438">
        <v>3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14</v>
      </c>
      <c r="L438" s="5"/>
      <c r="M438" t="s">
        <v>92</v>
      </c>
      <c r="N438" t="s">
        <v>14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6 - Junior Officer &amp; Operations</v>
      </c>
      <c r="S438" t="str">
        <f>IF(T438="","",INDEX('Backing 4'!Z:Z,MATCH(T438,'Backing 4'!Y:Y,0)))</f>
        <v>Even</v>
      </c>
      <c r="T438" t="str">
        <f t="shared" si="19"/>
        <v>6 - Junior Officer</v>
      </c>
      <c r="U438">
        <v>4</v>
      </c>
      <c r="V438" t="str">
        <f>IF(D438="Y","",IF(W438="Y",INDEX('Backing 2'!B:B,MATCH(C438,'Backing 2'!C:C,0)),C438))</f>
        <v>6 - Junior Officer</v>
      </c>
      <c r="W438" t="s">
        <v>87</v>
      </c>
      <c r="X438">
        <v>3</v>
      </c>
      <c r="Y438" t="s">
        <v>75</v>
      </c>
      <c r="Z438">
        <v>22</v>
      </c>
      <c r="AA438" t="s">
        <v>37</v>
      </c>
      <c r="AB438" t="s">
        <v>80</v>
      </c>
      <c r="AC438" t="s">
        <v>80</v>
      </c>
      <c r="AD438" s="3">
        <v>42461</v>
      </c>
      <c r="AE438">
        <v>4</v>
      </c>
      <c r="AF438">
        <f t="shared" ca="1" si="20"/>
        <v>0.87558608949623373</v>
      </c>
    </row>
    <row r="439" spans="1:32">
      <c r="A439">
        <v>437</v>
      </c>
      <c r="B439" t="s">
        <v>8</v>
      </c>
      <c r="C439" t="s">
        <v>93</v>
      </c>
      <c r="D439" t="s">
        <v>87</v>
      </c>
      <c r="E439">
        <v>2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15</v>
      </c>
      <c r="L439" s="5"/>
      <c r="M439" t="s">
        <v>93</v>
      </c>
      <c r="N439" t="s">
        <v>15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4 - Manager &amp; Internal Services</v>
      </c>
      <c r="S439" t="str">
        <f>IF(T439="","",INDEX('Backing 4'!Z:Z,MATCH(T439,'Backing 4'!Y:Y,0)))</f>
        <v>Even</v>
      </c>
      <c r="T439" t="str">
        <f t="shared" si="19"/>
        <v>4 - Manager</v>
      </c>
      <c r="U439">
        <v>3</v>
      </c>
      <c r="V439" t="str">
        <f>IF(D439="Y","",IF(W439="Y",INDEX('Backing 2'!B:B,MATCH(C439,'Backing 2'!C:C,0)),C439))</f>
        <v>4 - Manager</v>
      </c>
      <c r="W439" t="s">
        <v>87</v>
      </c>
      <c r="X439">
        <v>3</v>
      </c>
      <c r="Y439" t="s">
        <v>76</v>
      </c>
      <c r="Z439">
        <v>34</v>
      </c>
      <c r="AA439" t="s">
        <v>37</v>
      </c>
      <c r="AB439" t="s">
        <v>80</v>
      </c>
      <c r="AC439" t="s">
        <v>80</v>
      </c>
      <c r="AD439" s="3">
        <v>42095</v>
      </c>
      <c r="AE439">
        <v>5</v>
      </c>
      <c r="AF439">
        <f t="shared" ca="1" si="20"/>
        <v>0.55645556470738433</v>
      </c>
    </row>
    <row r="440" spans="1:32">
      <c r="A440">
        <v>438</v>
      </c>
      <c r="B440" t="s">
        <v>8</v>
      </c>
      <c r="C440" t="s">
        <v>95</v>
      </c>
      <c r="D440" t="s">
        <v>87</v>
      </c>
      <c r="E440">
        <v>3</v>
      </c>
      <c r="F440" t="s">
        <v>88</v>
      </c>
      <c r="G440" t="s">
        <v>86</v>
      </c>
      <c r="H440" s="2">
        <v>0.5</v>
      </c>
      <c r="I440" t="s">
        <v>88</v>
      </c>
      <c r="J440" t="s">
        <v>85</v>
      </c>
      <c r="K440" t="s">
        <v>14</v>
      </c>
      <c r="L440" s="5"/>
      <c r="M440" t="s">
        <v>95</v>
      </c>
      <c r="N440" t="s">
        <v>14</v>
      </c>
      <c r="O440" s="1" t="s">
        <v>74</v>
      </c>
      <c r="P440" t="s">
        <v>74</v>
      </c>
      <c r="Q440" t="str">
        <f>IF(R440="","",INDEX('Backing 4'!U:U,MATCH(R440,'Backing 4'!T:T,0)))</f>
        <v>Even</v>
      </c>
      <c r="R440" t="str">
        <f t="shared" si="18"/>
        <v>2 - Director &amp; Operations</v>
      </c>
      <c r="S440" t="s">
        <v>126</v>
      </c>
      <c r="T440" t="str">
        <f t="shared" si="19"/>
        <v>2 - Director</v>
      </c>
      <c r="U440">
        <v>4</v>
      </c>
      <c r="V440" t="str">
        <f>IF(D440="Y","",IF(W440="Y",INDEX('Backing 2'!B:B,MATCH(C440,'Backing 2'!C:C,0)),C440))</f>
        <v>2 - Director</v>
      </c>
      <c r="W440" t="s">
        <v>87</v>
      </c>
      <c r="X440">
        <v>2</v>
      </c>
      <c r="Y440" t="s">
        <v>76</v>
      </c>
      <c r="Z440">
        <v>36</v>
      </c>
      <c r="AA440" t="s">
        <v>37</v>
      </c>
      <c r="AB440" t="s">
        <v>80</v>
      </c>
      <c r="AC440" t="s">
        <v>80</v>
      </c>
      <c r="AD440" s="3">
        <v>40634</v>
      </c>
      <c r="AE440">
        <v>9</v>
      </c>
      <c r="AF440">
        <f t="shared" ca="1" si="20"/>
        <v>0.97289958205304994</v>
      </c>
    </row>
    <row r="441" spans="1:32">
      <c r="A441">
        <v>439</v>
      </c>
      <c r="B441" t="s">
        <v>7</v>
      </c>
      <c r="C441" s="4" t="s">
        <v>92</v>
      </c>
      <c r="D441" t="s">
        <v>87</v>
      </c>
      <c r="E441">
        <v>2</v>
      </c>
      <c r="F441" t="s">
        <v>88</v>
      </c>
      <c r="G441" t="s">
        <v>88</v>
      </c>
      <c r="H441" s="2">
        <v>0.5</v>
      </c>
      <c r="I441" t="s">
        <v>86</v>
      </c>
      <c r="J441" t="s">
        <v>85</v>
      </c>
      <c r="K441" t="s">
        <v>15</v>
      </c>
      <c r="L441" s="5" t="s">
        <v>89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/>
      </c>
      <c r="R441" t="str">
        <f t="shared" si="18"/>
        <v/>
      </c>
      <c r="S441" t="str">
        <f>IF(T441="","",INDEX('Backing 4'!Z:Z,MATCH(T441,'Backing 4'!Y:Y,0)))</f>
        <v/>
      </c>
      <c r="T441" t="str">
        <f t="shared" si="19"/>
        <v/>
      </c>
      <c r="U441">
        <v>3</v>
      </c>
      <c r="V441" t="str">
        <f>IF(D441="Y","",IF(W441="Y",INDEX('Backing 2'!B:B,MATCH(C441,'Backing 2'!C:C,0)),C441))</f>
        <v>6 - Junior Officer</v>
      </c>
      <c r="W441" t="s">
        <v>87</v>
      </c>
      <c r="X441">
        <v>3</v>
      </c>
      <c r="Y441" t="s">
        <v>76</v>
      </c>
      <c r="Z441">
        <v>30</v>
      </c>
      <c r="AA441" t="s">
        <v>25</v>
      </c>
      <c r="AB441" t="s">
        <v>25</v>
      </c>
      <c r="AC441" t="s">
        <v>25</v>
      </c>
      <c r="AD441" s="3">
        <v>42826</v>
      </c>
      <c r="AE441">
        <v>3</v>
      </c>
      <c r="AF441">
        <f t="shared" ca="1" si="20"/>
        <v>0.20498757419800806</v>
      </c>
    </row>
    <row r="442" spans="1:32">
      <c r="A442">
        <v>440</v>
      </c>
      <c r="B442" t="s">
        <v>8</v>
      </c>
      <c r="C442" t="s">
        <v>93</v>
      </c>
      <c r="D442" t="s">
        <v>87</v>
      </c>
      <c r="E442">
        <v>2</v>
      </c>
      <c r="F442" t="s">
        <v>86</v>
      </c>
      <c r="G442" t="s">
        <v>86</v>
      </c>
      <c r="H442" s="2">
        <v>0.5</v>
      </c>
      <c r="I442" t="s">
        <v>88</v>
      </c>
      <c r="J442" t="s">
        <v>85</v>
      </c>
      <c r="K442" t="s">
        <v>15</v>
      </c>
      <c r="L442" s="5"/>
      <c r="M442" t="s">
        <v>94</v>
      </c>
      <c r="N442" t="s">
        <v>15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4 - Manager &amp; Internal Services</v>
      </c>
      <c r="S442" t="str">
        <f>IF(T442="","",INDEX('Backing 4'!Z:Z,MATCH(T442,'Backing 4'!Y:Y,0)))</f>
        <v>Even</v>
      </c>
      <c r="T442" t="str">
        <f t="shared" si="19"/>
        <v>4 - Manager</v>
      </c>
      <c r="U442">
        <v>1</v>
      </c>
      <c r="V442" t="str">
        <f>IF(D442="Y","",IF(W442="Y",INDEX('Backing 2'!B:B,MATCH(C442,'Backing 2'!C:C,0)),C442))</f>
        <v>5 - Senior Officer</v>
      </c>
      <c r="W442" t="s">
        <v>85</v>
      </c>
      <c r="X442">
        <v>1</v>
      </c>
      <c r="Y442" t="s">
        <v>77</v>
      </c>
      <c r="Z442">
        <v>42</v>
      </c>
      <c r="AA442" t="s">
        <v>32</v>
      </c>
      <c r="AB442" t="s">
        <v>80</v>
      </c>
      <c r="AC442" t="s">
        <v>80</v>
      </c>
      <c r="AD442" s="3">
        <v>42461</v>
      </c>
      <c r="AE442">
        <v>4</v>
      </c>
      <c r="AF442">
        <f t="shared" ca="1" si="20"/>
        <v>0.65110271294446942</v>
      </c>
    </row>
    <row r="443" spans="1:32">
      <c r="A443">
        <v>441</v>
      </c>
      <c r="B443" t="s">
        <v>7</v>
      </c>
      <c r="C443" t="s">
        <v>92</v>
      </c>
      <c r="D443" t="s">
        <v>85</v>
      </c>
      <c r="F443" t="s">
        <v>88</v>
      </c>
      <c r="G443" t="s">
        <v>88</v>
      </c>
      <c r="H443" s="2">
        <v>0.5</v>
      </c>
      <c r="I443" t="s">
        <v>88</v>
      </c>
      <c r="J443" t="s">
        <v>87</v>
      </c>
      <c r="K443" t="s">
        <v>16</v>
      </c>
      <c r="L443" s="5"/>
      <c r="M443" t="s">
        <v>92</v>
      </c>
      <c r="N443" t="s">
        <v>16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6 - Junior Officer &amp; Sales &amp; Marketing</v>
      </c>
      <c r="S443" t="str">
        <f>IF(T443="","",INDEX('Backing 4'!Z:Z,MATCH(T443,'Backing 4'!Y:Y,0)))</f>
        <v>Even</v>
      </c>
      <c r="T443" t="str">
        <f t="shared" si="19"/>
        <v>6 - Junior Officer</v>
      </c>
      <c r="U443">
        <v>0</v>
      </c>
      <c r="V443" t="str">
        <f>IF(D443="Y","",IF(W443="Y",INDEX('Backing 2'!B:B,MATCH(C443,'Backing 2'!C:C,0)),C443))</f>
        <v/>
      </c>
      <c r="W443" t="s">
        <v>87</v>
      </c>
      <c r="Y443" t="s">
        <v>75</v>
      </c>
      <c r="Z443">
        <v>28</v>
      </c>
      <c r="AA443" t="s">
        <v>37</v>
      </c>
      <c r="AB443" t="s">
        <v>80</v>
      </c>
      <c r="AC443" t="s">
        <v>80</v>
      </c>
      <c r="AD443" s="3">
        <v>43922</v>
      </c>
      <c r="AE443">
        <v>0</v>
      </c>
      <c r="AF443">
        <f t="shared" ca="1" si="20"/>
        <v>8.1982928597255311E-2</v>
      </c>
    </row>
    <row r="444" spans="1:32">
      <c r="A444">
        <v>442</v>
      </c>
      <c r="B444" t="s">
        <v>7</v>
      </c>
      <c r="C444" t="s">
        <v>127</v>
      </c>
      <c r="D444" t="s">
        <v>87</v>
      </c>
      <c r="E444">
        <v>2</v>
      </c>
      <c r="F444" t="s">
        <v>86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L444" s="5"/>
      <c r="M444" t="s">
        <v>93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5 - Senior Officer &amp; Operations</v>
      </c>
      <c r="S444" t="str">
        <f>IF(T444="","",INDEX('Backing 4'!Z:Z,MATCH(T444,'Backing 4'!Y:Y,0)))</f>
        <v>Even</v>
      </c>
      <c r="T444" t="str">
        <f t="shared" si="19"/>
        <v>5 - Senior Officer</v>
      </c>
      <c r="U444">
        <v>4</v>
      </c>
      <c r="V444" t="str">
        <f>IF(D444="Y","",IF(W444="Y",INDEX('Backing 2'!B:B,MATCH(C444,'Backing 2'!C:C,0)),C444))</f>
        <v>5 - Senior Officer</v>
      </c>
      <c r="W444" t="s">
        <v>87</v>
      </c>
      <c r="X444">
        <v>2</v>
      </c>
      <c r="Y444" t="s">
        <v>77</v>
      </c>
      <c r="Z444">
        <v>42</v>
      </c>
      <c r="AA444" t="s">
        <v>36</v>
      </c>
      <c r="AB444" t="s">
        <v>80</v>
      </c>
      <c r="AC444" t="s">
        <v>80</v>
      </c>
      <c r="AD444" s="3">
        <v>40634</v>
      </c>
      <c r="AE444">
        <v>9</v>
      </c>
      <c r="AF444">
        <f t="shared" ca="1" si="20"/>
        <v>0.70867191659484696</v>
      </c>
    </row>
    <row r="445" spans="1:32">
      <c r="A445">
        <v>443</v>
      </c>
      <c r="B445" t="s">
        <v>8</v>
      </c>
      <c r="C445" t="s">
        <v>92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14</v>
      </c>
      <c r="L445" s="5"/>
      <c r="M445" t="s">
        <v>92</v>
      </c>
      <c r="N445" t="s">
        <v>14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6 - Junior Officer &amp; Operations</v>
      </c>
      <c r="S445" t="str">
        <f>IF(T445="","",INDEX('Backing 4'!Z:Z,MATCH(T445,'Backing 4'!Y:Y,0)))</f>
        <v>Even</v>
      </c>
      <c r="T445" t="str">
        <f t="shared" si="19"/>
        <v>6 - Junior Officer</v>
      </c>
      <c r="U445">
        <v>2</v>
      </c>
      <c r="V445" t="str">
        <f>IF(D445="Y","",IF(W445="Y",INDEX('Backing 2'!B:B,MATCH(C445,'Backing 2'!C:C,0)),C445))</f>
        <v>6 - Junior Officer</v>
      </c>
      <c r="W445" t="s">
        <v>87</v>
      </c>
      <c r="X445">
        <v>2</v>
      </c>
      <c r="Y445" t="s">
        <v>75</v>
      </c>
      <c r="Z445">
        <v>21</v>
      </c>
      <c r="AA445" t="s">
        <v>37</v>
      </c>
      <c r="AB445" t="s">
        <v>80</v>
      </c>
      <c r="AC445" t="s">
        <v>80</v>
      </c>
      <c r="AD445" s="3">
        <v>43191</v>
      </c>
      <c r="AE445">
        <v>2</v>
      </c>
      <c r="AF445">
        <f t="shared" ca="1" si="20"/>
        <v>0.89300476899209869</v>
      </c>
    </row>
    <row r="446" spans="1:32">
      <c r="A446">
        <v>444</v>
      </c>
      <c r="B446" t="s">
        <v>8</v>
      </c>
      <c r="C446" t="s">
        <v>127</v>
      </c>
      <c r="D446" t="s">
        <v>87</v>
      </c>
      <c r="E446">
        <v>3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16</v>
      </c>
      <c r="L446" s="5"/>
      <c r="M446" t="s">
        <v>127</v>
      </c>
      <c r="N446" t="s">
        <v>16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5 - Senior Officer &amp; Sales &amp; Marketing</v>
      </c>
      <c r="S446" t="str">
        <f>IF(T446="","",INDEX('Backing 4'!Z:Z,MATCH(T446,'Backing 4'!Y:Y,0)))</f>
        <v>Even</v>
      </c>
      <c r="T446" t="str">
        <f t="shared" si="19"/>
        <v>5 - Senior Officer</v>
      </c>
      <c r="U446">
        <v>1</v>
      </c>
      <c r="V446" t="str">
        <f>IF(D446="Y","",IF(W446="Y",INDEX('Backing 2'!B:B,MATCH(C446,'Backing 2'!C:C,0)),C446))</f>
        <v>6 - Junior Officer</v>
      </c>
      <c r="W446" t="s">
        <v>85</v>
      </c>
      <c r="X446">
        <v>2</v>
      </c>
      <c r="Y446" t="s">
        <v>75</v>
      </c>
      <c r="Z446">
        <v>24</v>
      </c>
      <c r="AA446" t="s">
        <v>25</v>
      </c>
      <c r="AB446" t="s">
        <v>25</v>
      </c>
      <c r="AC446" t="s">
        <v>25</v>
      </c>
      <c r="AD446" s="3">
        <v>42095</v>
      </c>
      <c r="AE446">
        <v>5</v>
      </c>
      <c r="AF446">
        <f t="shared" ca="1" si="20"/>
        <v>6.9735673489025984E-2</v>
      </c>
    </row>
    <row r="447" spans="1:32">
      <c r="A447">
        <v>445</v>
      </c>
      <c r="B447" t="s">
        <v>8</v>
      </c>
      <c r="C447" t="s">
        <v>93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15</v>
      </c>
      <c r="L447" s="5"/>
      <c r="M447" t="s">
        <v>93</v>
      </c>
      <c r="N447" t="s">
        <v>15</v>
      </c>
      <c r="O447" s="1" t="s">
        <v>74</v>
      </c>
      <c r="P447" t="s">
        <v>74</v>
      </c>
      <c r="Q447" t="str">
        <f>IF(R447="","",INDEX('Backing 4'!U:U,MATCH(R447,'Backing 4'!T:T,0)))</f>
        <v>Even</v>
      </c>
      <c r="R447" t="str">
        <f t="shared" si="18"/>
        <v>4 - Manager &amp; Internal Services</v>
      </c>
      <c r="S447" t="str">
        <f>IF(T447="","",INDEX('Backing 4'!Z:Z,MATCH(T447,'Backing 4'!Y:Y,0)))</f>
        <v>Even</v>
      </c>
      <c r="T447" t="str">
        <f t="shared" si="19"/>
        <v>4 - Manager</v>
      </c>
      <c r="U447">
        <v>3</v>
      </c>
      <c r="V447" t="str">
        <f>IF(D447="Y","",IF(W447="Y",INDEX('Backing 2'!B:B,MATCH(C447,'Backing 2'!C:C,0)),C447))</f>
        <v>4 - Manager</v>
      </c>
      <c r="W447" t="s">
        <v>87</v>
      </c>
      <c r="X447">
        <v>3</v>
      </c>
      <c r="Y447" t="s">
        <v>76</v>
      </c>
      <c r="Z447">
        <v>34</v>
      </c>
      <c r="AA447" t="s">
        <v>25</v>
      </c>
      <c r="AB447" t="s">
        <v>25</v>
      </c>
      <c r="AC447" t="s">
        <v>25</v>
      </c>
      <c r="AD447" s="3">
        <v>41000</v>
      </c>
      <c r="AE447">
        <v>8</v>
      </c>
      <c r="AF447">
        <f t="shared" ca="1" si="20"/>
        <v>5.2191486367189066E-3</v>
      </c>
    </row>
    <row r="448" spans="1:32">
      <c r="A448">
        <v>446</v>
      </c>
      <c r="B448" t="s">
        <v>8</v>
      </c>
      <c r="C448" t="s">
        <v>95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L448" s="5"/>
      <c r="M448" t="s">
        <v>95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Inconclusive</v>
      </c>
      <c r="R448" t="str">
        <f t="shared" si="18"/>
        <v>2 - Director &amp; Sales &amp; Marketing</v>
      </c>
      <c r="S448" t="s">
        <v>126</v>
      </c>
      <c r="T448" t="str">
        <f t="shared" si="19"/>
        <v>2 - Director</v>
      </c>
      <c r="U448">
        <v>6</v>
      </c>
      <c r="V448" t="str">
        <f>IF(D448="Y","",IF(W448="Y",INDEX('Backing 2'!B:B,MATCH(C448,'Backing 2'!C:C,0)),C448))</f>
        <v>2 - Director</v>
      </c>
      <c r="W448" t="s">
        <v>87</v>
      </c>
      <c r="X448">
        <v>2</v>
      </c>
      <c r="Y448" t="s">
        <v>77</v>
      </c>
      <c r="Z448">
        <v>41</v>
      </c>
      <c r="AA448" t="s">
        <v>25</v>
      </c>
      <c r="AB448" t="s">
        <v>25</v>
      </c>
      <c r="AC448" t="s">
        <v>25</v>
      </c>
      <c r="AD448" s="3">
        <v>41730</v>
      </c>
      <c r="AE448">
        <v>6</v>
      </c>
      <c r="AF448">
        <f t="shared" ca="1" si="20"/>
        <v>0.71330571837464907</v>
      </c>
    </row>
    <row r="449" spans="1:32">
      <c r="A449">
        <v>447</v>
      </c>
      <c r="B449" t="s">
        <v>7</v>
      </c>
      <c r="C449" t="s">
        <v>92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16</v>
      </c>
      <c r="L449" s="5"/>
      <c r="M449" t="s">
        <v>92</v>
      </c>
      <c r="N449" t="s">
        <v>16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6 - Junior Officer &amp; Sales &amp; Marketing</v>
      </c>
      <c r="S449" t="str">
        <f>IF(T449="","",INDEX('Backing 4'!Z:Z,MATCH(T449,'Backing 4'!Y:Y,0)))</f>
        <v>Even</v>
      </c>
      <c r="T449" t="str">
        <f t="shared" si="19"/>
        <v>6 - Junior Officer</v>
      </c>
      <c r="U449">
        <v>3</v>
      </c>
      <c r="V449" t="str">
        <f>IF(D449="Y","",IF(W449="Y",INDEX('Backing 2'!B:B,MATCH(C449,'Backing 2'!C:C,0)),C449))</f>
        <v>6 - Junior Officer</v>
      </c>
      <c r="W449" t="s">
        <v>87</v>
      </c>
      <c r="X449">
        <v>2</v>
      </c>
      <c r="Y449" t="s">
        <v>75</v>
      </c>
      <c r="Z449">
        <v>24</v>
      </c>
      <c r="AA449" t="s">
        <v>25</v>
      </c>
      <c r="AB449" t="s">
        <v>25</v>
      </c>
      <c r="AC449" t="s">
        <v>25</v>
      </c>
      <c r="AD449" s="3">
        <v>42826</v>
      </c>
      <c r="AE449">
        <v>3</v>
      </c>
      <c r="AF449">
        <f t="shared" ca="1" si="20"/>
        <v>0.31983056064556559</v>
      </c>
    </row>
    <row r="450" spans="1:32">
      <c r="A450">
        <v>448</v>
      </c>
      <c r="B450" t="s">
        <v>8</v>
      </c>
      <c r="C450" t="s">
        <v>94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L450" s="5"/>
      <c r="M450" t="s">
        <v>94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si="18"/>
        <v>3 - Senior Manager &amp; Operations</v>
      </c>
      <c r="S450" t="str">
        <f>IF(T450="","",INDEX('Backing 4'!Z:Z,MATCH(T450,'Backing 4'!Y:Y,0)))</f>
        <v>Uneven - Men benefit</v>
      </c>
      <c r="T450" t="str">
        <f t="shared" si="19"/>
        <v>3 - Senior Manager</v>
      </c>
      <c r="U450">
        <v>3</v>
      </c>
      <c r="V450" t="str">
        <f>IF(D450="Y","",IF(W450="Y",INDEX('Backing 2'!B:B,MATCH(C450,'Backing 2'!C:C,0)),C450))</f>
        <v>3 - Senior Manager</v>
      </c>
      <c r="W450" t="s">
        <v>87</v>
      </c>
      <c r="X450">
        <v>3</v>
      </c>
      <c r="Y450" t="s">
        <v>76</v>
      </c>
      <c r="Z450">
        <v>33</v>
      </c>
      <c r="AA450" t="s">
        <v>25</v>
      </c>
      <c r="AB450" t="s">
        <v>25</v>
      </c>
      <c r="AC450" t="s">
        <v>25</v>
      </c>
      <c r="AD450" s="3">
        <v>42095</v>
      </c>
      <c r="AE450">
        <v>5</v>
      </c>
      <c r="AF450">
        <f t="shared" ca="1" si="20"/>
        <v>0.42435168464732909</v>
      </c>
    </row>
    <row r="451" spans="1:32">
      <c r="A451">
        <v>449</v>
      </c>
      <c r="B451" t="s">
        <v>8</v>
      </c>
      <c r="C451" t="s">
        <v>92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L451" s="5"/>
      <c r="M451" t="s">
        <v>92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ref="R451:R502" si="21">IF(M451="","",IF(C451="1 - Executive","",C451&amp;" &amp; "&amp;N451))</f>
        <v>6 - Junior Officer &amp; Operations</v>
      </c>
      <c r="S451" t="str">
        <f>IF(T451="","",INDEX('Backing 4'!Z:Z,MATCH(T451,'Backing 4'!Y:Y,0)))</f>
        <v>Even</v>
      </c>
      <c r="T451" t="str">
        <f t="shared" ref="T451:T502" si="22">IF(M451="","",IF(C451="1 - Executive","",C451))</f>
        <v>6 - Junior Officer</v>
      </c>
      <c r="U451">
        <v>3</v>
      </c>
      <c r="V451" t="str">
        <f>IF(D451="Y","",IF(W451="Y",INDEX('Backing 2'!B:B,MATCH(C451,'Backing 2'!C:C,0)),C451))</f>
        <v>6 - Junior Officer</v>
      </c>
      <c r="W451" t="s">
        <v>87</v>
      </c>
      <c r="X451">
        <v>3</v>
      </c>
      <c r="Y451" t="s">
        <v>135</v>
      </c>
      <c r="Z451">
        <v>19</v>
      </c>
      <c r="AA451" t="s">
        <v>25</v>
      </c>
      <c r="AB451" t="s">
        <v>25</v>
      </c>
      <c r="AC451" t="s">
        <v>25</v>
      </c>
      <c r="AD451" s="3">
        <v>42826</v>
      </c>
      <c r="AE451">
        <v>3</v>
      </c>
      <c r="AF451">
        <f t="shared" ref="AF451:AF502" ca="1" si="23">RAND()</f>
        <v>0.45610075389026505</v>
      </c>
    </row>
    <row r="452" spans="1:32">
      <c r="A452">
        <v>450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14</v>
      </c>
      <c r="L452" s="5"/>
      <c r="M452" t="s">
        <v>127</v>
      </c>
      <c r="N452" t="s">
        <v>14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Operations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3</v>
      </c>
      <c r="V452" t="str">
        <f>IF(D452="Y","",IF(W452="Y",INDEX('Backing 2'!B:B,MATCH(C452,'Backing 2'!C:C,0)),C452))</f>
        <v>5 - Senior Officer</v>
      </c>
      <c r="W452" t="s">
        <v>87</v>
      </c>
      <c r="X452">
        <v>2</v>
      </c>
      <c r="Y452" t="s">
        <v>76</v>
      </c>
      <c r="Z452">
        <v>30</v>
      </c>
      <c r="AA452" t="s">
        <v>25</v>
      </c>
      <c r="AB452" t="s">
        <v>25</v>
      </c>
      <c r="AC452" t="s">
        <v>25</v>
      </c>
      <c r="AD452" s="3">
        <v>41365</v>
      </c>
      <c r="AE452">
        <v>7</v>
      </c>
      <c r="AF452">
        <f t="shared" ca="1" si="23"/>
        <v>0.13785649907413455</v>
      </c>
    </row>
    <row r="453" spans="1:32">
      <c r="A453">
        <v>451</v>
      </c>
      <c r="B453" t="s">
        <v>8</v>
      </c>
      <c r="C453" t="s">
        <v>127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16</v>
      </c>
      <c r="L453" s="5"/>
      <c r="M453" t="s">
        <v>127</v>
      </c>
      <c r="N453" t="s">
        <v>16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5 - Senior Officer &amp; Sales &amp; Marketing</v>
      </c>
      <c r="S453" t="str">
        <f>IF(T453="","",INDEX('Backing 4'!Z:Z,MATCH(T453,'Backing 4'!Y:Y,0)))</f>
        <v>Even</v>
      </c>
      <c r="T453" t="str">
        <f t="shared" si="22"/>
        <v>5 - Senior Officer</v>
      </c>
      <c r="U453">
        <v>2</v>
      </c>
      <c r="V453" t="str">
        <f>IF(D453="Y","",IF(W453="Y",INDEX('Backing 2'!B:B,MATCH(C453,'Backing 2'!C:C,0)),C453))</f>
        <v>5 - Senior Officer</v>
      </c>
      <c r="W453" t="s">
        <v>87</v>
      </c>
      <c r="Y453" t="s">
        <v>75</v>
      </c>
      <c r="Z453">
        <v>25</v>
      </c>
      <c r="AA453" t="s">
        <v>37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0.66298404224522212</v>
      </c>
    </row>
    <row r="454" spans="1:32">
      <c r="A454">
        <v>452</v>
      </c>
      <c r="B454" t="s">
        <v>7</v>
      </c>
      <c r="C454" t="s">
        <v>92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14</v>
      </c>
      <c r="L454" s="5"/>
      <c r="M454" t="s">
        <v>92</v>
      </c>
      <c r="N454" t="s">
        <v>14</v>
      </c>
      <c r="O454" s="1" t="s">
        <v>74</v>
      </c>
      <c r="P454" t="s">
        <v>74</v>
      </c>
      <c r="Q454" t="str">
        <f>IF(R454="","",INDEX('Backing 4'!U:U,MATCH(R454,'Backing 4'!T:T,0)))</f>
        <v>Even</v>
      </c>
      <c r="R454" t="str">
        <f t="shared" si="21"/>
        <v>6 - Junior Officer &amp; Operations</v>
      </c>
      <c r="S454" t="str">
        <f>IF(T454="","",INDEX('Backing 4'!Z:Z,MATCH(T454,'Backing 4'!Y:Y,0)))</f>
        <v>Even</v>
      </c>
      <c r="T454" t="str">
        <f t="shared" si="22"/>
        <v>6 - Junior Officer</v>
      </c>
      <c r="U454">
        <v>2</v>
      </c>
      <c r="V454" t="str">
        <f>IF(D454="Y","",IF(W454="Y",INDEX('Backing 2'!B:B,MATCH(C454,'Backing 2'!C:C,0)),C454))</f>
        <v>6 - Junior Officer</v>
      </c>
      <c r="W454" t="s">
        <v>87</v>
      </c>
      <c r="X454">
        <v>2</v>
      </c>
      <c r="Y454" t="s">
        <v>75</v>
      </c>
      <c r="Z454">
        <v>23</v>
      </c>
      <c r="AA454" t="s">
        <v>43</v>
      </c>
      <c r="AB454" t="s">
        <v>80</v>
      </c>
      <c r="AC454" t="s">
        <v>80</v>
      </c>
      <c r="AD454" s="3">
        <v>43191</v>
      </c>
      <c r="AE454">
        <v>2</v>
      </c>
      <c r="AF454">
        <f t="shared" ca="1" si="23"/>
        <v>4.9157226491562067E-2</v>
      </c>
    </row>
    <row r="455" spans="1:32">
      <c r="A455">
        <v>453</v>
      </c>
      <c r="B455" t="s">
        <v>8</v>
      </c>
      <c r="C455" t="s">
        <v>95</v>
      </c>
      <c r="D455" t="s">
        <v>87</v>
      </c>
      <c r="E455">
        <v>2</v>
      </c>
      <c r="F455" t="s">
        <v>88</v>
      </c>
      <c r="G455" t="s">
        <v>86</v>
      </c>
      <c r="H455" s="2">
        <v>0.5</v>
      </c>
      <c r="I455" t="s">
        <v>88</v>
      </c>
      <c r="J455" t="s">
        <v>85</v>
      </c>
      <c r="K455" t="s">
        <v>16</v>
      </c>
      <c r="L455" s="5"/>
      <c r="M455" t="s">
        <v>95</v>
      </c>
      <c r="N455" t="s">
        <v>16</v>
      </c>
      <c r="O455" s="1" t="s">
        <v>74</v>
      </c>
      <c r="P455" t="s">
        <v>74</v>
      </c>
      <c r="Q455" t="str">
        <f>IF(R455="","",INDEX('Backing 4'!U:U,MATCH(R455,'Backing 4'!T:T,0)))</f>
        <v>Inconclusive</v>
      </c>
      <c r="R455" t="str">
        <f t="shared" si="21"/>
        <v>2 - Director &amp; Sales &amp; Marketing</v>
      </c>
      <c r="S455" t="s">
        <v>126</v>
      </c>
      <c r="T455" t="str">
        <f t="shared" si="22"/>
        <v>2 - Director</v>
      </c>
      <c r="U455">
        <v>4</v>
      </c>
      <c r="V455" t="str">
        <f>IF(D455="Y","",IF(W455="Y",INDEX('Backing 2'!B:B,MATCH(C455,'Backing 2'!C:C,0)),C455))</f>
        <v>2 - Director</v>
      </c>
      <c r="W455" t="s">
        <v>87</v>
      </c>
      <c r="X455">
        <v>3</v>
      </c>
      <c r="Y455" t="s">
        <v>76</v>
      </c>
      <c r="Z455">
        <v>39</v>
      </c>
      <c r="AA455" t="s">
        <v>25</v>
      </c>
      <c r="AB455" t="s">
        <v>25</v>
      </c>
      <c r="AC455" t="s">
        <v>25</v>
      </c>
      <c r="AD455" s="3">
        <v>41000</v>
      </c>
      <c r="AE455">
        <v>8</v>
      </c>
      <c r="AF455">
        <f t="shared" ca="1" si="23"/>
        <v>0.76861956272786147</v>
      </c>
    </row>
    <row r="456" spans="1:32">
      <c r="A456">
        <v>454</v>
      </c>
      <c r="B456" t="s">
        <v>8</v>
      </c>
      <c r="C456" t="s">
        <v>127</v>
      </c>
      <c r="D456" t="s">
        <v>87</v>
      </c>
      <c r="E456">
        <v>1</v>
      </c>
      <c r="F456" t="s">
        <v>86</v>
      </c>
      <c r="G456" t="s">
        <v>86</v>
      </c>
      <c r="H456" s="2">
        <v>0.5</v>
      </c>
      <c r="I456" t="s">
        <v>88</v>
      </c>
      <c r="J456" t="s">
        <v>85</v>
      </c>
      <c r="K456" t="s">
        <v>14</v>
      </c>
      <c r="L456" s="5"/>
      <c r="M456" t="s">
        <v>93</v>
      </c>
      <c r="N456" t="s">
        <v>14</v>
      </c>
      <c r="O456" s="1" t="s">
        <v>74</v>
      </c>
      <c r="P456" t="s">
        <v>74</v>
      </c>
      <c r="Q456" t="str">
        <f>IF(R456="","",INDEX('Backing 4'!U:U,MATCH(R456,'Backing 4'!T:T,0)))</f>
        <v>Even</v>
      </c>
      <c r="R456" t="str">
        <f t="shared" si="21"/>
        <v>5 - Senior Officer &amp; Operations</v>
      </c>
      <c r="S456" t="str">
        <f>IF(T456="","",INDEX('Backing 4'!Z:Z,MATCH(T456,'Backing 4'!Y:Y,0)))</f>
        <v>Even</v>
      </c>
      <c r="T456" t="str">
        <f t="shared" si="22"/>
        <v>5 - Senior Officer</v>
      </c>
      <c r="U456">
        <v>3</v>
      </c>
      <c r="V456" t="str">
        <f>IF(D456="Y","",IF(W456="Y",INDEX('Backing 2'!B:B,MATCH(C456,'Backing 2'!C:C,0)),C456))</f>
        <v>5 - Senior Officer</v>
      </c>
      <c r="W456" t="s">
        <v>87</v>
      </c>
      <c r="X456">
        <v>2</v>
      </c>
      <c r="Y456" t="s">
        <v>76</v>
      </c>
      <c r="Z456">
        <v>34</v>
      </c>
      <c r="AA456" t="s">
        <v>25</v>
      </c>
      <c r="AB456" t="s">
        <v>25</v>
      </c>
      <c r="AC456" t="s">
        <v>25</v>
      </c>
      <c r="AD456" s="3">
        <v>42461</v>
      </c>
      <c r="AE456">
        <v>4</v>
      </c>
      <c r="AF456">
        <f t="shared" ca="1" si="23"/>
        <v>0.72993653546156745</v>
      </c>
    </row>
    <row r="457" spans="1:32">
      <c r="A457">
        <v>455</v>
      </c>
      <c r="B457" t="s">
        <v>7</v>
      </c>
      <c r="C457" t="s">
        <v>96</v>
      </c>
      <c r="D457" t="s">
        <v>87</v>
      </c>
      <c r="F457" t="s">
        <v>88</v>
      </c>
      <c r="G457" t="s">
        <v>88</v>
      </c>
      <c r="H457" s="2">
        <v>0.5</v>
      </c>
      <c r="I457" t="s">
        <v>88</v>
      </c>
      <c r="J457" t="s">
        <v>85</v>
      </c>
      <c r="K457" t="s">
        <v>16</v>
      </c>
      <c r="L457" s="5"/>
      <c r="M457" t="s">
        <v>96</v>
      </c>
      <c r="N457" t="s">
        <v>16</v>
      </c>
      <c r="O457" s="1" t="s">
        <v>74</v>
      </c>
      <c r="P457" t="s">
        <v>74</v>
      </c>
      <c r="Q457" t="str">
        <f>IF(R457="","",INDEX('Backing 4'!U:U,MATCH(R457,'Backing 4'!T:T,0)))</f>
        <v/>
      </c>
      <c r="R457" t="str">
        <f t="shared" si="21"/>
        <v/>
      </c>
      <c r="S457" t="str">
        <f>IF(T457="","",INDEX('Backing 4'!Z:Z,MATCH(T457,'Backing 4'!Y:Y,0)))</f>
        <v/>
      </c>
      <c r="T457" t="str">
        <f t="shared" si="22"/>
        <v/>
      </c>
      <c r="U457">
        <v>4</v>
      </c>
      <c r="V457" t="str">
        <f>IF(D457="Y","",IF(W457="Y",INDEX('Backing 2'!B:B,MATCH(C457,'Backing 2'!C:C,0)),C457))</f>
        <v>1 - Executive</v>
      </c>
      <c r="W457" t="s">
        <v>87</v>
      </c>
      <c r="X457">
        <v>2</v>
      </c>
      <c r="Y457" t="s">
        <v>77</v>
      </c>
      <c r="Z457">
        <v>45</v>
      </c>
      <c r="AA457" t="s">
        <v>37</v>
      </c>
      <c r="AB457" t="s">
        <v>80</v>
      </c>
      <c r="AC457" t="s">
        <v>80</v>
      </c>
      <c r="AD457" s="3">
        <v>42461</v>
      </c>
      <c r="AE457">
        <v>4</v>
      </c>
      <c r="AF457">
        <f t="shared" ca="1" si="23"/>
        <v>0.21450359568087785</v>
      </c>
    </row>
    <row r="458" spans="1:32">
      <c r="A458">
        <v>456</v>
      </c>
      <c r="B458" t="s">
        <v>8</v>
      </c>
      <c r="C458" t="s">
        <v>127</v>
      </c>
      <c r="D458" t="s">
        <v>87</v>
      </c>
      <c r="E458">
        <v>2</v>
      </c>
      <c r="F458" t="s">
        <v>88</v>
      </c>
      <c r="G458" t="s">
        <v>86</v>
      </c>
      <c r="H458" s="2">
        <v>0.5</v>
      </c>
      <c r="I458" t="s">
        <v>88</v>
      </c>
      <c r="J458" t="s">
        <v>85</v>
      </c>
      <c r="K458" t="s">
        <v>15</v>
      </c>
      <c r="L458" s="5"/>
      <c r="M458" t="s">
        <v>127</v>
      </c>
      <c r="N458" t="s">
        <v>15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Internal Services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75</v>
      </c>
      <c r="Z458">
        <v>28</v>
      </c>
      <c r="AA458" t="s">
        <v>38</v>
      </c>
      <c r="AB458" t="s">
        <v>80</v>
      </c>
      <c r="AC458" t="s">
        <v>80</v>
      </c>
      <c r="AD458" s="3">
        <v>41365</v>
      </c>
      <c r="AE458">
        <v>7</v>
      </c>
      <c r="AF458">
        <f t="shared" ca="1" si="23"/>
        <v>0.27263291956201496</v>
      </c>
    </row>
    <row r="459" spans="1:32">
      <c r="A459">
        <v>457</v>
      </c>
      <c r="B459" t="s">
        <v>8</v>
      </c>
      <c r="C459" t="s">
        <v>127</v>
      </c>
      <c r="D459" t="s">
        <v>87</v>
      </c>
      <c r="E459">
        <v>2</v>
      </c>
      <c r="F459" t="s">
        <v>86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L459" s="5"/>
      <c r="M459" t="s">
        <v>93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Even</v>
      </c>
      <c r="R459" t="str">
        <f t="shared" si="21"/>
        <v>5 - Senior Officer &amp; Sales &amp; Marketing</v>
      </c>
      <c r="S459" t="str">
        <f>IF(T459="","",INDEX('Backing 4'!Z:Z,MATCH(T459,'Backing 4'!Y:Y,0)))</f>
        <v>Even</v>
      </c>
      <c r="T459" t="str">
        <f t="shared" si="22"/>
        <v>5 - Senior Officer</v>
      </c>
      <c r="U459">
        <v>3</v>
      </c>
      <c r="V459" t="str">
        <f>IF(D459="Y","",IF(W459="Y",INDEX('Backing 2'!B:B,MATCH(C459,'Backing 2'!C:C,0)),C459))</f>
        <v>5 - Senior Officer</v>
      </c>
      <c r="W459" t="s">
        <v>87</v>
      </c>
      <c r="X459">
        <v>2</v>
      </c>
      <c r="Y459" t="s">
        <v>76</v>
      </c>
      <c r="Z459">
        <v>31</v>
      </c>
      <c r="AA459" t="s">
        <v>25</v>
      </c>
      <c r="AB459" t="s">
        <v>25</v>
      </c>
      <c r="AC459" t="s">
        <v>25</v>
      </c>
      <c r="AD459" s="3">
        <v>41365</v>
      </c>
      <c r="AE459">
        <v>7</v>
      </c>
      <c r="AF459">
        <f t="shared" ca="1" si="23"/>
        <v>0.50558546863513387</v>
      </c>
    </row>
    <row r="460" spans="1:32">
      <c r="A460">
        <v>458</v>
      </c>
      <c r="B460" t="s">
        <v>7</v>
      </c>
      <c r="C460" t="s">
        <v>94</v>
      </c>
      <c r="D460" t="s">
        <v>87</v>
      </c>
      <c r="E460">
        <v>4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16</v>
      </c>
      <c r="L460" s="5"/>
      <c r="M460" t="s">
        <v>94</v>
      </c>
      <c r="N460" t="s">
        <v>16</v>
      </c>
      <c r="O460" s="1" t="s">
        <v>74</v>
      </c>
      <c r="P460" t="s">
        <v>74</v>
      </c>
      <c r="Q460" t="str">
        <f>IF(R460="","",INDEX('Backing 4'!U:U,MATCH(R460,'Backing 4'!T:T,0)))</f>
        <v>Uneven - Men benefit</v>
      </c>
      <c r="R460" t="str">
        <f t="shared" si="21"/>
        <v>3 - Senior Manager &amp; Sales &amp; Marketing</v>
      </c>
      <c r="S460" t="str">
        <f>IF(T460="","",INDEX('Backing 4'!Z:Z,MATCH(T460,'Backing 4'!Y:Y,0)))</f>
        <v>Uneven - Men benefit</v>
      </c>
      <c r="T460" t="str">
        <f t="shared" si="22"/>
        <v>3 - Senior Manager</v>
      </c>
      <c r="U460">
        <v>2</v>
      </c>
      <c r="V460" t="str">
        <f>IF(D460="Y","",IF(W460="Y",INDEX('Backing 2'!B:B,MATCH(C460,'Backing 2'!C:C,0)),C460))</f>
        <v>3 - Senior Manager</v>
      </c>
      <c r="W460" t="s">
        <v>87</v>
      </c>
      <c r="X460">
        <v>3</v>
      </c>
      <c r="Y460" t="s">
        <v>77</v>
      </c>
      <c r="Z460">
        <v>48</v>
      </c>
      <c r="AA460" t="s">
        <v>36</v>
      </c>
      <c r="AB460" t="s">
        <v>80</v>
      </c>
      <c r="AC460" t="s">
        <v>80</v>
      </c>
      <c r="AD460" s="3">
        <v>40634</v>
      </c>
      <c r="AE460">
        <v>9</v>
      </c>
      <c r="AF460">
        <f t="shared" ca="1" si="23"/>
        <v>7.3321257479768476E-2</v>
      </c>
    </row>
    <row r="461" spans="1:32">
      <c r="A461">
        <v>459</v>
      </c>
      <c r="B461" t="s">
        <v>7</v>
      </c>
      <c r="C461" t="s">
        <v>92</v>
      </c>
      <c r="D461" t="s">
        <v>87</v>
      </c>
      <c r="E461">
        <v>2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15</v>
      </c>
      <c r="L461" s="5"/>
      <c r="M461" t="s">
        <v>92</v>
      </c>
      <c r="N461" t="s">
        <v>15</v>
      </c>
      <c r="O461" s="1">
        <v>0.8</v>
      </c>
      <c r="P461" t="s">
        <v>73</v>
      </c>
      <c r="Q461" t="str">
        <f>IF(R461="","",INDEX('Backing 4'!U:U,MATCH(R461,'Backing 4'!T:T,0)))</f>
        <v>Even</v>
      </c>
      <c r="R461" t="str">
        <f t="shared" si="21"/>
        <v>6 - Junior Officer &amp; Internal Services</v>
      </c>
      <c r="S461" t="str">
        <f>IF(T461="","",INDEX('Backing 4'!Z:Z,MATCH(T461,'Backing 4'!Y:Y,0)))</f>
        <v>Even</v>
      </c>
      <c r="T461" t="str">
        <f t="shared" si="22"/>
        <v>6 - Junior Officer</v>
      </c>
      <c r="U461">
        <v>3</v>
      </c>
      <c r="V461" t="str">
        <f>IF(D461="Y","",IF(W461="Y",INDEX('Backing 2'!B:B,MATCH(C461,'Backing 2'!C:C,0)),C461))</f>
        <v>6 - Junior Officer</v>
      </c>
      <c r="W461" t="s">
        <v>87</v>
      </c>
      <c r="X461">
        <v>2</v>
      </c>
      <c r="Y461" t="s">
        <v>75</v>
      </c>
      <c r="Z461">
        <v>24</v>
      </c>
      <c r="AA461" t="s">
        <v>25</v>
      </c>
      <c r="AB461" t="s">
        <v>25</v>
      </c>
      <c r="AC461" t="s">
        <v>25</v>
      </c>
      <c r="AD461" s="3">
        <v>42826</v>
      </c>
      <c r="AE461">
        <v>3</v>
      </c>
      <c r="AF461">
        <f t="shared" ca="1" si="23"/>
        <v>0.20106686088896908</v>
      </c>
    </row>
    <row r="462" spans="1:32">
      <c r="A462">
        <v>460</v>
      </c>
      <c r="B462" t="s">
        <v>8</v>
      </c>
      <c r="C462" t="s">
        <v>93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16</v>
      </c>
      <c r="L462" s="5"/>
      <c r="M462" t="s">
        <v>93</v>
      </c>
      <c r="N462" t="s">
        <v>16</v>
      </c>
      <c r="O462" s="1" t="s">
        <v>74</v>
      </c>
      <c r="P462" t="s">
        <v>74</v>
      </c>
      <c r="Q462" t="str">
        <f>IF(R462="","",INDEX('Backing 4'!U:U,MATCH(R462,'Backing 4'!T:T,0)))</f>
        <v>Uneven - Men benefit</v>
      </c>
      <c r="R462" t="str">
        <f t="shared" si="21"/>
        <v>4 - Manager &amp; Sales &amp; Marketing</v>
      </c>
      <c r="S462" t="str">
        <f>IF(T462="","",INDEX('Backing 4'!Z:Z,MATCH(T462,'Backing 4'!Y:Y,0)))</f>
        <v>Even</v>
      </c>
      <c r="T462" t="str">
        <f t="shared" si="22"/>
        <v>4 - Manager</v>
      </c>
      <c r="U462">
        <v>2</v>
      </c>
      <c r="V462" t="str">
        <f>IF(D462="Y","",IF(W462="Y",INDEX('Backing 2'!B:B,MATCH(C462,'Backing 2'!C:C,0)),C462))</f>
        <v>4 - Manager</v>
      </c>
      <c r="W462" t="s">
        <v>87</v>
      </c>
      <c r="X462">
        <v>3</v>
      </c>
      <c r="Y462" t="s">
        <v>76</v>
      </c>
      <c r="Z462">
        <v>32</v>
      </c>
      <c r="AA462" t="s">
        <v>25</v>
      </c>
      <c r="AB462" t="s">
        <v>25</v>
      </c>
      <c r="AC462" t="s">
        <v>25</v>
      </c>
      <c r="AD462" s="3">
        <v>42095</v>
      </c>
      <c r="AE462">
        <v>5</v>
      </c>
      <c r="AF462">
        <f t="shared" ca="1" si="23"/>
        <v>0.74185676554823099</v>
      </c>
    </row>
    <row r="463" spans="1:32">
      <c r="A463">
        <v>461</v>
      </c>
      <c r="B463" t="s">
        <v>7</v>
      </c>
      <c r="C463" t="s">
        <v>92</v>
      </c>
      <c r="D463" t="s">
        <v>87</v>
      </c>
      <c r="E463">
        <v>3</v>
      </c>
      <c r="F463" t="s">
        <v>88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L463" s="5"/>
      <c r="M463" t="s">
        <v>92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6 - Junior Officer &amp; Operations</v>
      </c>
      <c r="S463" t="str">
        <f>IF(T463="","",INDEX('Backing 4'!Z:Z,MATCH(T463,'Backing 4'!Y:Y,0)))</f>
        <v>Even</v>
      </c>
      <c r="T463" t="str">
        <f t="shared" si="22"/>
        <v>6 - Junior Officer</v>
      </c>
      <c r="U463">
        <v>2</v>
      </c>
      <c r="V463" t="str">
        <f>IF(D463="Y","",IF(W463="Y",INDEX('Backing 2'!B:B,MATCH(C463,'Backing 2'!C:C,0)),C463))</f>
        <v>6 - Junior Officer</v>
      </c>
      <c r="W463" t="s">
        <v>87</v>
      </c>
      <c r="X463">
        <v>2</v>
      </c>
      <c r="Y463" t="s">
        <v>75</v>
      </c>
      <c r="Z463">
        <v>28</v>
      </c>
      <c r="AA463" t="s">
        <v>25</v>
      </c>
      <c r="AB463" t="s">
        <v>25</v>
      </c>
      <c r="AC463" t="s">
        <v>25</v>
      </c>
      <c r="AD463" s="3">
        <v>43191</v>
      </c>
      <c r="AE463">
        <v>2</v>
      </c>
      <c r="AF463">
        <f t="shared" ca="1" si="23"/>
        <v>0.43721613150813765</v>
      </c>
    </row>
    <row r="464" spans="1:32">
      <c r="A464">
        <v>462</v>
      </c>
      <c r="B464" t="s">
        <v>8</v>
      </c>
      <c r="C464" t="s">
        <v>93</v>
      </c>
      <c r="D464" t="s">
        <v>87</v>
      </c>
      <c r="E464">
        <v>2</v>
      </c>
      <c r="F464" t="s">
        <v>86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L464" s="5"/>
      <c r="M464" t="s">
        <v>94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4 - Manager &amp; Operations</v>
      </c>
      <c r="S464" t="str">
        <f>IF(T464="","",INDEX('Backing 4'!Z:Z,MATCH(T464,'Backing 4'!Y:Y,0)))</f>
        <v>Even</v>
      </c>
      <c r="T464" t="str">
        <f t="shared" si="22"/>
        <v>4 - Manager</v>
      </c>
      <c r="U464">
        <v>3</v>
      </c>
      <c r="V464" t="str">
        <f>IF(D464="Y","",IF(W464="Y",INDEX('Backing 2'!B:B,MATCH(C464,'Backing 2'!C:C,0)),C464))</f>
        <v>4 - Manager</v>
      </c>
      <c r="W464" t="s">
        <v>87</v>
      </c>
      <c r="X464">
        <v>2</v>
      </c>
      <c r="Y464" t="s">
        <v>76</v>
      </c>
      <c r="Z464">
        <v>39</v>
      </c>
      <c r="AA464" t="s">
        <v>25</v>
      </c>
      <c r="AB464" t="s">
        <v>25</v>
      </c>
      <c r="AC464" t="s">
        <v>25</v>
      </c>
      <c r="AD464" s="3">
        <v>42461</v>
      </c>
      <c r="AE464">
        <v>4</v>
      </c>
      <c r="AF464">
        <f t="shared" ca="1" si="23"/>
        <v>0.41696528016680856</v>
      </c>
    </row>
    <row r="465" spans="1:32">
      <c r="A465">
        <v>463</v>
      </c>
      <c r="B465" t="s">
        <v>7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14</v>
      </c>
      <c r="L465" s="5"/>
      <c r="M465" t="s">
        <v>92</v>
      </c>
      <c r="N465" t="s">
        <v>14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Operations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2</v>
      </c>
      <c r="V465" t="str">
        <f>IF(D465="Y","",IF(W465="Y",INDEX('Backing 2'!B:B,MATCH(C465,'Backing 2'!C:C,0)),C465))</f>
        <v>6 - Junior Officer</v>
      </c>
      <c r="W465" t="s">
        <v>87</v>
      </c>
      <c r="X465">
        <v>2</v>
      </c>
      <c r="Y465" t="s">
        <v>135</v>
      </c>
      <c r="Z465">
        <v>19</v>
      </c>
      <c r="AA465" t="s">
        <v>37</v>
      </c>
      <c r="AB465" t="s">
        <v>80</v>
      </c>
      <c r="AC465" t="s">
        <v>80</v>
      </c>
      <c r="AD465" s="3">
        <v>43191</v>
      </c>
      <c r="AE465">
        <v>2</v>
      </c>
      <c r="AF465">
        <f t="shared" ca="1" si="23"/>
        <v>0.53584249526778593</v>
      </c>
    </row>
    <row r="466" spans="1:32">
      <c r="A466">
        <v>464</v>
      </c>
      <c r="B466" t="s">
        <v>8</v>
      </c>
      <c r="C466" t="s">
        <v>92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L466" s="5"/>
      <c r="M466" t="s">
        <v>92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Even</v>
      </c>
      <c r="R466" t="str">
        <f t="shared" si="21"/>
        <v>6 - Junior Officer &amp; Sales &amp; Marketing</v>
      </c>
      <c r="S466" t="str">
        <f>IF(T466="","",INDEX('Backing 4'!Z:Z,MATCH(T466,'Backing 4'!Y:Y,0)))</f>
        <v>Even</v>
      </c>
      <c r="T466" t="str">
        <f t="shared" si="22"/>
        <v>6 - Junior Officer</v>
      </c>
      <c r="U466">
        <v>1</v>
      </c>
      <c r="V466" t="str">
        <f>IF(D466="Y","",IF(W466="Y",INDEX('Backing 2'!B:B,MATCH(C466,'Backing 2'!C:C,0)),C466))</f>
        <v>6 - Junior Officer</v>
      </c>
      <c r="W466" t="s">
        <v>87</v>
      </c>
      <c r="Y466" t="s">
        <v>75</v>
      </c>
      <c r="Z466">
        <v>21</v>
      </c>
      <c r="AA466" t="s">
        <v>37</v>
      </c>
      <c r="AB466" t="s">
        <v>80</v>
      </c>
      <c r="AC466" t="s">
        <v>80</v>
      </c>
      <c r="AD466" s="3">
        <v>43556</v>
      </c>
      <c r="AE466">
        <v>1</v>
      </c>
      <c r="AF466">
        <f t="shared" ca="1" si="23"/>
        <v>0.73475009094333099</v>
      </c>
    </row>
    <row r="467" spans="1:32">
      <c r="A467">
        <v>465</v>
      </c>
      <c r="B467" t="s">
        <v>8</v>
      </c>
      <c r="C467" t="s">
        <v>94</v>
      </c>
      <c r="D467" t="s">
        <v>87</v>
      </c>
      <c r="E467">
        <v>2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L467" s="5"/>
      <c r="M467" t="s">
        <v>94</v>
      </c>
      <c r="N467" t="s">
        <v>16</v>
      </c>
      <c r="O467" s="1" t="s">
        <v>74</v>
      </c>
      <c r="P467" t="s">
        <v>74</v>
      </c>
      <c r="Q467" t="str">
        <f>IF(R467="","",INDEX('Backing 4'!U:U,MATCH(R467,'Backing 4'!T:T,0)))</f>
        <v>Uneven - Men benefit</v>
      </c>
      <c r="R467" t="str">
        <f t="shared" si="21"/>
        <v>3 - Senior Manager &amp; Sales &amp; Marketing</v>
      </c>
      <c r="S467" t="str">
        <f>IF(T467="","",INDEX('Backing 4'!Z:Z,MATCH(T467,'Backing 4'!Y:Y,0)))</f>
        <v>Uneven - Men benefit</v>
      </c>
      <c r="T467" t="str">
        <f t="shared" si="22"/>
        <v>3 - Senior Manager</v>
      </c>
      <c r="U467">
        <v>2</v>
      </c>
      <c r="V467" t="str">
        <f>IF(D467="Y","",IF(W467="Y",INDEX('Backing 2'!B:B,MATCH(C467,'Backing 2'!C:C,0)),C467))</f>
        <v>3 - Senior Manager</v>
      </c>
      <c r="W467" t="s">
        <v>87</v>
      </c>
      <c r="X467">
        <v>2</v>
      </c>
      <c r="Y467" t="s">
        <v>76</v>
      </c>
      <c r="Z467">
        <v>33</v>
      </c>
      <c r="AA467" t="s">
        <v>25</v>
      </c>
      <c r="AB467" t="s">
        <v>25</v>
      </c>
      <c r="AC467" t="s">
        <v>25</v>
      </c>
      <c r="AD467" s="3">
        <v>41730</v>
      </c>
      <c r="AE467">
        <v>6</v>
      </c>
      <c r="AF467">
        <f t="shared" ca="1" si="23"/>
        <v>0.30112933466506431</v>
      </c>
    </row>
    <row r="468" spans="1:32">
      <c r="A468">
        <v>466</v>
      </c>
      <c r="B468" t="s">
        <v>7</v>
      </c>
      <c r="C468" t="s">
        <v>92</v>
      </c>
      <c r="D468" t="s">
        <v>87</v>
      </c>
      <c r="E468">
        <v>3</v>
      </c>
      <c r="F468" t="s">
        <v>88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L468" s="5"/>
      <c r="M468" t="s">
        <v>92</v>
      </c>
      <c r="N468" t="s">
        <v>16</v>
      </c>
      <c r="O468" s="1">
        <v>0.8</v>
      </c>
      <c r="P468" t="s">
        <v>73</v>
      </c>
      <c r="Q468" t="str">
        <f>IF(R468="","",INDEX('Backing 4'!U:U,MATCH(R468,'Backing 4'!T:T,0)))</f>
        <v>Even</v>
      </c>
      <c r="R468" t="str">
        <f t="shared" si="21"/>
        <v>6 - Junior Officer &amp; Sales &amp; Marketing</v>
      </c>
      <c r="S468" t="str">
        <f>IF(T468="","",INDEX('Backing 4'!Z:Z,MATCH(T468,'Backing 4'!Y:Y,0)))</f>
        <v>Even</v>
      </c>
      <c r="T468" t="str">
        <f t="shared" si="22"/>
        <v>6 - Junior Officer</v>
      </c>
      <c r="U468">
        <v>3</v>
      </c>
      <c r="V468" t="str">
        <f>IF(D468="Y","",IF(W468="Y",INDEX('Backing 2'!B:B,MATCH(C468,'Backing 2'!C:C,0)),C468))</f>
        <v>6 - Junior Officer</v>
      </c>
      <c r="W468" t="s">
        <v>87</v>
      </c>
      <c r="X468">
        <v>2</v>
      </c>
      <c r="Y468" t="s">
        <v>75</v>
      </c>
      <c r="Z468">
        <v>26</v>
      </c>
      <c r="AA468" t="s">
        <v>25</v>
      </c>
      <c r="AB468" t="s">
        <v>25</v>
      </c>
      <c r="AC468" t="s">
        <v>25</v>
      </c>
      <c r="AD468" s="3">
        <v>42826</v>
      </c>
      <c r="AE468">
        <v>3</v>
      </c>
      <c r="AF468">
        <f t="shared" ca="1" si="23"/>
        <v>0.72849457308311949</v>
      </c>
    </row>
    <row r="469" spans="1:32">
      <c r="A469">
        <v>467</v>
      </c>
      <c r="B469" t="s">
        <v>8</v>
      </c>
      <c r="C469" t="s">
        <v>95</v>
      </c>
      <c r="D469" t="s">
        <v>87</v>
      </c>
      <c r="E469">
        <v>2</v>
      </c>
      <c r="F469" t="s">
        <v>86</v>
      </c>
      <c r="G469" t="s">
        <v>86</v>
      </c>
      <c r="H469" s="2">
        <v>0.5</v>
      </c>
      <c r="I469" t="s">
        <v>88</v>
      </c>
      <c r="J469" t="s">
        <v>85</v>
      </c>
      <c r="K469" t="s">
        <v>16</v>
      </c>
      <c r="L469" s="5"/>
      <c r="M469" t="s">
        <v>96</v>
      </c>
      <c r="N469" t="s">
        <v>16</v>
      </c>
      <c r="O469" s="1" t="s">
        <v>74</v>
      </c>
      <c r="P469" t="s">
        <v>74</v>
      </c>
      <c r="Q469" t="str">
        <f>IF(R469="","",INDEX('Backing 4'!U:U,MATCH(R469,'Backing 4'!T:T,0)))</f>
        <v>Inconclusive</v>
      </c>
      <c r="R469" t="str">
        <f t="shared" si="21"/>
        <v>2 - Director &amp; Sales &amp; Marketing</v>
      </c>
      <c r="S469" t="s">
        <v>126</v>
      </c>
      <c r="T469" t="str">
        <f t="shared" si="22"/>
        <v>2 - Director</v>
      </c>
      <c r="U469">
        <v>5</v>
      </c>
      <c r="V469" t="str">
        <f>IF(D469="Y","",IF(W469="Y",INDEX('Backing 2'!B:B,MATCH(C469,'Backing 2'!C:C,0)),C469))</f>
        <v>2 - Director</v>
      </c>
      <c r="W469" t="s">
        <v>87</v>
      </c>
      <c r="X469">
        <v>2</v>
      </c>
      <c r="Y469" t="s">
        <v>77</v>
      </c>
      <c r="Z469">
        <v>48</v>
      </c>
      <c r="AA469" t="s">
        <v>25</v>
      </c>
      <c r="AB469" t="s">
        <v>25</v>
      </c>
      <c r="AC469" t="s">
        <v>25</v>
      </c>
      <c r="AD469" s="3">
        <v>42095</v>
      </c>
      <c r="AE469">
        <v>5</v>
      </c>
      <c r="AF469">
        <f t="shared" ca="1" si="23"/>
        <v>0.75341731583526284</v>
      </c>
    </row>
    <row r="470" spans="1:32">
      <c r="A470">
        <v>468</v>
      </c>
      <c r="B470" t="s">
        <v>8</v>
      </c>
      <c r="C470" s="4" t="s">
        <v>96</v>
      </c>
      <c r="D470" t="s">
        <v>87</v>
      </c>
      <c r="F470" t="s">
        <v>88</v>
      </c>
      <c r="G470" t="s">
        <v>88</v>
      </c>
      <c r="H470" s="2">
        <v>0.5</v>
      </c>
      <c r="I470" t="s">
        <v>86</v>
      </c>
      <c r="J470" t="s">
        <v>85</v>
      </c>
      <c r="K470" t="s">
        <v>17</v>
      </c>
      <c r="L470" s="5" t="s">
        <v>89</v>
      </c>
      <c r="N470" t="s">
        <v>17</v>
      </c>
      <c r="O470" s="1" t="s">
        <v>74</v>
      </c>
      <c r="P470" t="s">
        <v>74</v>
      </c>
      <c r="Q470" t="str">
        <f>IF(R470="","",INDEX('Backing 4'!U:U,MATCH(R470,'Backing 4'!T:T,0)))</f>
        <v/>
      </c>
      <c r="R470" t="str">
        <f t="shared" si="21"/>
        <v/>
      </c>
      <c r="S470" t="str">
        <f>IF(T470="","",INDEX('Backing 4'!Z:Z,MATCH(T470,'Backing 4'!Y:Y,0)))</f>
        <v/>
      </c>
      <c r="T470" t="str">
        <f t="shared" si="22"/>
        <v/>
      </c>
      <c r="U470">
        <v>2</v>
      </c>
      <c r="V470" t="str">
        <f>IF(D470="Y","",IF(W470="Y",INDEX('Backing 2'!B:B,MATCH(C470,'Backing 2'!C:C,0)),C470))</f>
        <v>1 - Executive</v>
      </c>
      <c r="W470" t="s">
        <v>87</v>
      </c>
      <c r="X470">
        <v>3</v>
      </c>
      <c r="Y470" t="s">
        <v>76</v>
      </c>
      <c r="Z470">
        <v>31</v>
      </c>
      <c r="AA470" t="s">
        <v>25</v>
      </c>
      <c r="AB470" t="s">
        <v>25</v>
      </c>
      <c r="AC470" t="s">
        <v>25</v>
      </c>
      <c r="AD470" s="3">
        <v>41365</v>
      </c>
      <c r="AE470">
        <v>7</v>
      </c>
      <c r="AF470">
        <f t="shared" ca="1" si="23"/>
        <v>0.14009276898328893</v>
      </c>
    </row>
    <row r="471" spans="1:32">
      <c r="A471">
        <v>469</v>
      </c>
      <c r="B471" t="s">
        <v>8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16</v>
      </c>
      <c r="L471" s="5"/>
      <c r="M471" t="s">
        <v>92</v>
      </c>
      <c r="N471" t="s">
        <v>16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Sales &amp; Marketing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2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23</v>
      </c>
      <c r="AA471" t="s">
        <v>37</v>
      </c>
      <c r="AB471" t="s">
        <v>80</v>
      </c>
      <c r="AC471" t="s">
        <v>80</v>
      </c>
      <c r="AD471" s="3">
        <v>43191</v>
      </c>
      <c r="AE471">
        <v>2</v>
      </c>
      <c r="AF471">
        <f t="shared" ca="1" si="23"/>
        <v>0.56556692724329227</v>
      </c>
    </row>
    <row r="472" spans="1:32">
      <c r="A472">
        <v>470</v>
      </c>
      <c r="B472" t="s">
        <v>7</v>
      </c>
      <c r="C472" t="s">
        <v>92</v>
      </c>
      <c r="D472" t="s">
        <v>87</v>
      </c>
      <c r="E472">
        <v>2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14</v>
      </c>
      <c r="L472" s="5"/>
      <c r="M472" t="s">
        <v>92</v>
      </c>
      <c r="N472" t="s">
        <v>14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Operations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3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36</v>
      </c>
      <c r="AB472" t="s">
        <v>80</v>
      </c>
      <c r="AC472" t="s">
        <v>80</v>
      </c>
      <c r="AD472" s="3">
        <v>42826</v>
      </c>
      <c r="AE472">
        <v>3</v>
      </c>
      <c r="AF472">
        <f t="shared" ca="1" si="23"/>
        <v>0.57566729000541483</v>
      </c>
    </row>
    <row r="473" spans="1:32">
      <c r="A473">
        <v>471</v>
      </c>
      <c r="B473" t="s">
        <v>8</v>
      </c>
      <c r="C473" t="s">
        <v>92</v>
      </c>
      <c r="D473" t="s">
        <v>87</v>
      </c>
      <c r="E473">
        <v>3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L473" s="5"/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24</v>
      </c>
      <c r="AA473" t="s">
        <v>37</v>
      </c>
      <c r="AB473" t="s">
        <v>80</v>
      </c>
      <c r="AC473" t="s">
        <v>80</v>
      </c>
      <c r="AD473" s="3">
        <v>43191</v>
      </c>
      <c r="AE473">
        <v>2</v>
      </c>
      <c r="AF473">
        <f t="shared" ca="1" si="23"/>
        <v>0.77504787681404075</v>
      </c>
    </row>
    <row r="474" spans="1:32">
      <c r="A474">
        <v>472</v>
      </c>
      <c r="B474" t="s">
        <v>8</v>
      </c>
      <c r="C474" t="s">
        <v>92</v>
      </c>
      <c r="D474" t="s">
        <v>87</v>
      </c>
      <c r="E474">
        <v>2</v>
      </c>
      <c r="F474" t="s">
        <v>88</v>
      </c>
      <c r="G474" t="s">
        <v>86</v>
      </c>
      <c r="H474" s="2">
        <v>0.5</v>
      </c>
      <c r="I474" t="s">
        <v>88</v>
      </c>
      <c r="J474" t="s">
        <v>85</v>
      </c>
      <c r="K474" t="s">
        <v>15</v>
      </c>
      <c r="L474" s="5"/>
      <c r="M474" t="s">
        <v>92</v>
      </c>
      <c r="N474" t="s">
        <v>15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6 - Junior Officer &amp; Internal Services</v>
      </c>
      <c r="S474" t="str">
        <f>IF(T474="","",INDEX('Backing 4'!Z:Z,MATCH(T474,'Backing 4'!Y:Y,0)))</f>
        <v>Even</v>
      </c>
      <c r="T474" t="str">
        <f t="shared" si="22"/>
        <v>6 - Junior Officer</v>
      </c>
      <c r="U474">
        <v>2</v>
      </c>
      <c r="V474" t="str">
        <f>IF(D474="Y","",IF(W474="Y",INDEX('Backing 2'!B:B,MATCH(C474,'Backing 2'!C:C,0)),C474))</f>
        <v>6 - Junior Officer</v>
      </c>
      <c r="W474" t="s">
        <v>87</v>
      </c>
      <c r="X474">
        <v>3</v>
      </c>
      <c r="Y474" t="s">
        <v>75</v>
      </c>
      <c r="Z474">
        <v>23</v>
      </c>
      <c r="AA474" t="s">
        <v>25</v>
      </c>
      <c r="AB474" t="s">
        <v>25</v>
      </c>
      <c r="AC474" t="s">
        <v>25</v>
      </c>
      <c r="AD474" s="3">
        <v>43191</v>
      </c>
      <c r="AE474">
        <v>2</v>
      </c>
      <c r="AF474">
        <f t="shared" ca="1" si="23"/>
        <v>0.87996428656817072</v>
      </c>
    </row>
    <row r="475" spans="1:32">
      <c r="A475">
        <v>473</v>
      </c>
      <c r="B475" t="s">
        <v>7</v>
      </c>
      <c r="C475" t="s">
        <v>93</v>
      </c>
      <c r="D475" t="s">
        <v>87</v>
      </c>
      <c r="E475">
        <v>2</v>
      </c>
      <c r="F475" t="s">
        <v>86</v>
      </c>
      <c r="G475" t="s">
        <v>86</v>
      </c>
      <c r="H475" s="2">
        <v>0.5</v>
      </c>
      <c r="I475" t="s">
        <v>88</v>
      </c>
      <c r="J475" t="s">
        <v>85</v>
      </c>
      <c r="K475" t="s">
        <v>14</v>
      </c>
      <c r="L475" s="5"/>
      <c r="M475" t="s">
        <v>94</v>
      </c>
      <c r="N475" t="s">
        <v>14</v>
      </c>
      <c r="O475" s="1" t="s">
        <v>74</v>
      </c>
      <c r="P475" t="s">
        <v>74</v>
      </c>
      <c r="Q475" t="str">
        <f>IF(R475="","",INDEX('Backing 4'!U:U,MATCH(R475,'Backing 4'!T:T,0)))</f>
        <v>Even</v>
      </c>
      <c r="R475" t="str">
        <f t="shared" si="21"/>
        <v>4 - Manager &amp; Operations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Y475" t="s">
        <v>77</v>
      </c>
      <c r="Z475">
        <v>49</v>
      </c>
      <c r="AA475" t="s">
        <v>25</v>
      </c>
      <c r="AB475" t="s">
        <v>25</v>
      </c>
      <c r="AC475" t="s">
        <v>25</v>
      </c>
      <c r="AD475" s="3">
        <v>41000</v>
      </c>
      <c r="AE475">
        <v>8</v>
      </c>
      <c r="AF475">
        <f t="shared" ca="1" si="23"/>
        <v>0.47917499824337317</v>
      </c>
    </row>
    <row r="476" spans="1:32">
      <c r="A476">
        <v>474</v>
      </c>
      <c r="B476" t="s">
        <v>8</v>
      </c>
      <c r="C476" t="s">
        <v>93</v>
      </c>
      <c r="D476" t="s">
        <v>87</v>
      </c>
      <c r="E476">
        <v>3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L476" s="5"/>
      <c r="M476" t="s">
        <v>93</v>
      </c>
      <c r="N476" t="s">
        <v>16</v>
      </c>
      <c r="O476" s="1" t="s">
        <v>74</v>
      </c>
      <c r="P476" t="s">
        <v>74</v>
      </c>
      <c r="Q476" t="str">
        <f>IF(R476="","",INDEX('Backing 4'!U:U,MATCH(R476,'Backing 4'!T:T,0)))</f>
        <v>Uneven - Men benefit</v>
      </c>
      <c r="R476" t="str">
        <f t="shared" si="21"/>
        <v>4 - Manager &amp; Sales &amp; Marketing</v>
      </c>
      <c r="S476" t="str">
        <f>IF(T476="","",INDEX('Backing 4'!Z:Z,MATCH(T476,'Backing 4'!Y:Y,0)))</f>
        <v>Even</v>
      </c>
      <c r="T476" t="str">
        <f t="shared" si="22"/>
        <v>4 - Manager</v>
      </c>
      <c r="U476">
        <v>3</v>
      </c>
      <c r="V476" t="str">
        <f>IF(D476="Y","",IF(W476="Y",INDEX('Backing 2'!B:B,MATCH(C476,'Backing 2'!C:C,0)),C476))</f>
        <v>4 - Manager</v>
      </c>
      <c r="W476" t="s">
        <v>87</v>
      </c>
      <c r="X476">
        <v>3</v>
      </c>
      <c r="Y476" t="s">
        <v>76</v>
      </c>
      <c r="Z476">
        <v>33</v>
      </c>
      <c r="AA476" t="s">
        <v>25</v>
      </c>
      <c r="AB476" t="s">
        <v>25</v>
      </c>
      <c r="AC476" t="s">
        <v>25</v>
      </c>
      <c r="AD476" s="3">
        <v>41365</v>
      </c>
      <c r="AE476">
        <v>7</v>
      </c>
      <c r="AF476">
        <f t="shared" ca="1" si="23"/>
        <v>0.66299854599376329</v>
      </c>
    </row>
    <row r="477" spans="1:32">
      <c r="A477">
        <v>475</v>
      </c>
      <c r="B477" t="s">
        <v>7</v>
      </c>
      <c r="C477" t="s">
        <v>92</v>
      </c>
      <c r="D477" t="s">
        <v>87</v>
      </c>
      <c r="E477">
        <v>2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16</v>
      </c>
      <c r="L477" s="5"/>
      <c r="M477" t="s">
        <v>92</v>
      </c>
      <c r="N477" t="s">
        <v>16</v>
      </c>
      <c r="O477" s="1">
        <v>0.7</v>
      </c>
      <c r="P477" t="s">
        <v>73</v>
      </c>
      <c r="Q477" t="str">
        <f>IF(R477="","",INDEX('Backing 4'!U:U,MATCH(R477,'Backing 4'!T:T,0)))</f>
        <v>Even</v>
      </c>
      <c r="R477" t="str">
        <f t="shared" si="21"/>
        <v>6 - Junior Officer &amp; Sales &amp; Marketing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3</v>
      </c>
      <c r="Y477" t="s">
        <v>75</v>
      </c>
      <c r="Z477">
        <v>25</v>
      </c>
      <c r="AA477" t="s">
        <v>37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0.48134020920627141</v>
      </c>
    </row>
    <row r="478" spans="1:32">
      <c r="A478">
        <v>476</v>
      </c>
      <c r="B478" t="s">
        <v>7</v>
      </c>
      <c r="C478" t="s">
        <v>92</v>
      </c>
      <c r="D478" t="s">
        <v>87</v>
      </c>
      <c r="E478">
        <v>3</v>
      </c>
      <c r="F478" t="s">
        <v>88</v>
      </c>
      <c r="G478" t="s">
        <v>86</v>
      </c>
      <c r="H478" s="2">
        <v>0.5</v>
      </c>
      <c r="I478" t="s">
        <v>88</v>
      </c>
      <c r="J478" t="s">
        <v>85</v>
      </c>
      <c r="K478" t="s">
        <v>14</v>
      </c>
      <c r="L478" s="5"/>
      <c r="M478" t="s">
        <v>92</v>
      </c>
      <c r="N478" t="s">
        <v>14</v>
      </c>
      <c r="O478" s="1" t="s">
        <v>74</v>
      </c>
      <c r="P478" t="s">
        <v>74</v>
      </c>
      <c r="Q478" t="str">
        <f>IF(R478="","",INDEX('Backing 4'!U:U,MATCH(R478,'Backing 4'!T:T,0)))</f>
        <v>Even</v>
      </c>
      <c r="R478" t="str">
        <f t="shared" si="21"/>
        <v>6 - Junior Officer &amp; Operations</v>
      </c>
      <c r="S478" t="str">
        <f>IF(T478="","",INDEX('Backing 4'!Z:Z,MATCH(T478,'Backing 4'!Y:Y,0)))</f>
        <v>Even</v>
      </c>
      <c r="T478" t="str">
        <f t="shared" si="22"/>
        <v>6 - Junior Officer</v>
      </c>
      <c r="U478">
        <v>3</v>
      </c>
      <c r="V478" t="str">
        <f>IF(D478="Y","",IF(W478="Y",INDEX('Backing 2'!B:B,MATCH(C478,'Backing 2'!C:C,0)),C478))</f>
        <v>6 - Junior Officer</v>
      </c>
      <c r="W478" t="s">
        <v>87</v>
      </c>
      <c r="X478">
        <v>2</v>
      </c>
      <c r="Y478" t="s">
        <v>75</v>
      </c>
      <c r="Z478">
        <v>20</v>
      </c>
      <c r="AA478" t="s">
        <v>36</v>
      </c>
      <c r="AB478" t="s">
        <v>80</v>
      </c>
      <c r="AC478" t="s">
        <v>80</v>
      </c>
      <c r="AD478" s="3">
        <v>42826</v>
      </c>
      <c r="AE478">
        <v>3</v>
      </c>
      <c r="AF478">
        <f t="shared" ca="1" si="23"/>
        <v>0.91022965659312949</v>
      </c>
    </row>
    <row r="479" spans="1:32">
      <c r="A479">
        <v>477</v>
      </c>
      <c r="B479" t="s">
        <v>7</v>
      </c>
      <c r="C479" t="s">
        <v>95</v>
      </c>
      <c r="D479" t="s">
        <v>87</v>
      </c>
      <c r="E479">
        <v>2</v>
      </c>
      <c r="F479" t="s">
        <v>86</v>
      </c>
      <c r="G479" t="s">
        <v>86</v>
      </c>
      <c r="H479" s="2">
        <v>0.5</v>
      </c>
      <c r="I479" t="s">
        <v>88</v>
      </c>
      <c r="J479" t="s">
        <v>85</v>
      </c>
      <c r="K479" t="s">
        <v>15</v>
      </c>
      <c r="L479" s="5"/>
      <c r="M479" t="s">
        <v>96</v>
      </c>
      <c r="N479" t="s">
        <v>15</v>
      </c>
      <c r="O479" s="1" t="s">
        <v>74</v>
      </c>
      <c r="P479" t="s">
        <v>74</v>
      </c>
      <c r="Q479" t="str">
        <f>IF(R479="","",INDEX('Backing 4'!U:U,MATCH(R479,'Backing 4'!T:T,0)))</f>
        <v>Inconclusive</v>
      </c>
      <c r="R479" t="str">
        <f t="shared" si="21"/>
        <v>2 - Director &amp; Internal Services</v>
      </c>
      <c r="S479" t="s">
        <v>126</v>
      </c>
      <c r="T479" t="str">
        <f t="shared" si="22"/>
        <v>2 - Director</v>
      </c>
      <c r="U479">
        <v>6</v>
      </c>
      <c r="V479" t="str">
        <f>IF(D479="Y","",IF(W479="Y",INDEX('Backing 2'!B:B,MATCH(C479,'Backing 2'!C:C,0)),C479))</f>
        <v>2 - Director</v>
      </c>
      <c r="W479" t="s">
        <v>87</v>
      </c>
      <c r="X479">
        <v>2</v>
      </c>
      <c r="Y479" t="s">
        <v>77</v>
      </c>
      <c r="Z479">
        <v>44</v>
      </c>
      <c r="AA479" t="s">
        <v>25</v>
      </c>
      <c r="AB479" t="s">
        <v>25</v>
      </c>
      <c r="AC479" t="s">
        <v>25</v>
      </c>
      <c r="AD479" s="3">
        <v>41730</v>
      </c>
      <c r="AE479">
        <v>6</v>
      </c>
      <c r="AF479">
        <f t="shared" ca="1" si="23"/>
        <v>0.85996628965058985</v>
      </c>
    </row>
    <row r="480" spans="1:32">
      <c r="A480">
        <v>478</v>
      </c>
      <c r="B480" t="s">
        <v>7</v>
      </c>
      <c r="C480" t="s">
        <v>92</v>
      </c>
      <c r="D480" t="s">
        <v>85</v>
      </c>
      <c r="F480" t="s">
        <v>88</v>
      </c>
      <c r="G480" t="s">
        <v>88</v>
      </c>
      <c r="H480" s="2">
        <v>0.5</v>
      </c>
      <c r="I480" t="s">
        <v>88</v>
      </c>
      <c r="J480" t="s">
        <v>87</v>
      </c>
      <c r="K480" t="s">
        <v>14</v>
      </c>
      <c r="L480" s="5"/>
      <c r="M480" t="s">
        <v>92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>Even</v>
      </c>
      <c r="R480" t="str">
        <f t="shared" si="21"/>
        <v>6 - Junior Officer &amp; Operations</v>
      </c>
      <c r="S480" t="str">
        <f>IF(T480="","",INDEX('Backing 4'!Z:Z,MATCH(T480,'Backing 4'!Y:Y,0)))</f>
        <v>Even</v>
      </c>
      <c r="T480" t="str">
        <f t="shared" si="22"/>
        <v>6 - Junior Officer</v>
      </c>
      <c r="U480">
        <v>0</v>
      </c>
      <c r="V480" t="str">
        <f>IF(D480="Y","",IF(W480="Y",INDEX('Backing 2'!B:B,MATCH(C480,'Backing 2'!C:C,0)),C480))</f>
        <v/>
      </c>
      <c r="W480" t="s">
        <v>87</v>
      </c>
      <c r="Y480" t="s">
        <v>75</v>
      </c>
      <c r="Z480">
        <v>25</v>
      </c>
      <c r="AA480" t="s">
        <v>25</v>
      </c>
      <c r="AB480" t="s">
        <v>25</v>
      </c>
      <c r="AC480" t="s">
        <v>25</v>
      </c>
      <c r="AD480" s="3">
        <v>43922</v>
      </c>
      <c r="AE480">
        <v>0</v>
      </c>
      <c r="AF480">
        <f t="shared" ca="1" si="23"/>
        <v>0.40114374197430558</v>
      </c>
    </row>
    <row r="481" spans="1:32">
      <c r="A481">
        <v>479</v>
      </c>
      <c r="B481" t="s">
        <v>8</v>
      </c>
      <c r="C481" s="4" t="s">
        <v>92</v>
      </c>
      <c r="D481" t="s">
        <v>87</v>
      </c>
      <c r="E481">
        <v>4</v>
      </c>
      <c r="F481" t="s">
        <v>88</v>
      </c>
      <c r="G481" t="s">
        <v>88</v>
      </c>
      <c r="H481" s="2">
        <v>0.5</v>
      </c>
      <c r="I481" t="s">
        <v>86</v>
      </c>
      <c r="J481" t="s">
        <v>85</v>
      </c>
      <c r="K481" t="s">
        <v>14</v>
      </c>
      <c r="L481" s="5" t="s">
        <v>89</v>
      </c>
      <c r="N481" t="s">
        <v>14</v>
      </c>
      <c r="O481" s="1" t="s">
        <v>74</v>
      </c>
      <c r="P481" t="s">
        <v>74</v>
      </c>
      <c r="Q481" t="str">
        <f>IF(R481="","",INDEX('Backing 4'!U:U,MATCH(R481,'Backing 4'!T:T,0)))</f>
        <v/>
      </c>
      <c r="R481" t="str">
        <f t="shared" si="21"/>
        <v/>
      </c>
      <c r="S481" t="str">
        <f>IF(T481="","",INDEX('Backing 4'!Z:Z,MATCH(T481,'Backing 4'!Y:Y,0)))</f>
        <v/>
      </c>
      <c r="T481" t="str">
        <f t="shared" si="22"/>
        <v/>
      </c>
      <c r="U481">
        <v>3</v>
      </c>
      <c r="V481" t="str">
        <f>IF(D481="Y","",IF(W481="Y",INDEX('Backing 2'!B:B,MATCH(C481,'Backing 2'!C:C,0)),C481))</f>
        <v>6 - Junior Officer</v>
      </c>
      <c r="W481" t="s">
        <v>87</v>
      </c>
      <c r="X481">
        <v>4</v>
      </c>
      <c r="Y481" t="s">
        <v>78</v>
      </c>
      <c r="Z481">
        <v>53</v>
      </c>
      <c r="AA481" t="s">
        <v>25</v>
      </c>
      <c r="AB481" t="s">
        <v>25</v>
      </c>
      <c r="AC481" t="s">
        <v>25</v>
      </c>
      <c r="AD481" s="3">
        <v>42826</v>
      </c>
      <c r="AE481">
        <v>3</v>
      </c>
      <c r="AF481">
        <f t="shared" ca="1" si="23"/>
        <v>0.68797021853253526</v>
      </c>
    </row>
    <row r="482" spans="1:32">
      <c r="A482">
        <v>480</v>
      </c>
      <c r="B482" t="s">
        <v>8</v>
      </c>
      <c r="C482" t="s">
        <v>94</v>
      </c>
      <c r="D482" t="s">
        <v>85</v>
      </c>
      <c r="F482" t="s">
        <v>88</v>
      </c>
      <c r="G482" t="s">
        <v>88</v>
      </c>
      <c r="H482" s="2">
        <v>0.5</v>
      </c>
      <c r="I482" t="s">
        <v>88</v>
      </c>
      <c r="J482" t="s">
        <v>87</v>
      </c>
      <c r="K482" t="s">
        <v>16</v>
      </c>
      <c r="L482" s="5"/>
      <c r="M482" t="s">
        <v>94</v>
      </c>
      <c r="N482" t="s">
        <v>16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Sales &amp; Marketing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0</v>
      </c>
      <c r="V482" t="str">
        <f>IF(D482="Y","",IF(W482="Y",INDEX('Backing 2'!B:B,MATCH(C482,'Backing 2'!C:C,0)),C482))</f>
        <v/>
      </c>
      <c r="W482" t="s">
        <v>87</v>
      </c>
      <c r="Y482" t="s">
        <v>76</v>
      </c>
      <c r="Z482">
        <v>38</v>
      </c>
      <c r="AA482" t="s">
        <v>25</v>
      </c>
      <c r="AB482" t="s">
        <v>25</v>
      </c>
      <c r="AC482" t="s">
        <v>25</v>
      </c>
      <c r="AD482" s="3">
        <v>43922</v>
      </c>
      <c r="AE482">
        <v>0</v>
      </c>
      <c r="AF482">
        <f t="shared" ca="1" si="23"/>
        <v>0.53925181808280476</v>
      </c>
    </row>
    <row r="483" spans="1:32">
      <c r="A483">
        <v>481</v>
      </c>
      <c r="B483" t="s">
        <v>8</v>
      </c>
      <c r="C483" t="s">
        <v>94</v>
      </c>
      <c r="D483" t="s">
        <v>87</v>
      </c>
      <c r="E483">
        <v>2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15</v>
      </c>
      <c r="L483" s="5"/>
      <c r="M483" t="s">
        <v>94</v>
      </c>
      <c r="N483" t="s">
        <v>15</v>
      </c>
      <c r="O483" s="1" t="s">
        <v>74</v>
      </c>
      <c r="P483" t="s">
        <v>74</v>
      </c>
      <c r="Q483" t="str">
        <f>IF(R483="","",INDEX('Backing 4'!U:U,MATCH(R483,'Backing 4'!T:T,0)))</f>
        <v>Uneven - Men benefit</v>
      </c>
      <c r="R483" t="str">
        <f t="shared" si="21"/>
        <v>3 - Senior Manager &amp; Internal Services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2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37</v>
      </c>
      <c r="AA483" t="s">
        <v>32</v>
      </c>
      <c r="AB483" t="s">
        <v>80</v>
      </c>
      <c r="AC483" t="s">
        <v>80</v>
      </c>
      <c r="AD483" s="3">
        <v>42461</v>
      </c>
      <c r="AE483">
        <v>4</v>
      </c>
      <c r="AF483">
        <f t="shared" ca="1" si="23"/>
        <v>0.64950744751623113</v>
      </c>
    </row>
    <row r="484" spans="1:32">
      <c r="A484">
        <v>482</v>
      </c>
      <c r="B484" t="s">
        <v>8</v>
      </c>
      <c r="C484" t="s">
        <v>94</v>
      </c>
      <c r="D484" t="s">
        <v>87</v>
      </c>
      <c r="E484">
        <v>3</v>
      </c>
      <c r="F484" t="s">
        <v>88</v>
      </c>
      <c r="G484" t="s">
        <v>86</v>
      </c>
      <c r="H484" s="2">
        <v>0.5</v>
      </c>
      <c r="I484" t="s">
        <v>88</v>
      </c>
      <c r="J484" t="s">
        <v>85</v>
      </c>
      <c r="K484" t="s">
        <v>14</v>
      </c>
      <c r="L484" s="5"/>
      <c r="M484" t="s">
        <v>94</v>
      </c>
      <c r="N484" t="s">
        <v>14</v>
      </c>
      <c r="O484" s="1" t="s">
        <v>74</v>
      </c>
      <c r="P484" t="s">
        <v>74</v>
      </c>
      <c r="Q484" t="str">
        <f>IF(R484="","",INDEX('Backing 4'!U:U,MATCH(R484,'Backing 4'!T:T,0)))</f>
        <v>Even</v>
      </c>
      <c r="R484" t="str">
        <f t="shared" si="21"/>
        <v>3 - Senior Manager &amp; Operations</v>
      </c>
      <c r="S484" t="str">
        <f>IF(T484="","",INDEX('Backing 4'!Z:Z,MATCH(T484,'Backing 4'!Y:Y,0)))</f>
        <v>Uneven - Men benefit</v>
      </c>
      <c r="T484" t="str">
        <f t="shared" si="22"/>
        <v>3 - Senior Manager</v>
      </c>
      <c r="U484">
        <v>3</v>
      </c>
      <c r="V484" t="str">
        <f>IF(D484="Y","",IF(W484="Y",INDEX('Backing 2'!B:B,MATCH(C484,'Backing 2'!C:C,0)),C484))</f>
        <v>3 - Senior Manager</v>
      </c>
      <c r="W484" t="s">
        <v>87</v>
      </c>
      <c r="X484">
        <v>3</v>
      </c>
      <c r="Y484" t="s">
        <v>76</v>
      </c>
      <c r="Z484">
        <v>39</v>
      </c>
      <c r="AA484" t="s">
        <v>25</v>
      </c>
      <c r="AB484" t="s">
        <v>25</v>
      </c>
      <c r="AC484" t="s">
        <v>25</v>
      </c>
      <c r="AD484" s="3">
        <v>40634</v>
      </c>
      <c r="AE484">
        <v>9</v>
      </c>
      <c r="AF484">
        <f t="shared" ca="1" si="23"/>
        <v>0.76938895869931234</v>
      </c>
    </row>
    <row r="485" spans="1:32">
      <c r="A485">
        <v>483</v>
      </c>
      <c r="B485" t="s">
        <v>7</v>
      </c>
      <c r="C485" s="4" t="s">
        <v>92</v>
      </c>
      <c r="D485" t="s">
        <v>87</v>
      </c>
      <c r="E485">
        <v>3</v>
      </c>
      <c r="F485" t="s">
        <v>88</v>
      </c>
      <c r="G485" t="s">
        <v>88</v>
      </c>
      <c r="H485" s="2">
        <v>0.5</v>
      </c>
      <c r="I485" t="s">
        <v>86</v>
      </c>
      <c r="J485" t="s">
        <v>85</v>
      </c>
      <c r="K485" t="s">
        <v>14</v>
      </c>
      <c r="L485" s="5" t="s">
        <v>89</v>
      </c>
      <c r="N485" t="s">
        <v>14</v>
      </c>
      <c r="O485" s="1">
        <v>0.5</v>
      </c>
      <c r="P485" t="s">
        <v>73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4</v>
      </c>
      <c r="V485" t="str">
        <f>IF(D485="Y","",IF(W485="Y",INDEX('Backing 2'!B:B,MATCH(C485,'Backing 2'!C:C,0)),C485))</f>
        <v>6 - Junior Officer</v>
      </c>
      <c r="W485" t="s">
        <v>87</v>
      </c>
      <c r="X485">
        <v>3</v>
      </c>
      <c r="Y485" t="s">
        <v>76</v>
      </c>
      <c r="Z485">
        <v>36</v>
      </c>
      <c r="AA485" t="s">
        <v>32</v>
      </c>
      <c r="AB485" t="s">
        <v>80</v>
      </c>
      <c r="AC485" t="s">
        <v>80</v>
      </c>
      <c r="AD485" s="3">
        <v>42461</v>
      </c>
      <c r="AE485">
        <v>4</v>
      </c>
      <c r="AF485">
        <f t="shared" ca="1" si="23"/>
        <v>0.99503898364304677</v>
      </c>
    </row>
    <row r="486" spans="1:32">
      <c r="A486">
        <v>484</v>
      </c>
      <c r="B486" t="s">
        <v>8</v>
      </c>
      <c r="C486" t="s">
        <v>96</v>
      </c>
      <c r="D486" t="s">
        <v>85</v>
      </c>
      <c r="F486" t="s">
        <v>88</v>
      </c>
      <c r="G486" t="s">
        <v>88</v>
      </c>
      <c r="H486" s="2">
        <v>0.5</v>
      </c>
      <c r="I486" t="s">
        <v>88</v>
      </c>
      <c r="J486" t="s">
        <v>87</v>
      </c>
      <c r="K486" t="s">
        <v>17</v>
      </c>
      <c r="L486" s="5"/>
      <c r="M486" t="s">
        <v>96</v>
      </c>
      <c r="N486" t="s">
        <v>17</v>
      </c>
      <c r="O486" s="1" t="s">
        <v>74</v>
      </c>
      <c r="P486" t="s">
        <v>74</v>
      </c>
      <c r="Q486" t="str">
        <f>IF(R486="","",INDEX('Backing 4'!U:U,MATCH(R486,'Backing 4'!T:T,0)))</f>
        <v/>
      </c>
      <c r="R486" t="str">
        <f t="shared" si="21"/>
        <v/>
      </c>
      <c r="S486" t="str">
        <f>IF(T486="","",INDEX('Backing 4'!Z:Z,MATCH(T486,'Backing 4'!Y:Y,0)))</f>
        <v/>
      </c>
      <c r="T486" t="str">
        <f t="shared" si="22"/>
        <v/>
      </c>
      <c r="U486">
        <v>0</v>
      </c>
      <c r="V486" t="str">
        <f>IF(D486="Y","",IF(W486="Y",INDEX('Backing 2'!B:B,MATCH(C486,'Backing 2'!C:C,0)),C486))</f>
        <v/>
      </c>
      <c r="W486" t="s">
        <v>87</v>
      </c>
      <c r="Y486" t="s">
        <v>79</v>
      </c>
      <c r="Z486">
        <v>61</v>
      </c>
      <c r="AA486" t="s">
        <v>31</v>
      </c>
      <c r="AB486" t="s">
        <v>82</v>
      </c>
      <c r="AC486" t="s">
        <v>84</v>
      </c>
      <c r="AD486" s="3">
        <v>43922</v>
      </c>
      <c r="AE486">
        <v>0</v>
      </c>
      <c r="AF486">
        <f t="shared" ca="1" si="23"/>
        <v>0.37087016445207388</v>
      </c>
    </row>
    <row r="487" spans="1:32">
      <c r="A487">
        <v>485</v>
      </c>
      <c r="B487" t="s">
        <v>8</v>
      </c>
      <c r="C487" t="s">
        <v>93</v>
      </c>
      <c r="D487" t="s">
        <v>87</v>
      </c>
      <c r="E487">
        <v>3</v>
      </c>
      <c r="F487" t="s">
        <v>88</v>
      </c>
      <c r="G487" t="s">
        <v>86</v>
      </c>
      <c r="H487" s="2">
        <v>0.5</v>
      </c>
      <c r="I487" t="s">
        <v>88</v>
      </c>
      <c r="J487" t="s">
        <v>85</v>
      </c>
      <c r="K487" t="s">
        <v>14</v>
      </c>
      <c r="L487" s="5"/>
      <c r="M487" t="s">
        <v>93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>Even</v>
      </c>
      <c r="R487" t="str">
        <f t="shared" si="21"/>
        <v>4 - Manager &amp; Operations</v>
      </c>
      <c r="S487" t="str">
        <f>IF(T487="","",INDEX('Backing 4'!Z:Z,MATCH(T487,'Backing 4'!Y:Y,0)))</f>
        <v>Even</v>
      </c>
      <c r="T487" t="str">
        <f t="shared" si="22"/>
        <v>4 - Manager</v>
      </c>
      <c r="U487">
        <v>1</v>
      </c>
      <c r="V487" t="str">
        <f>IF(D487="Y","",IF(W487="Y",INDEX('Backing 2'!B:B,MATCH(C487,'Backing 2'!C:C,0)),C487))</f>
        <v>5 - Senior Officer</v>
      </c>
      <c r="W487" t="s">
        <v>85</v>
      </c>
      <c r="X487">
        <v>1</v>
      </c>
      <c r="Y487" t="s">
        <v>76</v>
      </c>
      <c r="Z487">
        <v>34</v>
      </c>
      <c r="AA487" t="s">
        <v>36</v>
      </c>
      <c r="AB487" t="s">
        <v>80</v>
      </c>
      <c r="AC487" t="s">
        <v>80</v>
      </c>
      <c r="AD487" s="3">
        <v>41365</v>
      </c>
      <c r="AE487">
        <v>7</v>
      </c>
      <c r="AF487">
        <f t="shared" ca="1" si="23"/>
        <v>1.0840669214984611E-2</v>
      </c>
    </row>
    <row r="488" spans="1:32">
      <c r="A488">
        <v>486</v>
      </c>
      <c r="B488" t="s">
        <v>7</v>
      </c>
      <c r="C488" s="4" t="s">
        <v>92</v>
      </c>
      <c r="D488" t="s">
        <v>87</v>
      </c>
      <c r="E488">
        <v>2</v>
      </c>
      <c r="F488" t="s">
        <v>88</v>
      </c>
      <c r="G488" t="s">
        <v>88</v>
      </c>
      <c r="H488" s="2">
        <v>0.5</v>
      </c>
      <c r="I488" t="s">
        <v>86</v>
      </c>
      <c r="J488" t="s">
        <v>85</v>
      </c>
      <c r="K488" t="s">
        <v>14</v>
      </c>
      <c r="L488" s="5" t="s">
        <v>89</v>
      </c>
      <c r="N488" t="s">
        <v>14</v>
      </c>
      <c r="O488" s="1" t="s">
        <v>74</v>
      </c>
      <c r="P488" t="s">
        <v>74</v>
      </c>
      <c r="Q488" t="str">
        <f>IF(R488="","",INDEX('Backing 4'!U:U,MATCH(R488,'Backing 4'!T:T,0)))</f>
        <v/>
      </c>
      <c r="R488" t="str">
        <f t="shared" si="21"/>
        <v/>
      </c>
      <c r="S488" t="str">
        <f>IF(T488="","",INDEX('Backing 4'!Z:Z,MATCH(T488,'Backing 4'!Y:Y,0)))</f>
        <v/>
      </c>
      <c r="T488" t="str">
        <f t="shared" si="22"/>
        <v/>
      </c>
      <c r="U488">
        <v>2</v>
      </c>
      <c r="V488" t="str">
        <f>IF(D488="Y","",IF(W488="Y",INDEX('Backing 2'!B:B,MATCH(C488,'Backing 2'!C:C,0)),C488))</f>
        <v>6 - Junior Officer</v>
      </c>
      <c r="W488" t="s">
        <v>87</v>
      </c>
      <c r="X488">
        <v>3</v>
      </c>
      <c r="Y488" t="s">
        <v>77</v>
      </c>
      <c r="Z488">
        <v>47</v>
      </c>
      <c r="AA488" t="s">
        <v>36</v>
      </c>
      <c r="AB488" t="s">
        <v>80</v>
      </c>
      <c r="AC488" t="s">
        <v>80</v>
      </c>
      <c r="AD488" s="3">
        <v>43191</v>
      </c>
      <c r="AE488">
        <v>2</v>
      </c>
      <c r="AF488">
        <f t="shared" ca="1" si="23"/>
        <v>0.95506938436725997</v>
      </c>
    </row>
    <row r="489" spans="1:32">
      <c r="A489">
        <v>487</v>
      </c>
      <c r="B489" t="s">
        <v>7</v>
      </c>
      <c r="C489" t="s">
        <v>93</v>
      </c>
      <c r="D489" t="s">
        <v>87</v>
      </c>
      <c r="E489">
        <v>3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15</v>
      </c>
      <c r="L489" s="5"/>
      <c r="M489" t="s">
        <v>93</v>
      </c>
      <c r="N489" t="s">
        <v>15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4 - Manager &amp; Internal Services</v>
      </c>
      <c r="S489" t="str">
        <f>IF(T489="","",INDEX('Backing 4'!Z:Z,MATCH(T489,'Backing 4'!Y:Y,0)))</f>
        <v>Even</v>
      </c>
      <c r="T489" t="str">
        <f t="shared" si="22"/>
        <v>4 - Manager</v>
      </c>
      <c r="U489">
        <v>1</v>
      </c>
      <c r="V489" t="str">
        <f>IF(D489="Y","",IF(W489="Y",INDEX('Backing 2'!B:B,MATCH(C489,'Backing 2'!C:C,0)),C489))</f>
        <v>5 - Senior Officer</v>
      </c>
      <c r="W489" t="s">
        <v>85</v>
      </c>
      <c r="X489">
        <v>2</v>
      </c>
      <c r="Y489" t="s">
        <v>76</v>
      </c>
      <c r="Z489">
        <v>39</v>
      </c>
      <c r="AA489" t="s">
        <v>32</v>
      </c>
      <c r="AB489" t="s">
        <v>80</v>
      </c>
      <c r="AC489" t="s">
        <v>80</v>
      </c>
      <c r="AD489" s="3">
        <v>42095</v>
      </c>
      <c r="AE489">
        <v>5</v>
      </c>
      <c r="AF489">
        <f t="shared" ca="1" si="23"/>
        <v>4.8794342957487191E-2</v>
      </c>
    </row>
    <row r="490" spans="1:32">
      <c r="A490">
        <v>488</v>
      </c>
      <c r="B490" t="s">
        <v>7</v>
      </c>
      <c r="C490" t="s">
        <v>92</v>
      </c>
      <c r="D490" t="s">
        <v>87</v>
      </c>
      <c r="E490">
        <v>2</v>
      </c>
      <c r="F490" t="s">
        <v>88</v>
      </c>
      <c r="G490" t="s">
        <v>86</v>
      </c>
      <c r="H490" s="2">
        <v>0.5</v>
      </c>
      <c r="I490" t="s">
        <v>88</v>
      </c>
      <c r="J490" t="s">
        <v>85</v>
      </c>
      <c r="K490" t="s">
        <v>16</v>
      </c>
      <c r="L490" s="5"/>
      <c r="M490" t="s">
        <v>92</v>
      </c>
      <c r="N490" t="s">
        <v>16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6 - Junior Officer &amp; Sales &amp; Marketing</v>
      </c>
      <c r="S490" t="str">
        <f>IF(T490="","",INDEX('Backing 4'!Z:Z,MATCH(T490,'Backing 4'!Y:Y,0)))</f>
        <v>Even</v>
      </c>
      <c r="T490" t="str">
        <f t="shared" si="22"/>
        <v>6 - Junior Officer</v>
      </c>
      <c r="U490">
        <v>1</v>
      </c>
      <c r="V490" t="str">
        <f>IF(D490="Y","",IF(W490="Y",INDEX('Backing 2'!B:B,MATCH(C490,'Backing 2'!C:C,0)),C490))</f>
        <v>6 - Junior Officer</v>
      </c>
      <c r="W490" t="s">
        <v>87</v>
      </c>
      <c r="Y490" t="s">
        <v>75</v>
      </c>
      <c r="Z490">
        <v>26</v>
      </c>
      <c r="AA490" t="s">
        <v>25</v>
      </c>
      <c r="AB490" t="s">
        <v>25</v>
      </c>
      <c r="AC490" t="s">
        <v>25</v>
      </c>
      <c r="AD490" s="3">
        <v>43556</v>
      </c>
      <c r="AE490">
        <v>1</v>
      </c>
      <c r="AF490">
        <f t="shared" ca="1" si="23"/>
        <v>0.42162500432216088</v>
      </c>
    </row>
    <row r="491" spans="1:32">
      <c r="A491">
        <v>489</v>
      </c>
      <c r="B491" t="s">
        <v>8</v>
      </c>
      <c r="C491" t="s">
        <v>93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14</v>
      </c>
      <c r="L491" s="5"/>
      <c r="M491" t="s">
        <v>93</v>
      </c>
      <c r="N491" t="s">
        <v>14</v>
      </c>
      <c r="O491" s="1" t="s">
        <v>74</v>
      </c>
      <c r="P491" t="s">
        <v>74</v>
      </c>
      <c r="Q491" t="str">
        <f>IF(R491="","",INDEX('Backing 4'!U:U,MATCH(R491,'Backing 4'!T:T,0)))</f>
        <v>Even</v>
      </c>
      <c r="R491" t="str">
        <f t="shared" si="21"/>
        <v>4 - Manager &amp; Operations</v>
      </c>
      <c r="S491" t="str">
        <f>IF(T491="","",INDEX('Backing 4'!Z:Z,MATCH(T491,'Backing 4'!Y:Y,0)))</f>
        <v>Even</v>
      </c>
      <c r="T491" t="str">
        <f t="shared" si="22"/>
        <v>4 -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30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0.68999028040965593</v>
      </c>
    </row>
    <row r="492" spans="1:32">
      <c r="A492">
        <v>490</v>
      </c>
      <c r="B492" t="s">
        <v>8</v>
      </c>
      <c r="C492" t="s">
        <v>94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12</v>
      </c>
      <c r="L492" s="5"/>
      <c r="M492" t="s">
        <v>94</v>
      </c>
      <c r="N492" t="s">
        <v>12</v>
      </c>
      <c r="O492" s="1" t="s">
        <v>74</v>
      </c>
      <c r="P492" t="s">
        <v>74</v>
      </c>
      <c r="Q492" t="str">
        <f>IF(R492="","",INDEX('Backing 4'!U:U,MATCH(R492,'Backing 4'!T:T,0)))</f>
        <v>Inconclusive</v>
      </c>
      <c r="R492" t="str">
        <f t="shared" si="21"/>
        <v>3 - Senior Manager &amp; Finance</v>
      </c>
      <c r="S492" t="str">
        <f>IF(T492="","",INDEX('Backing 4'!Z:Z,MATCH(T492,'Backing 4'!Y:Y,0)))</f>
        <v>Uneven - Men benefit</v>
      </c>
      <c r="T492" t="str">
        <f t="shared" si="22"/>
        <v>3 - Senior Manager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25</v>
      </c>
      <c r="AB492" t="s">
        <v>25</v>
      </c>
      <c r="AC492" t="s">
        <v>25</v>
      </c>
      <c r="AD492" s="3">
        <v>43922</v>
      </c>
      <c r="AE492">
        <v>0</v>
      </c>
      <c r="AF492">
        <f t="shared" ca="1" si="23"/>
        <v>0.73859879672785889</v>
      </c>
    </row>
    <row r="493" spans="1:32">
      <c r="A493">
        <v>491</v>
      </c>
      <c r="B493" t="s">
        <v>7</v>
      </c>
      <c r="C493" t="s">
        <v>127</v>
      </c>
      <c r="D493" t="s">
        <v>85</v>
      </c>
      <c r="F493" t="s">
        <v>88</v>
      </c>
      <c r="G493" t="s">
        <v>88</v>
      </c>
      <c r="H493" s="2">
        <v>0.5</v>
      </c>
      <c r="I493" t="s">
        <v>88</v>
      </c>
      <c r="J493" t="s">
        <v>87</v>
      </c>
      <c r="K493" t="s">
        <v>15</v>
      </c>
      <c r="L493" s="5"/>
      <c r="M493" t="s">
        <v>127</v>
      </c>
      <c r="N493" t="s">
        <v>15</v>
      </c>
      <c r="O493" s="1" t="s">
        <v>74</v>
      </c>
      <c r="P493" t="s">
        <v>74</v>
      </c>
      <c r="Q493" t="str">
        <f>IF(R493="","",INDEX('Backing 4'!U:U,MATCH(R493,'Backing 4'!T:T,0)))</f>
        <v>Even</v>
      </c>
      <c r="R493" t="str">
        <f t="shared" si="21"/>
        <v>5 - Senior Officer &amp; Internal Services</v>
      </c>
      <c r="S493" t="str">
        <f>IF(T493="","",INDEX('Backing 4'!Z:Z,MATCH(T493,'Backing 4'!Y:Y,0)))</f>
        <v>Even</v>
      </c>
      <c r="T493" t="str">
        <f t="shared" si="22"/>
        <v>5 - Senior Officer</v>
      </c>
      <c r="U493">
        <v>0</v>
      </c>
      <c r="V493" t="str">
        <f>IF(D493="Y","",IF(W493="Y",INDEX('Backing 2'!B:B,MATCH(C493,'Backing 2'!C:C,0)),C493))</f>
        <v/>
      </c>
      <c r="W493" t="s">
        <v>87</v>
      </c>
      <c r="Y493" t="s">
        <v>76</v>
      </c>
      <c r="Z493">
        <v>33</v>
      </c>
      <c r="AA493" t="s">
        <v>42</v>
      </c>
      <c r="AB493" t="s">
        <v>80</v>
      </c>
      <c r="AC493" t="s">
        <v>80</v>
      </c>
      <c r="AD493" s="3">
        <v>43922</v>
      </c>
      <c r="AE493">
        <v>0</v>
      </c>
      <c r="AF493">
        <f t="shared" ca="1" si="23"/>
        <v>6.8066237075711356E-2</v>
      </c>
    </row>
    <row r="494" spans="1:32">
      <c r="A494">
        <v>492</v>
      </c>
      <c r="B494" t="s">
        <v>8</v>
      </c>
      <c r="C494" t="s">
        <v>95</v>
      </c>
      <c r="D494" t="s">
        <v>87</v>
      </c>
      <c r="E494">
        <v>1</v>
      </c>
      <c r="F494" t="s">
        <v>88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L494" s="5"/>
      <c r="M494" t="s">
        <v>95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Inconclusive</v>
      </c>
      <c r="R494" t="str">
        <f t="shared" si="21"/>
        <v>2 - Director &amp; Sales &amp; Marketing</v>
      </c>
      <c r="S494" t="s">
        <v>126</v>
      </c>
      <c r="T494" t="str">
        <f t="shared" si="22"/>
        <v>2 - Director</v>
      </c>
      <c r="U494">
        <v>3</v>
      </c>
      <c r="V494" t="str">
        <f>IF(D494="Y","",IF(W494="Y",INDEX('Backing 2'!B:B,MATCH(C494,'Backing 2'!C:C,0)),C494))</f>
        <v>2 - Director</v>
      </c>
      <c r="W494" t="s">
        <v>87</v>
      </c>
      <c r="X494">
        <v>2</v>
      </c>
      <c r="Y494" t="s">
        <v>77</v>
      </c>
      <c r="Z494">
        <v>42</v>
      </c>
      <c r="AA494" t="s">
        <v>25</v>
      </c>
      <c r="AB494" t="s">
        <v>25</v>
      </c>
      <c r="AC494" t="s">
        <v>25</v>
      </c>
      <c r="AD494" s="3">
        <v>41000</v>
      </c>
      <c r="AE494">
        <v>8</v>
      </c>
      <c r="AF494">
        <f t="shared" ca="1" si="23"/>
        <v>0.3359310157703258</v>
      </c>
    </row>
    <row r="495" spans="1:32">
      <c r="A495">
        <v>493</v>
      </c>
      <c r="B495" t="s">
        <v>8</v>
      </c>
      <c r="C495" t="s">
        <v>93</v>
      </c>
      <c r="D495" t="s">
        <v>87</v>
      </c>
      <c r="E495">
        <v>1</v>
      </c>
      <c r="F495" t="s">
        <v>86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L495" s="5"/>
      <c r="M495" t="s">
        <v>94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Uneven - Men benefit</v>
      </c>
      <c r="R495" t="str">
        <f t="shared" si="21"/>
        <v>4 - Manager &amp; Sales &amp; Marketing</v>
      </c>
      <c r="S495" t="str">
        <f>IF(T495="","",INDEX('Backing 4'!Z:Z,MATCH(T495,'Backing 4'!Y:Y,0)))</f>
        <v>Even</v>
      </c>
      <c r="T495" t="str">
        <f t="shared" si="22"/>
        <v>4 - Manager</v>
      </c>
      <c r="U495">
        <v>2</v>
      </c>
      <c r="V495" t="str">
        <f>IF(D495="Y","",IF(W495="Y",INDEX('Backing 2'!B:B,MATCH(C495,'Backing 2'!C:C,0)),C495))</f>
        <v>4 - Manager</v>
      </c>
      <c r="W495" t="s">
        <v>87</v>
      </c>
      <c r="X495">
        <v>2</v>
      </c>
      <c r="Y495" t="s">
        <v>76</v>
      </c>
      <c r="Z495">
        <v>33</v>
      </c>
      <c r="AA495" t="s">
        <v>37</v>
      </c>
      <c r="AB495" t="s">
        <v>80</v>
      </c>
      <c r="AC495" t="s">
        <v>80</v>
      </c>
      <c r="AD495" s="3">
        <v>42461</v>
      </c>
      <c r="AE495">
        <v>4</v>
      </c>
      <c r="AF495">
        <f t="shared" ca="1" si="23"/>
        <v>0.8351289385193732</v>
      </c>
    </row>
    <row r="496" spans="1:32">
      <c r="A496">
        <v>494</v>
      </c>
      <c r="B496" t="s">
        <v>7</v>
      </c>
      <c r="C496" t="s">
        <v>92</v>
      </c>
      <c r="D496" t="s">
        <v>87</v>
      </c>
      <c r="E496">
        <v>4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16</v>
      </c>
      <c r="L496" s="5"/>
      <c r="M496" t="s">
        <v>92</v>
      </c>
      <c r="N496" t="s">
        <v>16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Sales &amp; Marketing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27</v>
      </c>
      <c r="AA496" t="s">
        <v>26</v>
      </c>
      <c r="AB496" t="s">
        <v>80</v>
      </c>
      <c r="AC496" t="s">
        <v>80</v>
      </c>
      <c r="AD496" s="3">
        <v>42826</v>
      </c>
      <c r="AE496">
        <v>3</v>
      </c>
      <c r="AF496">
        <f t="shared" ca="1" si="23"/>
        <v>9.9167857172846596E-2</v>
      </c>
    </row>
    <row r="497" spans="1:32">
      <c r="A497">
        <v>495</v>
      </c>
      <c r="B497" t="s">
        <v>7</v>
      </c>
      <c r="C497" t="s">
        <v>92</v>
      </c>
      <c r="D497" t="s">
        <v>87</v>
      </c>
      <c r="E497">
        <v>2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14</v>
      </c>
      <c r="L497" s="5"/>
      <c r="M497" t="s">
        <v>92</v>
      </c>
      <c r="N497" t="s">
        <v>14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Operations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22</v>
      </c>
      <c r="AA497" t="s">
        <v>25</v>
      </c>
      <c r="AB497" t="s">
        <v>25</v>
      </c>
      <c r="AC497" t="s">
        <v>25</v>
      </c>
      <c r="AD497" s="3">
        <v>42826</v>
      </c>
      <c r="AE497">
        <v>3</v>
      </c>
      <c r="AF497">
        <f t="shared" ca="1" si="23"/>
        <v>0.41177170862045276</v>
      </c>
    </row>
    <row r="498" spans="1:32">
      <c r="A498">
        <v>496</v>
      </c>
      <c r="B498" t="s">
        <v>8</v>
      </c>
      <c r="C498" t="s">
        <v>92</v>
      </c>
      <c r="D498" t="s">
        <v>87</v>
      </c>
      <c r="E498">
        <v>4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16</v>
      </c>
      <c r="L498" s="5"/>
      <c r="M498" t="s">
        <v>92</v>
      </c>
      <c r="N498" t="s">
        <v>16</v>
      </c>
      <c r="O498" s="1" t="s">
        <v>74</v>
      </c>
      <c r="P498" t="s">
        <v>74</v>
      </c>
      <c r="Q498" t="str">
        <f>IF(R498="","",INDEX('Backing 4'!U:U,MATCH(R498,'Backing 4'!T:T,0)))</f>
        <v>Even</v>
      </c>
      <c r="R498" t="str">
        <f t="shared" si="21"/>
        <v>6 - Junior Officer &amp; Sales &amp; Marketing</v>
      </c>
      <c r="S498" t="str">
        <f>IF(T498="","",INDEX('Backing 4'!Z:Z,MATCH(T498,'Backing 4'!Y:Y,0)))</f>
        <v>Even</v>
      </c>
      <c r="T498" t="str">
        <f t="shared" si="22"/>
        <v>6 - Junior Officer</v>
      </c>
      <c r="U498">
        <v>3</v>
      </c>
      <c r="V498" t="str">
        <f>IF(D498="Y","",IF(W498="Y",INDEX('Backing 2'!B:B,MATCH(C498,'Backing 2'!C:C,0)),C498))</f>
        <v>6 - Junior Officer</v>
      </c>
      <c r="W498" t="s">
        <v>87</v>
      </c>
      <c r="X498">
        <v>3</v>
      </c>
      <c r="Y498" t="s">
        <v>75</v>
      </c>
      <c r="Z498">
        <v>25</v>
      </c>
      <c r="AA498" t="s">
        <v>36</v>
      </c>
      <c r="AB498" t="s">
        <v>80</v>
      </c>
      <c r="AC498" t="s">
        <v>80</v>
      </c>
      <c r="AD498" s="3">
        <v>42826</v>
      </c>
      <c r="AE498">
        <v>3</v>
      </c>
      <c r="AF498">
        <f t="shared" ca="1" si="23"/>
        <v>0.4948690048356833</v>
      </c>
    </row>
    <row r="499" spans="1:32">
      <c r="A499">
        <v>497</v>
      </c>
      <c r="B499" t="s">
        <v>7</v>
      </c>
      <c r="C499" t="s">
        <v>127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14</v>
      </c>
      <c r="L499" s="5"/>
      <c r="M499" t="s">
        <v>127</v>
      </c>
      <c r="N499" t="s">
        <v>14</v>
      </c>
      <c r="O499" s="1">
        <v>0.9</v>
      </c>
      <c r="P499" t="s">
        <v>73</v>
      </c>
      <c r="Q499" t="str">
        <f>IF(R499="","",INDEX('Backing 4'!U:U,MATCH(R499,'Backing 4'!T:T,0)))</f>
        <v>Even</v>
      </c>
      <c r="R499" t="str">
        <f t="shared" si="21"/>
        <v>5 - Senior Officer &amp; Operations</v>
      </c>
      <c r="S499" t="str">
        <f>IF(T499="","",INDEX('Backing 4'!Z:Z,MATCH(T499,'Backing 4'!Y:Y,0)))</f>
        <v>Even</v>
      </c>
      <c r="T499" t="str">
        <f t="shared" si="22"/>
        <v>5 - Senior Officer</v>
      </c>
      <c r="U499">
        <v>2</v>
      </c>
      <c r="V499" t="str">
        <f>IF(D499="Y","",IF(W499="Y",INDEX('Backing 2'!B:B,MATCH(C499,'Backing 2'!C:C,0)),C499))</f>
        <v>5 - Senior Officer</v>
      </c>
      <c r="W499" t="s">
        <v>87</v>
      </c>
      <c r="X499">
        <v>3</v>
      </c>
      <c r="Y499" t="s">
        <v>76</v>
      </c>
      <c r="Z499">
        <v>32</v>
      </c>
      <c r="AA499" t="s">
        <v>45</v>
      </c>
      <c r="AB499" t="s">
        <v>80</v>
      </c>
      <c r="AC499" t="s">
        <v>80</v>
      </c>
      <c r="AD499" s="3">
        <v>40634</v>
      </c>
      <c r="AE499">
        <v>9</v>
      </c>
      <c r="AF499">
        <f t="shared" ca="1" si="23"/>
        <v>0.18338234171038958</v>
      </c>
    </row>
    <row r="500" spans="1:32">
      <c r="A500">
        <v>498</v>
      </c>
      <c r="B500" t="s">
        <v>8</v>
      </c>
      <c r="C500" t="s">
        <v>92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16</v>
      </c>
      <c r="L500" s="5"/>
      <c r="M500" t="s">
        <v>92</v>
      </c>
      <c r="N500" t="s">
        <v>16</v>
      </c>
      <c r="O500" s="1" t="s">
        <v>74</v>
      </c>
      <c r="P500" t="s">
        <v>74</v>
      </c>
      <c r="Q500" t="str">
        <f>IF(R500="","",INDEX('Backing 4'!U:U,MATCH(R500,'Backing 4'!T:T,0)))</f>
        <v>Even</v>
      </c>
      <c r="R500" t="str">
        <f t="shared" si="21"/>
        <v>6 - Junior Officer &amp; Sales &amp; Marketing</v>
      </c>
      <c r="S500" t="str">
        <f>IF(T500="","",INDEX('Backing 4'!Z:Z,MATCH(T500,'Backing 4'!Y:Y,0)))</f>
        <v>Even</v>
      </c>
      <c r="T500" t="str">
        <f t="shared" si="22"/>
        <v>6 - Junior Officer</v>
      </c>
      <c r="U500">
        <v>2</v>
      </c>
      <c r="V500" t="str">
        <f>IF(D500="Y","",IF(W500="Y",INDEX('Backing 2'!B:B,MATCH(C500,'Backing 2'!C:C,0)),C500))</f>
        <v>6 - Junior Officer</v>
      </c>
      <c r="W500" t="s">
        <v>87</v>
      </c>
      <c r="X500">
        <v>3</v>
      </c>
      <c r="Y500" t="s">
        <v>75</v>
      </c>
      <c r="Z500">
        <v>21</v>
      </c>
      <c r="AA500" t="s">
        <v>41</v>
      </c>
      <c r="AB500" t="s">
        <v>81</v>
      </c>
      <c r="AC500" t="s">
        <v>84</v>
      </c>
      <c r="AD500" s="3">
        <v>43191</v>
      </c>
      <c r="AE500">
        <v>2</v>
      </c>
      <c r="AF500">
        <f t="shared" ca="1" si="23"/>
        <v>9.2944197612770285E-2</v>
      </c>
    </row>
    <row r="501" spans="1:32">
      <c r="A501">
        <v>499</v>
      </c>
      <c r="B501" t="s">
        <v>8</v>
      </c>
      <c r="C501" t="s">
        <v>94</v>
      </c>
      <c r="D501" t="s">
        <v>87</v>
      </c>
      <c r="E501">
        <v>2</v>
      </c>
      <c r="F501" t="s">
        <v>88</v>
      </c>
      <c r="G501" t="s">
        <v>86</v>
      </c>
      <c r="H501" s="2">
        <v>0.5</v>
      </c>
      <c r="I501" t="s">
        <v>88</v>
      </c>
      <c r="J501" t="s">
        <v>85</v>
      </c>
      <c r="K501" t="s">
        <v>12</v>
      </c>
      <c r="L501" s="5"/>
      <c r="M501" t="s">
        <v>94</v>
      </c>
      <c r="N501" t="s">
        <v>12</v>
      </c>
      <c r="O501" s="1" t="s">
        <v>74</v>
      </c>
      <c r="P501" t="s">
        <v>74</v>
      </c>
      <c r="Q501" t="str">
        <f>IF(R501="","",INDEX('Backing 4'!U:U,MATCH(R501,'Backing 4'!T:T,0)))</f>
        <v>Inconclusive</v>
      </c>
      <c r="R501" t="str">
        <f t="shared" si="21"/>
        <v>3 - Senior Manager &amp; Finance</v>
      </c>
      <c r="S501" t="str">
        <f>IF(T501="","",INDEX('Backing 4'!Z:Z,MATCH(T501,'Backing 4'!Y:Y,0)))</f>
        <v>Uneven - Men benefit</v>
      </c>
      <c r="T501" t="str">
        <f t="shared" si="22"/>
        <v>3 - Senior Manager</v>
      </c>
      <c r="U501">
        <v>1</v>
      </c>
      <c r="V501" t="str">
        <f>IF(D501="Y","",IF(W501="Y",INDEX('Backing 2'!B:B,MATCH(C501,'Backing 2'!C:C,0)),C501))</f>
        <v>4 - Manager</v>
      </c>
      <c r="W501" t="s">
        <v>85</v>
      </c>
      <c r="X501">
        <v>1</v>
      </c>
      <c r="Y501" t="s">
        <v>77</v>
      </c>
      <c r="Z501">
        <v>42</v>
      </c>
      <c r="AA501" t="s">
        <v>27</v>
      </c>
      <c r="AB501" t="s">
        <v>80</v>
      </c>
      <c r="AC501" t="s">
        <v>80</v>
      </c>
      <c r="AD501" s="3">
        <v>42461</v>
      </c>
      <c r="AE501">
        <v>4</v>
      </c>
      <c r="AF501">
        <f t="shared" ca="1" si="23"/>
        <v>0.76122149932673377</v>
      </c>
    </row>
    <row r="502" spans="1:32">
      <c r="A502">
        <v>500</v>
      </c>
      <c r="B502" t="s">
        <v>8</v>
      </c>
      <c r="C502" t="s">
        <v>93</v>
      </c>
      <c r="D502" t="s">
        <v>87</v>
      </c>
      <c r="E502">
        <v>2</v>
      </c>
      <c r="F502" t="s">
        <v>86</v>
      </c>
      <c r="G502" t="s">
        <v>86</v>
      </c>
      <c r="H502" s="2">
        <v>0.5</v>
      </c>
      <c r="I502" t="s">
        <v>88</v>
      </c>
      <c r="J502" t="s">
        <v>85</v>
      </c>
      <c r="K502" t="s">
        <v>16</v>
      </c>
      <c r="L502" s="5"/>
      <c r="M502" t="s">
        <v>94</v>
      </c>
      <c r="N502" t="s">
        <v>16</v>
      </c>
      <c r="O502" s="1" t="s">
        <v>74</v>
      </c>
      <c r="P502" t="s">
        <v>74</v>
      </c>
      <c r="Q502" t="str">
        <f>IF(R502="","",INDEX('Backing 4'!U:U,MATCH(R502,'Backing 4'!T:T,0)))</f>
        <v>Uneven - Men benefit</v>
      </c>
      <c r="R502" t="str">
        <f t="shared" si="21"/>
        <v>4 - Manager &amp; Sales &amp; Marketing</v>
      </c>
      <c r="S502" t="str">
        <f>IF(T502="","",INDEX('Backing 4'!Z:Z,MATCH(T502,'Backing 4'!Y:Y,0)))</f>
        <v>Even</v>
      </c>
      <c r="T502" t="str">
        <f t="shared" si="22"/>
        <v>4 - Manager</v>
      </c>
      <c r="U502">
        <v>9</v>
      </c>
      <c r="V502" t="str">
        <f>IF(D502="Y","",IF(W502="Y",INDEX('Backing 2'!B:B,MATCH(C502,'Backing 2'!C:C,0)),C502))</f>
        <v>4 - Manager</v>
      </c>
      <c r="W502" t="s">
        <v>87</v>
      </c>
      <c r="X502">
        <v>3</v>
      </c>
      <c r="Y502" t="s">
        <v>76</v>
      </c>
      <c r="Z502">
        <v>39</v>
      </c>
      <c r="AA502" t="s">
        <v>25</v>
      </c>
      <c r="AB502" t="s">
        <v>25</v>
      </c>
      <c r="AC502" t="s">
        <v>25</v>
      </c>
      <c r="AD502" s="3">
        <v>40634</v>
      </c>
      <c r="AE502">
        <v>9</v>
      </c>
      <c r="AF502">
        <f t="shared" ca="1" si="23"/>
        <v>7.0995765245654319E-2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O79" sqref="O79"/>
    </sheetView>
  </sheetViews>
  <sheetFormatPr defaultColWidth="13" defaultRowHeight="13.2"/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0.21851732636418852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0.96513983424387284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0.67520095413431347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3.596578341361556E-2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0.34004474275377572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0.19660922444898443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0.24486082246782126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0.4115907635811632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9.0458858191877489E-3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0.78828935509786735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0.94422277636699825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0.74599502793015693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0.65862841779813419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0.45821619224043286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0.7292508101776265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0.5014743605020856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0.59126864453237948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0.52045339180984551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0.35963157639202903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0.51197418326189259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0.34742913502481654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0.54124828042786155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0.90563629293962644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0.25188488176798629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0.98085072279882624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0.25095396520475743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0.49028604529230335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0.49200592229066742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0.77085354116277138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8.6148439834815016E-2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0.47081946851960743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0.20451612090893245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0.68531907984474061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0.56376688626423677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0.30254695887001204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0.46430886531827553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0.18379983414123335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0.16883498029169275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0.62432110192090751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0.11743411385306068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0.69374983437442572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0.84188122115386377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0.32568822508927897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0.52673663801105253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0.27693388690621901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0.66160609195065234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0.93281689873975449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0.2794510998554971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0.80122392570870793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0.89101997190533944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9.6872546837747042E-2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0.22411071008040906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0.94290611780266775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0.10572906134211313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3.9698782827983781E-3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0.2363832212451642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8.5090269090049908E-2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3.2592267768337346E-2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0.270376124489632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0.88592896044870906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0.21375813424343892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0.69174528392410517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4.0879272907867747E-2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0.61632435999054314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0.4369671678246948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0.19493138180818348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0.3658980145985643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0.45711171124827576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0.17037226033563801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0.52873159200686259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0.81286305149226368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0.62299351255091728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0.30135474656381611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0.60018742232621747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0.62265494671490673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0.8651260707663504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0.35559004723770715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0.5817971437030931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0.4600348438905183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8.2125699882941383E-2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0.26929640134111865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0.78024052657014553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0.49787299570176313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3.9797475283944173E-2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0.42340655389006898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0.71323858279145558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0.23399184770368819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0.64682977923716611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0.63460377253493983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0.35638020650527402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0.62009771069558806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0.58688125404584501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0.25046898736705692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0.61303180783161615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0.30658996473208944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0.52101322553659568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0.20969049608674095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0.57311479130737564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2.5837593383536417E-3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0.76251091701982998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0.76812119140016422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0.45148374556604554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0.11611535029531661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7.2101117480496413E-3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0.90080922366884852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0.49905982451365505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0.29770520877538709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0.90486735966298182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0.76818703140329681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7.4597422391326051E-2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0.10745419249537069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0.24872306742210726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0.835968206281687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0.59376598102638745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0.81948828223631476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0.95929331084521585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0.88082153972303634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0.93452084226356325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0.23410179885118099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0.37423833175316967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0.96140273481975025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0.36348898234825067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0.86123845135408461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0.90273166162981433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0.21074737540315525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0.51985035758629783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0.60824967641002281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0.78736842474182211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0.49937269586411326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0.76434788989751457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0.70491387926544036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0.82068571865994033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0.29102379840897985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0.53554110943033573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0.79397384387461356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0.29806654406028499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0.1392251253133775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0.79198971190328682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0.74603150403934504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0.29680130179721942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0.96253034396625692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2.4270658937974643E-2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0.14663680794825606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0.51780703782333115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0.81744281398266716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0.12356901322581193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7.7591988393161837E-2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0.57145905772205796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0.84532863977077077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0.66618612614407324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0.20405237759849881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0.85785638170241962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0.69515795056606478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0.1021346337289708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0.29842639592828801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0.56298336951913086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0.74180444894429476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6.1255925939566525E-2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0.55594405757038068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0.71359232280716622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0.57701198052066038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0.39659949551054785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0.76064524243019771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0.93682753000086649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0.80631367282821431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0.77609334881355607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0.21518651619456863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9.2268606498180472E-2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0.73616628395340189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0.60752798715316325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0.43203496496713356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4.3365228094565555E-2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0.43185595478548888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0.92679683777361765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0.86619320709650049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0.12081709818534658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0.47803988914725681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0.44328264655066851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0.63151890689468637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9.9590158446652866E-2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0.89204041608445017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0.39437331839509349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0.29684547195210498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0.8486161640795914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0.14923077148087427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0.76700492527600073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0.11402516778374383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8.1136867582799033E-2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0.57717821194061503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0.75343580518423148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0.46284634233965005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0.53272762072746349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0.78057318505170359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0.46680101568218679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0.38117005520194458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0.16354545939967791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8.7765534139321644E-2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0.2837992258390809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0.98814239967135487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0.54134381605184845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0.91257085221437084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0.9468074914588831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0.9315772918649825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0.98672650959133756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0.55828944297627425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0.93822322620315601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0.7344935688304387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0.44553869093304166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0.52503661247293754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0.55355240515097837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0.44502610244368201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0.92808192670390377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0.33706628652790749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0.83686969839371539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0.98170120674671368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0.80356535165975795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0.87478319101689128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0.48149238680751538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0.22559323070683146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0.4381870649553361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0.49447101010567773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0.25402309649441623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0.2862635498999011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0.50223494028700011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7.7049710015465123E-2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0.89466382845680881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0.53526940114920174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0.1117148771122719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0.95290257859695082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0.81683316946576878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0.1251757332445933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0.16667370707933893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9.9387108384059841E-2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0.90413629475269508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8.3977679032503083E-3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0.97388342662958305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0.58074183772189314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9.5246536416467853E-3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0.10582458708153253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0.87607944356117973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0.37067351474277699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0.5484833451690625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0.48429997687240278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0.34207638398035334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0.37888684270488737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0.74859814583340234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0.19111483468600166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0.62827099866517344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0.83436047841362138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0.72548632226995435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0.9203057464537675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0.27115659195837294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0.93881645126276747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0.79315277095244108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0.4145750423357667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0.21907087709200135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0.25997477549592607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0.72700355918206849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0.31553203124981222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0.29700160277607957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0.21852254444472075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0.36689466242072621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0.79799152817306673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0.12587009114705394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1.7563655584896809E-3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0.56492114443596753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0.24691095030573251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0.44873043452021089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0.46889889812066032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0.2051673376936084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0.81248746758169765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0.78761401265487996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0.25530844311387457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0.522821668221783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0.47573772340450093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0.95164899647826651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0.61270572903202736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0.34954885646171174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0.57391029690312945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0.91541834730532512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9.2665327482335469E-2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0.75670995247229589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0.88874324138880645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0.28829759626714035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0.34316241386913959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0.37917423554721363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1.6428833039069612E-2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0.23881649413245343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0.8243567565301485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0.10610368395105418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0.2165010678535495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2.191890093103388E-2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0.86053372096623071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0.29856364273958869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0.64654002309799685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1.2226949275257804E-2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0.10050987117888288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0.26013108595953505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0.22872369825273453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8.2738704959233522E-2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4.3810184485252979E-2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0.7482759406319458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0.55575245424095587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0.88134858016938855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0.56645151060469012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0.90996177751619722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0.79672235840783889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0.59686249253910606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0.42740790326541467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0.3210210999701999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0.39277808752311461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2.2438946566447182E-2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8.0056180994358406E-2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0.26646905391144637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0.23596223576394471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0.49634671538436992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0.38005809863320472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0.84498343754011285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0.53418825006891024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6.6744446277284708E-2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0.14589943772323333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0.52606417742232614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0.60480024909636509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0.28732109336142986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0.92005951486121629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0.59523623709930484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0.50350852827588144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0.56384303086961751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0.62648687803324243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0.60309206630905632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0.98041991746192447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9.3871828914554811E-2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8.1459806081275898E-2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0.41528779683457706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4.995704989750327E-3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0.10835442177076038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0.14973851424158446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0.75807600395201047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0.52405609779368911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0.93668285677645013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0.84733815334260298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0.52481986104730038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0.12345438801879727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0.60280127620059509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0.50008118260744006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0.88274335831256912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0.53248545798059654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0.74557388815352543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0.32915796140853704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0.4729328013337778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0.44856093811758468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0.88668670027779306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8.2361646587354009E-2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0.56825945310447012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0.86789116332584904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0.25017808080881465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0.7940207332449718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0.8804108492000462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0.37108931422054015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0.33789415143183543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0.95536038532183831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0.83692132768123595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0.12496137013359665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0.26302999057224075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0.53000053545547532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0.61373710073314214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0.63126455098551948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0.28028614195646417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0.59360774208136002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0.80896038247811153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0.89298403180611441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0.83175951236354639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0.10935351636078483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3.0478305920816906E-3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0.20130637496765091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0.32739985382778014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0.70921027135419745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0.62949266225612832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0.11545459735370367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0.48701912842002082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0.69461306464634442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0.67626913436557645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0.44033945811259823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0.34214916936829121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0.48953901920899656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0.40875792719835602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0.82339888850773735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0.7511871983643148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0.28830317556962648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0.89911237854558024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0.55319296843306087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0.36975270041709529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9.754298209204959E-2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0.37357375026918682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0.97405958060739806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0.28480034874047178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0.45121617028400562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0.40016010301971783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0.61626399608921933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0.75956130449841375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0.91799361265071233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0.34668634442305368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0.25137972720905155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0.71059365823408682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0.71098729184421683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0.46279402506865208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0.71229482788738185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0.51754370039907815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0.88009381378239648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0.9120140773176757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0.79788226711628141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0.80414720497665659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0.61139626390332524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0.49018935844787503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0.75626948917026005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0.660794719229851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0.68564805325052292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0.80483706612983119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0.66547194931861398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1.2289353036028516E-2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5.7337924901512904E-2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0.51988836540089289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1.8388922133085406E-2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2.2144060411106281E-2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0.27028054490696851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0.30875873828526068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0.1105400148095993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0.43799548017127676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0.3953799484342847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0.85951517872535776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4.5291773849570172E-2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0.18392711336651524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0.22577010489581717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0.98137346395562941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0.19863821012423544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0.20736983124630115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0.3462392312168393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0.74870122574046882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9.3935067586693122E-2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0.68293702283460889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0.14655924297217338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0.94724995705930037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0.84037441839521021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0.49705750203128785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0.45255572499534735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2.982562421991386E-2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0.96562681905807046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0.16262055292003563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0.99036691932836662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0.28127436748887991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0.17261599991828791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0.65049616116974884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0.86823930693930973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3.045435598351498E-2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0.64522797976359059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0.63391248891031893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0.35311399897010898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0.49335809139355358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0.63539388783794826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0.22620567516602275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0.90776189099202254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0.60061386153716023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0.63521629241845712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0.56899755310440348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0.27301431678666477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0.99160826471416896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0.94411319508499814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5.5811802880983086E-2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0.91825278220333417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7.7228618446857022E-2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1.9424630942534105E-2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0.26788785415851113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0.58645179643548562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0.48468063314384824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0.19746570574375943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0.22895950715313351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0.41687538762090492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0.4726816151986587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0.83220516550777535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0.30868685441488242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0.86054323660772969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0.68291666158013964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0.64230790632342205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0.73653409693468164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0.10280265930539634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0.60401817704427729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0.46324589120439463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1.6220510045494851E-2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0.45680120317038664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0.30494837187852641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0.36960044713962303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0.12614455780495715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0.30757970904788312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0.9239375209020172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0.36123994105614932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0.87433597467023638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6.0111547561439993E-3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2.5011799789832589E-2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0.87253194022082714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0.27264832838522879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6" sqref="C6"/>
    </sheetView>
  </sheetViews>
  <sheetFormatPr defaultRowHeight="13.2"/>
  <cols>
    <col min="2" max="2" width="11.33203125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E24"/>
  <sheetViews>
    <sheetView workbookViewId="0">
      <selection activeCell="H21" sqref="H21"/>
    </sheetView>
  </sheetViews>
  <sheetFormatPr defaultRowHeight="13.2"/>
  <cols>
    <col min="4" max="4" width="18.33203125" customWidth="1"/>
  </cols>
  <sheetData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  <row r="24" spans="3:5">
      <c r="E24">
        <f>SUM(E3:E23)</f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S5" sqref="S5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Anjali Monga</cp:lastModifiedBy>
  <dcterms:created xsi:type="dcterms:W3CDTF">2020-09-23T13:01:50Z</dcterms:created>
  <dcterms:modified xsi:type="dcterms:W3CDTF">2024-03-20T18:23:06Z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