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W25" i="1" l="1"/>
  <c r="V25" i="1"/>
  <c r="P25" i="1"/>
  <c r="U25" i="1"/>
  <c r="T25" i="1"/>
  <c r="S25" i="1"/>
  <c r="R25" i="1"/>
  <c r="Q25" i="1"/>
  <c r="O25" i="1"/>
  <c r="N25" i="1"/>
  <c r="AC19" i="1"/>
  <c r="Y17" i="1"/>
  <c r="Z18" i="1" l="1"/>
  <c r="AH13" i="1"/>
  <c r="J12" i="1"/>
  <c r="I12" i="1"/>
  <c r="I10" i="1"/>
  <c r="H12" i="1"/>
  <c r="H10" i="1"/>
  <c r="J8" i="1"/>
  <c r="J10" i="1"/>
  <c r="I8" i="1"/>
  <c r="H8" i="1"/>
  <c r="H2" i="1"/>
  <c r="I2" i="1"/>
  <c r="J2" i="1"/>
  <c r="H4" i="1"/>
  <c r="I4" i="1"/>
  <c r="J4" i="1"/>
  <c r="H6" i="1"/>
  <c r="I6" i="1"/>
  <c r="J6" i="1"/>
  <c r="X16" i="1"/>
  <c r="X15" i="1"/>
  <c r="X12" i="1"/>
  <c r="X11" i="1"/>
  <c r="X14" i="1"/>
</calcChain>
</file>

<file path=xl/sharedStrings.xml><?xml version="1.0" encoding="utf-8"?>
<sst xmlns="http://schemas.openxmlformats.org/spreadsheetml/2006/main" count="162" uniqueCount="62">
  <si>
    <t>No. of Cluster</t>
  </si>
  <si>
    <t>silhouette</t>
  </si>
  <si>
    <t>calinski</t>
  </si>
  <si>
    <t>davies</t>
  </si>
  <si>
    <t>Brich</t>
  </si>
  <si>
    <t>Hclust</t>
  </si>
  <si>
    <t>Kmeans</t>
  </si>
  <si>
    <t>Cluster</t>
  </si>
  <si>
    <t>Max</t>
  </si>
  <si>
    <t>Min</t>
  </si>
  <si>
    <t>Median</t>
  </si>
  <si>
    <t>K=2</t>
  </si>
  <si>
    <t>H=10</t>
  </si>
  <si>
    <t>H=4</t>
  </si>
  <si>
    <t>K=10</t>
  </si>
  <si>
    <t>B=2</t>
  </si>
  <si>
    <t>H=6</t>
  </si>
  <si>
    <t>B=10</t>
  </si>
  <si>
    <t>B=4</t>
  </si>
  <si>
    <r>
      <t xml:space="preserve">validates the clusteringperformance based on the pairwise difference of between-and within-cluster distances.If </t>
    </r>
    <r>
      <rPr>
        <b/>
        <sz val="11"/>
        <color theme="1"/>
        <rFont val="Calibri"/>
        <family val="2"/>
        <scheme val="minor"/>
      </rPr>
      <t>silhouette value is close to 1, sample is well-clustered</t>
    </r>
    <r>
      <rPr>
        <sz val="11"/>
        <color theme="1"/>
        <rFont val="Calibri"/>
        <family val="2"/>
        <scheme val="minor"/>
      </rPr>
      <t xml:space="preserve"> and already assigned to a very appropriate cluster.</t>
    </r>
  </si>
  <si>
    <r>
      <t>clustering algorithm that produces a collection of clusters with the</t>
    </r>
    <r>
      <rPr>
        <b/>
        <sz val="11"/>
        <color theme="1"/>
        <rFont val="Calibri"/>
        <family val="2"/>
        <scheme val="minor"/>
      </rPr>
      <t xml:space="preserve"> smallest Davies–Bouldin index is considered the best algorithm</t>
    </r>
    <r>
      <rPr>
        <sz val="11"/>
        <color theme="1"/>
        <rFont val="Calibri"/>
        <family val="2"/>
        <scheme val="minor"/>
      </rPr>
      <t>"</t>
    </r>
  </si>
  <si>
    <r>
      <t xml:space="preserve">evaluates thecluster validity based on the average between- and within-cluster sum of squares. </t>
    </r>
    <r>
      <rPr>
        <b/>
        <sz val="12"/>
        <color theme="1"/>
        <rFont val="Times New Roman"/>
        <family val="1"/>
      </rPr>
      <t>Largest value is disarable</t>
    </r>
  </si>
  <si>
    <t>Perfered cluster Algo</t>
  </si>
  <si>
    <t>Cluster Count</t>
  </si>
  <si>
    <t>idexing</t>
  </si>
  <si>
    <t>Result of FuncAssociate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</si>
  <si>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</si>
  <si>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</si>
  <si>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</si>
  <si>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</si>
  <si>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</si>
  <si>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</si>
  <si>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</si>
  <si>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</si>
  <si>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</si>
  <si>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</si>
  <si>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TOTAL</t>
  </si>
  <si>
    <t>K=2/silhouette</t>
  </si>
  <si>
    <t>K=10/calinski</t>
  </si>
  <si>
    <t>B=4/davies</t>
  </si>
  <si>
    <t>K=5/ALL</t>
  </si>
  <si>
    <t>K=9/ALL</t>
  </si>
  <si>
    <t>K=20</t>
  </si>
  <si>
    <t>H=20</t>
  </si>
  <si>
    <t>K=12</t>
  </si>
  <si>
    <t>H=8</t>
  </si>
  <si>
    <t>Top 10</t>
  </si>
  <si>
    <t>Top20</t>
  </si>
  <si>
    <t>K=20/calinski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</si>
  <si>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</si>
  <si>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</si>
  <si>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</si>
  <si>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</si>
  <si>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</si>
  <si>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</si>
  <si>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</si>
  <si>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</si>
  <si>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</si>
  <si>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K=11</t>
  </si>
  <si>
    <t>k=15</t>
  </si>
  <si>
    <t>Largest GO-Attribute Count</t>
  </si>
  <si>
    <t>Priority Fun_GO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</si>
</sst>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0" xfId="0" applyFont="1"/>
    <xf numFmtId="0" fontId="0" fillId="0" borderId="5" xfId="0" applyBorder="1"/>
    <xf numFmtId="0" fontId="1" fillId="0" borderId="0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0" fontId="0" fillId="0" borderId="3" xfId="0" applyFill="1" applyBorder="1"/>
    <xf numFmtId="0" fontId="1" fillId="0" borderId="2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/>
    <xf numFmtId="0" fontId="1" fillId="0" borderId="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59"/>
  <sheetViews>
    <sheetView tabSelected="1" topLeftCell="F1" zoomScale="70" zoomScaleNormal="70" workbookViewId="0">
      <selection activeCell="X2" sqref="X2"/>
    </sheetView>
  </sheetViews>
  <sheetFormatPr defaultRowHeight="15" x14ac:dyDescent="0.25"/>
  <cols>
    <col min="1" max="1" width="14.42578125" customWidth="1"/>
    <col min="6" max="6" width="12.140625" bestFit="1" customWidth="1"/>
    <col min="7" max="7" width="13" bestFit="1" customWidth="1"/>
    <col min="8" max="8" width="26" bestFit="1" customWidth="1"/>
    <col min="9" max="9" width="17.7109375" bestFit="1" customWidth="1"/>
    <col min="11" max="12" width="12.85546875" customWidth="1"/>
    <col min="13" max="13" width="26.85546875" customWidth="1"/>
    <col min="14" max="14" width="12.42578125" customWidth="1"/>
  </cols>
  <sheetData>
    <row r="2" spans="1:34" x14ac:dyDescent="0.25">
      <c r="A2" s="6" t="s">
        <v>0</v>
      </c>
      <c r="B2" s="3" t="s">
        <v>1</v>
      </c>
      <c r="C2" s="3" t="s">
        <v>2</v>
      </c>
      <c r="D2" s="3" t="s">
        <v>3</v>
      </c>
      <c r="E2" s="3" t="s">
        <v>7</v>
      </c>
      <c r="G2" s="9" t="s">
        <v>8</v>
      </c>
      <c r="H2" s="9">
        <f>MAX(B3:B29)</f>
        <v>0.971732432737759</v>
      </c>
      <c r="I2" s="9">
        <f>MAX(C3:C29)</f>
        <v>56363.9785174555</v>
      </c>
      <c r="J2" s="6">
        <f>MAX(D3:D29)</f>
        <v>0.52293593911167102</v>
      </c>
      <c r="K2" s="33" t="s">
        <v>46</v>
      </c>
      <c r="L2" s="13"/>
    </row>
    <row r="3" spans="1:34" x14ac:dyDescent="0.25">
      <c r="A3" s="27">
        <v>2</v>
      </c>
      <c r="B3" s="3">
        <v>0.96969994496186396</v>
      </c>
      <c r="C3" s="3">
        <v>10813.6820573319</v>
      </c>
      <c r="D3" s="3">
        <v>0.44711740670924199</v>
      </c>
      <c r="E3" s="3" t="s">
        <v>5</v>
      </c>
      <c r="G3" s="9" t="s">
        <v>7</v>
      </c>
      <c r="H3" s="9" t="s">
        <v>11</v>
      </c>
      <c r="I3" s="9" t="s">
        <v>14</v>
      </c>
      <c r="J3" s="6" t="s">
        <v>13</v>
      </c>
      <c r="K3" s="33"/>
      <c r="L3" s="13"/>
      <c r="M3" s="12" t="s">
        <v>1</v>
      </c>
      <c r="N3" s="2" t="s">
        <v>19</v>
      </c>
    </row>
    <row r="4" spans="1:34" ht="15.75" x14ac:dyDescent="0.25">
      <c r="A4" s="28"/>
      <c r="B4" s="4">
        <v>0.971732432737759</v>
      </c>
      <c r="C4" s="4">
        <v>11183.3931643503</v>
      </c>
      <c r="D4" s="4">
        <v>0.40296690976702099</v>
      </c>
      <c r="E4" s="4" t="s">
        <v>6</v>
      </c>
      <c r="G4" s="9" t="s">
        <v>9</v>
      </c>
      <c r="H4" s="6">
        <f>MIN(B3:B29)</f>
        <v>0.87004593172257805</v>
      </c>
      <c r="I4" s="6">
        <f>MIN(C3:C29)</f>
        <v>9806.2880692104409</v>
      </c>
      <c r="J4" s="9">
        <f>MIN(D3:D29)</f>
        <v>0.335123326216754</v>
      </c>
      <c r="K4" s="33"/>
      <c r="L4" s="13"/>
      <c r="M4" s="12" t="s">
        <v>2</v>
      </c>
      <c r="N4" s="5" t="s">
        <v>21</v>
      </c>
    </row>
    <row r="5" spans="1:34" x14ac:dyDescent="0.25">
      <c r="A5" s="29"/>
      <c r="B5" s="3">
        <v>0.96683904709052004</v>
      </c>
      <c r="C5" s="3">
        <v>9806.2880692104409</v>
      </c>
      <c r="D5" s="3">
        <v>0.490064789021733</v>
      </c>
      <c r="E5" s="3" t="s">
        <v>4</v>
      </c>
      <c r="G5" s="9" t="s">
        <v>7</v>
      </c>
      <c r="H5" s="6" t="s">
        <v>12</v>
      </c>
      <c r="I5" s="6" t="s">
        <v>15</v>
      </c>
      <c r="J5" s="9" t="s">
        <v>18</v>
      </c>
      <c r="K5" s="33"/>
      <c r="L5" s="13"/>
      <c r="M5" s="12" t="s">
        <v>3</v>
      </c>
      <c r="N5" s="2" t="s">
        <v>20</v>
      </c>
    </row>
    <row r="6" spans="1:34" x14ac:dyDescent="0.25">
      <c r="A6" s="27">
        <v>3</v>
      </c>
      <c r="B6" s="4">
        <v>0.96116295403013496</v>
      </c>
      <c r="C6" s="3">
        <v>12186.2332307572</v>
      </c>
      <c r="D6" s="4">
        <v>0.44188403808377602</v>
      </c>
      <c r="E6" s="3" t="s">
        <v>5</v>
      </c>
      <c r="G6" s="9" t="s">
        <v>10</v>
      </c>
      <c r="H6" s="6">
        <f>MEDIAN(B3:B29)</f>
        <v>0.92159465620747405</v>
      </c>
      <c r="I6" s="6">
        <f>MEDIAN(C3:C29)</f>
        <v>27948.447977632499</v>
      </c>
      <c r="J6" s="6">
        <f>MEDIAN(D3:D29)</f>
        <v>0.436509947480892</v>
      </c>
      <c r="K6" s="33"/>
      <c r="L6" s="13"/>
    </row>
    <row r="7" spans="1:34" x14ac:dyDescent="0.25">
      <c r="A7" s="28"/>
      <c r="B7" s="3">
        <v>0.95583840031227096</v>
      </c>
      <c r="C7" s="4">
        <v>13437.9053124155</v>
      </c>
      <c r="D7" s="3">
        <v>0.46357250860793497</v>
      </c>
      <c r="E7" s="3" t="s">
        <v>6</v>
      </c>
      <c r="G7" s="9" t="s">
        <v>7</v>
      </c>
      <c r="H7" s="6" t="s">
        <v>13</v>
      </c>
      <c r="I7" s="6" t="s">
        <v>16</v>
      </c>
      <c r="J7" s="6" t="s">
        <v>17</v>
      </c>
      <c r="K7" s="33"/>
      <c r="L7" s="13"/>
    </row>
    <row r="8" spans="1:34" x14ac:dyDescent="0.25">
      <c r="A8" s="29"/>
      <c r="B8" s="3">
        <v>0.95978960830875903</v>
      </c>
      <c r="C8" s="3">
        <v>13181.396620482699</v>
      </c>
      <c r="D8" s="3">
        <v>0.450088048966168</v>
      </c>
      <c r="E8" s="3" t="s">
        <v>4</v>
      </c>
      <c r="G8" s="9" t="s">
        <v>8</v>
      </c>
      <c r="H8" s="9">
        <f>MAX(B3:B59)</f>
        <v>0.971732432737759</v>
      </c>
      <c r="I8" s="9">
        <f>MAX(C3:C59)</f>
        <v>137184.785107406</v>
      </c>
      <c r="J8" s="6">
        <f>MAX(D3:D59)</f>
        <v>0.52293593911167102</v>
      </c>
      <c r="K8" s="33" t="s">
        <v>47</v>
      </c>
      <c r="L8" s="13"/>
    </row>
    <row r="9" spans="1:34" x14ac:dyDescent="0.25">
      <c r="A9" s="27">
        <v>4</v>
      </c>
      <c r="B9" s="3">
        <v>0.92159465620747405</v>
      </c>
      <c r="C9" s="3">
        <v>14435.155146437801</v>
      </c>
      <c r="D9" s="3">
        <v>0.52293593911167102</v>
      </c>
      <c r="E9" s="3" t="s">
        <v>5</v>
      </c>
      <c r="G9" s="9" t="s">
        <v>7</v>
      </c>
      <c r="H9" s="9" t="s">
        <v>11</v>
      </c>
      <c r="I9" s="9" t="s">
        <v>42</v>
      </c>
      <c r="J9" s="6" t="s">
        <v>13</v>
      </c>
      <c r="K9" s="33"/>
      <c r="L9" s="13"/>
    </row>
    <row r="10" spans="1:34" x14ac:dyDescent="0.25">
      <c r="A10" s="28"/>
      <c r="B10" s="3">
        <v>0.94905085992395699</v>
      </c>
      <c r="C10" s="4">
        <v>16786.009224687801</v>
      </c>
      <c r="D10" s="3">
        <v>0.39986037186224199</v>
      </c>
      <c r="E10" s="3" t="s">
        <v>6</v>
      </c>
      <c r="G10" s="9" t="s">
        <v>9</v>
      </c>
      <c r="H10" s="6">
        <f>MIN(B3:B59)</f>
        <v>0.81198396134024797</v>
      </c>
      <c r="I10" s="6">
        <f>MIN(C3:C59)</f>
        <v>9806.2880692104409</v>
      </c>
      <c r="J10" s="9">
        <f>MIN(D3:D59)</f>
        <v>0.335123326216754</v>
      </c>
      <c r="K10" s="33"/>
      <c r="L10" s="13"/>
      <c r="M10" s="4" t="s">
        <v>25</v>
      </c>
      <c r="N10" s="4" t="s">
        <v>26</v>
      </c>
      <c r="O10" s="4" t="s">
        <v>27</v>
      </c>
      <c r="P10" s="4" t="s">
        <v>28</v>
      </c>
      <c r="Q10" s="4" t="s">
        <v>29</v>
      </c>
      <c r="R10" s="4" t="s">
        <v>30</v>
      </c>
      <c r="S10" s="4" t="s">
        <v>31</v>
      </c>
      <c r="T10" s="4" t="s">
        <v>32</v>
      </c>
      <c r="U10" s="4" t="s">
        <v>33</v>
      </c>
      <c r="V10" s="4" t="s">
        <v>34</v>
      </c>
      <c r="W10" s="4" t="s">
        <v>35</v>
      </c>
      <c r="X10" s="7" t="s">
        <v>36</v>
      </c>
      <c r="Y10" s="14" t="s">
        <v>49</v>
      </c>
      <c r="Z10" s="14" t="s">
        <v>50</v>
      </c>
      <c r="AA10" s="14" t="s">
        <v>51</v>
      </c>
      <c r="AB10" s="14" t="s">
        <v>52</v>
      </c>
      <c r="AC10" s="14" t="s">
        <v>53</v>
      </c>
      <c r="AD10" s="14" t="s">
        <v>54</v>
      </c>
      <c r="AE10" s="14" t="s">
        <v>55</v>
      </c>
      <c r="AF10" s="14" t="s">
        <v>56</v>
      </c>
      <c r="AG10" s="14" t="s">
        <v>57</v>
      </c>
      <c r="AH10" s="14"/>
    </row>
    <row r="11" spans="1:34" x14ac:dyDescent="0.25">
      <c r="A11" s="29"/>
      <c r="B11" s="4">
        <v>0.96013088962808402</v>
      </c>
      <c r="C11" s="3">
        <v>13847.3956412754</v>
      </c>
      <c r="D11" s="4">
        <v>0.335123326216754</v>
      </c>
      <c r="E11" s="3" t="s">
        <v>4</v>
      </c>
      <c r="G11" s="9" t="s">
        <v>7</v>
      </c>
      <c r="H11" s="6" t="s">
        <v>43</v>
      </c>
      <c r="I11" s="6" t="s">
        <v>15</v>
      </c>
      <c r="J11" s="9" t="s">
        <v>18</v>
      </c>
      <c r="K11" s="33"/>
      <c r="L11" s="13"/>
      <c r="M11" s="4" t="s">
        <v>37</v>
      </c>
      <c r="N11" s="4">
        <v>105</v>
      </c>
      <c r="O11" s="4">
        <v>36</v>
      </c>
      <c r="P11" s="4"/>
      <c r="Q11" s="4"/>
      <c r="R11" s="4"/>
      <c r="S11" s="4"/>
      <c r="T11" s="4"/>
      <c r="U11" s="4"/>
      <c r="V11" s="4"/>
      <c r="W11" s="4"/>
      <c r="X11" s="4">
        <f>SUM(N11:W11)</f>
        <v>141</v>
      </c>
    </row>
    <row r="12" spans="1:34" x14ac:dyDescent="0.25">
      <c r="A12" s="27">
        <v>5</v>
      </c>
      <c r="B12" s="3">
        <v>0.92216937198027604</v>
      </c>
      <c r="C12" s="3">
        <v>22977.858703148198</v>
      </c>
      <c r="D12" s="3">
        <v>0.41833729963934402</v>
      </c>
      <c r="E12" s="3" t="s">
        <v>5</v>
      </c>
      <c r="G12" s="9" t="s">
        <v>10</v>
      </c>
      <c r="H12" s="6">
        <f>MEDIAN(B3:B59)</f>
        <v>0.88690541805100698</v>
      </c>
      <c r="I12" s="6">
        <f>MEDIAN(C3:C59)</f>
        <v>56363.9785174555</v>
      </c>
      <c r="J12" s="6">
        <f>MEDIAN(D13:D59)</f>
        <v>0.41898124898186501</v>
      </c>
      <c r="K12" s="33"/>
      <c r="L12" s="13"/>
      <c r="M12" s="18" t="s">
        <v>38</v>
      </c>
      <c r="N12" s="18">
        <v>31</v>
      </c>
      <c r="O12" s="18">
        <v>22</v>
      </c>
      <c r="P12" s="18">
        <v>4</v>
      </c>
      <c r="Q12" s="18">
        <v>16</v>
      </c>
      <c r="R12" s="18">
        <v>12</v>
      </c>
      <c r="S12" s="18">
        <v>3</v>
      </c>
      <c r="T12" s="18">
        <v>40</v>
      </c>
      <c r="U12" s="18">
        <v>0</v>
      </c>
      <c r="V12" s="18">
        <v>29</v>
      </c>
      <c r="W12" s="18">
        <v>59</v>
      </c>
      <c r="X12" s="23">
        <f>SUM(N12:W12)</f>
        <v>216</v>
      </c>
      <c r="Y12" s="25" t="s">
        <v>60</v>
      </c>
      <c r="Z12" s="26"/>
      <c r="AA12" s="26"/>
      <c r="AB12" s="26"/>
      <c r="AC12" s="26"/>
      <c r="AD12" s="26"/>
      <c r="AE12" s="26"/>
      <c r="AF12" s="26"/>
    </row>
    <row r="13" spans="1:34" x14ac:dyDescent="0.25">
      <c r="A13" s="28"/>
      <c r="B13" s="4">
        <v>0.93351033083142598</v>
      </c>
      <c r="C13" s="4">
        <v>25906.210952491099</v>
      </c>
      <c r="D13" s="4">
        <v>0.39977279403972499</v>
      </c>
      <c r="E13" s="4" t="s">
        <v>6</v>
      </c>
      <c r="G13" s="9" t="s">
        <v>7</v>
      </c>
      <c r="H13" s="6" t="s">
        <v>44</v>
      </c>
      <c r="I13" s="6" t="s">
        <v>14</v>
      </c>
      <c r="J13" s="6" t="s">
        <v>45</v>
      </c>
      <c r="K13" s="33"/>
      <c r="L13" s="13"/>
      <c r="M13" s="4" t="s">
        <v>48</v>
      </c>
      <c r="N13" s="2">
        <v>31</v>
      </c>
      <c r="O13" s="2">
        <v>1</v>
      </c>
      <c r="P13" s="2">
        <v>0</v>
      </c>
      <c r="Q13" s="2">
        <v>0</v>
      </c>
      <c r="R13" s="2">
        <v>18</v>
      </c>
      <c r="S13" s="2">
        <v>16</v>
      </c>
      <c r="T13" s="2">
        <v>16</v>
      </c>
      <c r="U13" s="2">
        <v>5</v>
      </c>
      <c r="V13" s="2">
        <v>0</v>
      </c>
      <c r="W13" s="2">
        <v>0</v>
      </c>
      <c r="X13" s="2">
        <v>0</v>
      </c>
      <c r="Y13" s="15">
        <v>0</v>
      </c>
      <c r="Z13" s="15">
        <v>26</v>
      </c>
      <c r="AA13" s="15">
        <v>14</v>
      </c>
      <c r="AB13" s="15">
        <v>0</v>
      </c>
      <c r="AC13" s="15">
        <v>26</v>
      </c>
      <c r="AD13" s="15">
        <v>12</v>
      </c>
      <c r="AE13" s="15">
        <v>0</v>
      </c>
      <c r="AF13" s="15">
        <v>7</v>
      </c>
      <c r="AG13" s="15">
        <v>0</v>
      </c>
      <c r="AH13" s="11">
        <f>SUM(N13:AG13)</f>
        <v>172</v>
      </c>
    </row>
    <row r="14" spans="1:34" x14ac:dyDescent="0.25">
      <c r="A14" s="29"/>
      <c r="B14" s="3">
        <v>0.93017228221599002</v>
      </c>
      <c r="C14" s="3">
        <v>21063.335018375801</v>
      </c>
      <c r="D14" s="3">
        <v>0.40185351395764701</v>
      </c>
      <c r="E14" s="3" t="s">
        <v>4</v>
      </c>
      <c r="M14" s="4" t="s">
        <v>39</v>
      </c>
      <c r="N14" s="4">
        <v>104</v>
      </c>
      <c r="O14" s="4">
        <v>21</v>
      </c>
      <c r="P14" s="4">
        <v>54</v>
      </c>
      <c r="Q14" s="4">
        <v>4</v>
      </c>
      <c r="R14" s="4"/>
      <c r="S14" s="4"/>
      <c r="T14" s="4"/>
      <c r="U14" s="4"/>
      <c r="V14" s="4"/>
      <c r="W14" s="4"/>
      <c r="X14" s="4">
        <f>SUM(N14:W14)</f>
        <v>183</v>
      </c>
    </row>
    <row r="15" spans="1:34" x14ac:dyDescent="0.25">
      <c r="A15" s="27">
        <v>6</v>
      </c>
      <c r="B15" s="4">
        <v>0.90942895850160699</v>
      </c>
      <c r="C15" s="3">
        <v>27948.447977632499</v>
      </c>
      <c r="D15" s="3">
        <v>0.41746990919094101</v>
      </c>
      <c r="E15" s="3" t="s">
        <v>5</v>
      </c>
      <c r="M15" s="7" t="s">
        <v>40</v>
      </c>
      <c r="N15" s="4">
        <v>66</v>
      </c>
      <c r="O15" s="4">
        <v>24</v>
      </c>
      <c r="P15" s="4">
        <v>30</v>
      </c>
      <c r="Q15" s="4">
        <v>4</v>
      </c>
      <c r="R15" s="4">
        <v>23</v>
      </c>
      <c r="S15" s="4"/>
      <c r="T15" s="4"/>
      <c r="U15" s="4"/>
      <c r="V15" s="4"/>
      <c r="W15" s="4"/>
      <c r="X15" s="4">
        <f>SUM(N15:R15)</f>
        <v>147</v>
      </c>
    </row>
    <row r="16" spans="1:34" x14ac:dyDescent="0.25">
      <c r="A16" s="28"/>
      <c r="B16" s="3">
        <v>0.92317552502392397</v>
      </c>
      <c r="C16" s="4">
        <v>31222.663198006099</v>
      </c>
      <c r="D16" s="3">
        <v>0.44023056711094599</v>
      </c>
      <c r="E16" s="3" t="s">
        <v>6</v>
      </c>
      <c r="M16" s="7" t="s">
        <v>41</v>
      </c>
      <c r="N16" s="4">
        <v>57</v>
      </c>
      <c r="O16" s="4">
        <v>30</v>
      </c>
      <c r="P16" s="4">
        <v>7</v>
      </c>
      <c r="Q16" s="4">
        <v>19</v>
      </c>
      <c r="R16" s="4">
        <v>26</v>
      </c>
      <c r="S16" s="4">
        <v>2</v>
      </c>
      <c r="T16" s="4">
        <v>11</v>
      </c>
      <c r="U16" s="4">
        <v>35</v>
      </c>
      <c r="V16" s="4">
        <v>2</v>
      </c>
      <c r="W16" s="4"/>
      <c r="X16" s="4">
        <f>SUM(N16:V16)</f>
        <v>189</v>
      </c>
    </row>
    <row r="17" spans="1:29" x14ac:dyDescent="0.25">
      <c r="A17" s="29"/>
      <c r="B17" s="3">
        <v>0.93098584677108098</v>
      </c>
      <c r="C17" s="3">
        <v>25275.636646290601</v>
      </c>
      <c r="D17" s="4">
        <v>0.40258653247381898</v>
      </c>
      <c r="E17" s="3" t="s">
        <v>4</v>
      </c>
      <c r="G17" s="20" t="s">
        <v>24</v>
      </c>
      <c r="H17" s="20" t="s">
        <v>22</v>
      </c>
      <c r="I17" s="20" t="s">
        <v>23</v>
      </c>
      <c r="J17" s="21"/>
      <c r="M17" s="16" t="s">
        <v>58</v>
      </c>
      <c r="N17" s="17">
        <v>32</v>
      </c>
      <c r="O17" s="17">
        <v>2</v>
      </c>
      <c r="P17" s="16">
        <v>17</v>
      </c>
      <c r="Q17" s="16">
        <v>3</v>
      </c>
      <c r="R17" s="17">
        <v>67</v>
      </c>
      <c r="S17" s="17">
        <v>9</v>
      </c>
      <c r="T17" s="17">
        <v>15</v>
      </c>
      <c r="U17" s="17">
        <v>14</v>
      </c>
      <c r="V17" s="16">
        <v>2</v>
      </c>
      <c r="W17" s="17">
        <v>22</v>
      </c>
      <c r="X17" s="17">
        <v>24</v>
      </c>
      <c r="Y17">
        <f>SUM(N17:X17)</f>
        <v>207</v>
      </c>
    </row>
    <row r="18" spans="1:29" x14ac:dyDescent="0.25">
      <c r="A18" s="27">
        <v>7</v>
      </c>
      <c r="B18" s="4">
        <v>0.90994565700305097</v>
      </c>
      <c r="C18" s="3">
        <v>36584.005720532703</v>
      </c>
      <c r="D18" s="4">
        <v>0.43101387663044199</v>
      </c>
      <c r="E18" s="3" t="s">
        <v>5</v>
      </c>
      <c r="G18" s="22" t="s">
        <v>1</v>
      </c>
      <c r="H18" s="22" t="s">
        <v>6</v>
      </c>
      <c r="I18" s="22">
        <v>2</v>
      </c>
      <c r="J18" s="34" t="s">
        <v>46</v>
      </c>
      <c r="M18" s="7" t="s">
        <v>44</v>
      </c>
      <c r="N18" s="2">
        <v>69</v>
      </c>
      <c r="O18" s="2">
        <v>2</v>
      </c>
      <c r="P18" s="2">
        <v>17</v>
      </c>
      <c r="Q18" s="2">
        <v>0</v>
      </c>
      <c r="R18" s="2">
        <v>7</v>
      </c>
      <c r="S18" s="2">
        <v>14</v>
      </c>
      <c r="T18" s="2">
        <v>18</v>
      </c>
      <c r="U18" s="2">
        <v>3</v>
      </c>
      <c r="V18" s="2">
        <v>0</v>
      </c>
      <c r="W18" s="2">
        <v>26</v>
      </c>
      <c r="X18" s="2">
        <v>36</v>
      </c>
      <c r="Y18" s="2">
        <v>17</v>
      </c>
      <c r="Z18">
        <f>SUM(N18:Y18)</f>
        <v>209</v>
      </c>
    </row>
    <row r="19" spans="1:29" x14ac:dyDescent="0.25">
      <c r="A19" s="28"/>
      <c r="B19" s="3">
        <v>0.91331379430474002</v>
      </c>
      <c r="C19" s="4">
        <v>37276.277955518701</v>
      </c>
      <c r="D19" s="3">
        <v>0.43400802974876301</v>
      </c>
      <c r="E19" s="3" t="s">
        <v>6</v>
      </c>
      <c r="G19" s="22" t="s">
        <v>2</v>
      </c>
      <c r="H19" s="22" t="s">
        <v>6</v>
      </c>
      <c r="I19" s="22">
        <v>10</v>
      </c>
      <c r="J19" s="35"/>
      <c r="M19" s="14" t="s">
        <v>59</v>
      </c>
      <c r="N19" s="14">
        <v>55</v>
      </c>
      <c r="O19" s="14">
        <v>16</v>
      </c>
      <c r="P19" s="14">
        <v>17</v>
      </c>
      <c r="Q19" s="14">
        <v>0</v>
      </c>
      <c r="R19" s="14">
        <v>1</v>
      </c>
      <c r="S19" s="14">
        <v>1</v>
      </c>
      <c r="T19" s="14">
        <v>20</v>
      </c>
      <c r="U19" s="14">
        <v>16</v>
      </c>
      <c r="V19" s="14">
        <v>0</v>
      </c>
      <c r="W19" s="14">
        <v>2</v>
      </c>
      <c r="X19" s="14">
        <v>34</v>
      </c>
      <c r="Y19" s="14">
        <v>34</v>
      </c>
      <c r="Z19" s="14">
        <v>0</v>
      </c>
      <c r="AA19" s="14">
        <v>8</v>
      </c>
      <c r="AB19" s="14">
        <v>0</v>
      </c>
      <c r="AC19">
        <f>SUM(N19:AB19)</f>
        <v>204</v>
      </c>
    </row>
    <row r="20" spans="1:29" x14ac:dyDescent="0.25">
      <c r="A20" s="29"/>
      <c r="B20" s="3">
        <v>0.88814997022707198</v>
      </c>
      <c r="C20" s="3">
        <v>32230.8457859359</v>
      </c>
      <c r="D20" s="3">
        <v>0.45540221720358098</v>
      </c>
      <c r="E20" s="3" t="s">
        <v>4</v>
      </c>
      <c r="G20" s="22" t="s">
        <v>3</v>
      </c>
      <c r="H20" s="22" t="s">
        <v>4</v>
      </c>
      <c r="I20" s="22">
        <v>4</v>
      </c>
      <c r="J20" s="36"/>
    </row>
    <row r="21" spans="1:29" x14ac:dyDescent="0.25">
      <c r="A21" s="27">
        <v>8</v>
      </c>
      <c r="B21" s="4">
        <v>0.91009888322107202</v>
      </c>
      <c r="C21" s="3">
        <v>38405.3539672755</v>
      </c>
      <c r="D21" s="4">
        <v>0.41981008445796097</v>
      </c>
      <c r="E21" s="3" t="s">
        <v>5</v>
      </c>
      <c r="G21" s="22" t="s">
        <v>1</v>
      </c>
      <c r="H21" s="22" t="s">
        <v>6</v>
      </c>
      <c r="I21" s="22">
        <v>2</v>
      </c>
      <c r="J21" s="34" t="s">
        <v>47</v>
      </c>
    </row>
    <row r="22" spans="1:29" x14ac:dyDescent="0.25">
      <c r="A22" s="28"/>
      <c r="B22" s="3">
        <v>0.90245145373393199</v>
      </c>
      <c r="C22" s="4">
        <v>41241.062477733103</v>
      </c>
      <c r="D22" s="3">
        <v>0.45994389556217202</v>
      </c>
      <c r="E22" s="3" t="s">
        <v>6</v>
      </c>
      <c r="G22" s="22" t="s">
        <v>2</v>
      </c>
      <c r="H22" s="22" t="s">
        <v>6</v>
      </c>
      <c r="I22" s="22">
        <v>20</v>
      </c>
      <c r="J22" s="35"/>
    </row>
    <row r="23" spans="1:29" x14ac:dyDescent="0.25">
      <c r="A23" s="29"/>
      <c r="B23" s="3">
        <v>0.88832715575872101</v>
      </c>
      <c r="C23" s="3">
        <v>37793.275903059199</v>
      </c>
      <c r="D23" s="3">
        <v>0.45916971368637899</v>
      </c>
      <c r="E23" s="3" t="s">
        <v>4</v>
      </c>
      <c r="G23" s="22" t="s">
        <v>3</v>
      </c>
      <c r="H23" s="22" t="s">
        <v>4</v>
      </c>
      <c r="I23" s="22">
        <v>4</v>
      </c>
      <c r="J23" s="36"/>
      <c r="M23" s="2" t="s">
        <v>25</v>
      </c>
      <c r="N23" s="2" t="s">
        <v>26</v>
      </c>
      <c r="O23" s="2" t="s">
        <v>27</v>
      </c>
      <c r="P23" s="2" t="s">
        <v>28</v>
      </c>
      <c r="Q23" s="2" t="s">
        <v>29</v>
      </c>
      <c r="R23" s="2" t="s">
        <v>30</v>
      </c>
      <c r="S23" s="2" t="s">
        <v>31</v>
      </c>
      <c r="T23" s="2" t="s">
        <v>32</v>
      </c>
      <c r="U23" s="2" t="s">
        <v>33</v>
      </c>
      <c r="V23" s="2" t="s">
        <v>34</v>
      </c>
      <c r="W23" s="2" t="s">
        <v>35</v>
      </c>
      <c r="X23" s="2" t="s">
        <v>36</v>
      </c>
    </row>
    <row r="24" spans="1:29" x14ac:dyDescent="0.25">
      <c r="A24" s="27">
        <v>9</v>
      </c>
      <c r="B24" s="3">
        <v>0.87125254570353805</v>
      </c>
      <c r="C24" s="3">
        <v>40636.560409697602</v>
      </c>
      <c r="D24" s="3">
        <v>0.436629105181152</v>
      </c>
      <c r="E24" s="3" t="s">
        <v>5</v>
      </c>
      <c r="M24" s="19" t="s">
        <v>38</v>
      </c>
      <c r="N24" s="19">
        <v>31</v>
      </c>
      <c r="O24" s="19">
        <v>22</v>
      </c>
      <c r="P24" s="19">
        <v>4</v>
      </c>
      <c r="Q24" s="19">
        <v>16</v>
      </c>
      <c r="R24" s="19">
        <v>12</v>
      </c>
      <c r="S24" s="19">
        <v>3</v>
      </c>
      <c r="T24" s="19">
        <v>40</v>
      </c>
      <c r="U24" s="19">
        <v>0</v>
      </c>
      <c r="V24" s="19">
        <v>29</v>
      </c>
      <c r="W24" s="19">
        <v>59</v>
      </c>
      <c r="X24" s="19">
        <v>216</v>
      </c>
    </row>
    <row r="25" spans="1:29" x14ac:dyDescent="0.25">
      <c r="A25" s="28"/>
      <c r="B25" s="4">
        <v>0.89221666745094397</v>
      </c>
      <c r="C25" s="4">
        <v>46474.003104695403</v>
      </c>
      <c r="D25" s="4">
        <v>0.43604591608981602</v>
      </c>
      <c r="E25" s="4" t="s">
        <v>6</v>
      </c>
      <c r="M25" s="24" t="s">
        <v>61</v>
      </c>
      <c r="N25" s="24">
        <f>N24/X24</f>
        <v>0.14351851851851852</v>
      </c>
      <c r="O25" s="24">
        <f>O24/X24</f>
        <v>0.10185185185185185</v>
      </c>
      <c r="P25" s="24">
        <f>P24/X24</f>
        <v>1.8518518518518517E-2</v>
      </c>
      <c r="Q25" s="24">
        <f>Q24/X24</f>
        <v>7.407407407407407E-2</v>
      </c>
      <c r="R25" s="24">
        <f>R24/X24</f>
        <v>5.5555555555555552E-2</v>
      </c>
      <c r="S25" s="24">
        <f>S24/X24</f>
        <v>1.3888888888888888E-2</v>
      </c>
      <c r="T25" s="24">
        <f>T24/X24</f>
        <v>0.18518518518518517</v>
      </c>
      <c r="U25" s="24">
        <f>U24/X24</f>
        <v>0</v>
      </c>
      <c r="V25" s="24">
        <f>V24/X24</f>
        <v>0.13425925925925927</v>
      </c>
      <c r="W25" s="24">
        <f>W24/X24</f>
        <v>0.27314814814814814</v>
      </c>
      <c r="X25" s="24"/>
    </row>
    <row r="26" spans="1:29" x14ac:dyDescent="0.25">
      <c r="A26" s="29"/>
      <c r="B26" s="3">
        <v>0.88849719376011904</v>
      </c>
      <c r="C26" s="3">
        <v>42371.888968456798</v>
      </c>
      <c r="D26" s="3">
        <v>0.44560825346851501</v>
      </c>
      <c r="E26" s="3" t="s">
        <v>4</v>
      </c>
    </row>
    <row r="27" spans="1:29" x14ac:dyDescent="0.25">
      <c r="A27" s="27">
        <v>10</v>
      </c>
      <c r="B27" s="3">
        <v>0.87004593172257805</v>
      </c>
      <c r="C27" s="3">
        <v>45600.328219713403</v>
      </c>
      <c r="D27" s="3">
        <v>0.44905021426519698</v>
      </c>
      <c r="E27" s="3" t="s">
        <v>5</v>
      </c>
    </row>
    <row r="28" spans="1:29" x14ac:dyDescent="0.25">
      <c r="A28" s="28"/>
      <c r="B28" s="4">
        <v>0.88959745349277697</v>
      </c>
      <c r="C28" s="4">
        <v>56363.9785174555</v>
      </c>
      <c r="D28" s="4">
        <v>0.425108053816668</v>
      </c>
      <c r="E28" s="4" t="s">
        <v>6</v>
      </c>
    </row>
    <row r="29" spans="1:29" x14ac:dyDescent="0.25">
      <c r="A29" s="29"/>
      <c r="B29" s="3">
        <v>0.88409315047493697</v>
      </c>
      <c r="C29" s="3">
        <v>49016.393259379103</v>
      </c>
      <c r="D29" s="3">
        <v>0.436509947480892</v>
      </c>
      <c r="E29" s="3" t="s">
        <v>4</v>
      </c>
    </row>
    <row r="30" spans="1:29" x14ac:dyDescent="0.25">
      <c r="A30" s="27">
        <v>11</v>
      </c>
      <c r="B30" s="10">
        <v>0.87044332478988096</v>
      </c>
      <c r="C30" s="10">
        <v>55266.414039754098</v>
      </c>
      <c r="D30" s="10">
        <v>0.44594875072417201</v>
      </c>
      <c r="E30" s="8" t="s">
        <v>5</v>
      </c>
    </row>
    <row r="31" spans="1:29" x14ac:dyDescent="0.25">
      <c r="A31" s="28"/>
      <c r="B31" s="8">
        <v>0.88374287068092505</v>
      </c>
      <c r="C31" s="4">
        <v>61635.914834113501</v>
      </c>
      <c r="D31" s="4">
        <v>0.425299410462191</v>
      </c>
      <c r="E31" s="8" t="s">
        <v>6</v>
      </c>
    </row>
    <row r="32" spans="1:29" x14ac:dyDescent="0.25">
      <c r="A32" s="29"/>
      <c r="B32" s="4">
        <v>0.88710500797736203</v>
      </c>
      <c r="C32" s="3">
        <v>55459.423050967402</v>
      </c>
      <c r="D32" s="3">
        <v>0.43245786058471403</v>
      </c>
      <c r="E32" s="8" t="s">
        <v>4</v>
      </c>
      <c r="F32" s="1"/>
      <c r="G32" s="1"/>
      <c r="H32" s="1"/>
    </row>
    <row r="33" spans="1:8" x14ac:dyDescent="0.25">
      <c r="A33" s="27">
        <v>12</v>
      </c>
      <c r="B33" s="10">
        <v>0.87024373486352602</v>
      </c>
      <c r="C33" s="10">
        <v>62266.627802884002</v>
      </c>
      <c r="D33" s="10">
        <v>0.43134789827636899</v>
      </c>
      <c r="E33" s="8" t="s">
        <v>5</v>
      </c>
      <c r="F33" s="1"/>
      <c r="G33" s="1"/>
      <c r="H33" s="1"/>
    </row>
    <row r="34" spans="1:8" x14ac:dyDescent="0.25">
      <c r="A34" s="28"/>
      <c r="B34" s="8">
        <v>0.88354328075457</v>
      </c>
      <c r="C34" s="4">
        <v>71377.896399665595</v>
      </c>
      <c r="D34" s="4">
        <v>0.41241933636955302</v>
      </c>
      <c r="E34" s="8" t="s">
        <v>6</v>
      </c>
      <c r="F34" s="1"/>
      <c r="G34" s="1"/>
      <c r="H34" s="1"/>
    </row>
    <row r="35" spans="1:8" x14ac:dyDescent="0.25">
      <c r="A35" s="29"/>
      <c r="B35" s="4">
        <v>0.88690541805100698</v>
      </c>
      <c r="C35" s="3">
        <v>62535.453886914896</v>
      </c>
      <c r="D35" s="3">
        <v>0.41898124898186501</v>
      </c>
      <c r="E35" s="8" t="s">
        <v>4</v>
      </c>
      <c r="F35" s="1"/>
      <c r="G35" s="1"/>
      <c r="H35" s="1"/>
    </row>
    <row r="36" spans="1:8" x14ac:dyDescent="0.25">
      <c r="A36" s="27">
        <v>13</v>
      </c>
      <c r="B36" s="10">
        <v>0.87458390102753802</v>
      </c>
      <c r="C36" s="10">
        <v>70311.093710467307</v>
      </c>
      <c r="D36" s="10">
        <v>0.42919559505152099</v>
      </c>
      <c r="E36" s="8" t="s">
        <v>5</v>
      </c>
      <c r="F36" s="1"/>
      <c r="G36" s="1"/>
      <c r="H36" s="1"/>
    </row>
    <row r="37" spans="1:8" x14ac:dyDescent="0.25">
      <c r="A37" s="28"/>
      <c r="B37" s="8">
        <v>0.88378479408622501</v>
      </c>
      <c r="C37" s="4">
        <v>75459.479563582296</v>
      </c>
      <c r="D37" s="4">
        <v>0.41305189567283701</v>
      </c>
      <c r="E37" s="8" t="s">
        <v>6</v>
      </c>
    </row>
    <row r="38" spans="1:8" x14ac:dyDescent="0.25">
      <c r="A38" s="29"/>
      <c r="B38" s="4">
        <v>0.88675957684929596</v>
      </c>
      <c r="C38" s="3">
        <v>70129.311453530201</v>
      </c>
      <c r="D38" s="3">
        <v>0.42772754851024802</v>
      </c>
      <c r="E38" s="8" t="s">
        <v>4</v>
      </c>
    </row>
    <row r="39" spans="1:8" x14ac:dyDescent="0.25">
      <c r="A39" s="27">
        <v>14</v>
      </c>
      <c r="B39" s="10">
        <v>0.87598306671196102</v>
      </c>
      <c r="C39" s="10">
        <v>79475.094969448997</v>
      </c>
      <c r="D39" s="10">
        <v>0.41819370764751301</v>
      </c>
      <c r="E39" s="8" t="s">
        <v>5</v>
      </c>
    </row>
    <row r="40" spans="1:8" x14ac:dyDescent="0.25">
      <c r="A40" s="28"/>
      <c r="B40" s="8">
        <v>0.88407105888785498</v>
      </c>
      <c r="C40" s="4">
        <v>82119.599724171901</v>
      </c>
      <c r="D40" s="4">
        <v>0.40200092968443102</v>
      </c>
      <c r="E40" s="8" t="s">
        <v>6</v>
      </c>
    </row>
    <row r="41" spans="1:8" x14ac:dyDescent="0.25">
      <c r="A41" s="29"/>
      <c r="B41" s="4">
        <v>0.88715164876867203</v>
      </c>
      <c r="C41" s="3">
        <v>74168.424349341803</v>
      </c>
      <c r="D41" s="8">
        <v>0.409869640802973</v>
      </c>
      <c r="E41" s="8" t="s">
        <v>4</v>
      </c>
    </row>
    <row r="42" spans="1:8" x14ac:dyDescent="0.25">
      <c r="A42" s="27">
        <v>15</v>
      </c>
      <c r="B42" s="10">
        <v>0.87612041552364395</v>
      </c>
      <c r="C42" s="10">
        <v>87426.597180095298</v>
      </c>
      <c r="D42" s="9">
        <v>0.40380044567578399</v>
      </c>
      <c r="E42" s="8" t="s">
        <v>5</v>
      </c>
    </row>
    <row r="43" spans="1:8" x14ac:dyDescent="0.25">
      <c r="A43" s="28"/>
      <c r="B43" s="8">
        <v>0.86765246328044299</v>
      </c>
      <c r="C43" s="4">
        <v>91167.746109098502</v>
      </c>
      <c r="D43" s="8">
        <v>0.41188758597860697</v>
      </c>
      <c r="E43" s="8" t="s">
        <v>6</v>
      </c>
    </row>
    <row r="44" spans="1:8" x14ac:dyDescent="0.25">
      <c r="A44" s="29"/>
      <c r="B44" s="4">
        <v>0.88742069105347798</v>
      </c>
      <c r="C44" s="3">
        <v>77276.832279605398</v>
      </c>
      <c r="D44" s="3">
        <v>0.41011995904325599</v>
      </c>
      <c r="E44" s="8" t="s">
        <v>4</v>
      </c>
    </row>
    <row r="45" spans="1:8" x14ac:dyDescent="0.25">
      <c r="A45" s="27">
        <v>16</v>
      </c>
      <c r="B45" s="10">
        <v>0.876112014132848</v>
      </c>
      <c r="C45" s="10">
        <v>92489.231857213395</v>
      </c>
      <c r="D45" s="9">
        <v>0.39236586302778897</v>
      </c>
      <c r="E45" s="8" t="s">
        <v>5</v>
      </c>
    </row>
    <row r="46" spans="1:8" x14ac:dyDescent="0.25">
      <c r="A46" s="28"/>
      <c r="B46" s="8">
        <v>0.85895274300368496</v>
      </c>
      <c r="C46" s="4">
        <v>96487.5350088212</v>
      </c>
      <c r="D46" s="8">
        <v>0.42331017224207301</v>
      </c>
      <c r="E46" s="8" t="s">
        <v>6</v>
      </c>
    </row>
    <row r="47" spans="1:8" x14ac:dyDescent="0.25">
      <c r="A47" s="29"/>
      <c r="B47" s="4">
        <v>0.88741228966268204</v>
      </c>
      <c r="C47" s="3">
        <v>80512.378018485193</v>
      </c>
      <c r="D47" s="3">
        <v>0.398290406809794</v>
      </c>
      <c r="E47" s="8" t="s">
        <v>4</v>
      </c>
    </row>
    <row r="48" spans="1:8" x14ac:dyDescent="0.25">
      <c r="A48" s="27">
        <v>17</v>
      </c>
      <c r="B48" s="10">
        <v>0.81254569707922697</v>
      </c>
      <c r="C48" s="10">
        <v>96512.599439474696</v>
      </c>
      <c r="D48" s="10">
        <v>0.40509409142220698</v>
      </c>
      <c r="E48" s="8" t="s">
        <v>5</v>
      </c>
    </row>
    <row r="49" spans="1:5" x14ac:dyDescent="0.25">
      <c r="A49" s="28"/>
      <c r="B49" s="8">
        <v>0.86751528468958095</v>
      </c>
      <c r="C49" s="4">
        <v>103162.383182704</v>
      </c>
      <c r="D49" s="8">
        <v>0.42488945334591</v>
      </c>
      <c r="E49" s="8" t="s">
        <v>6</v>
      </c>
    </row>
    <row r="50" spans="1:5" x14ac:dyDescent="0.25">
      <c r="A50" s="29"/>
      <c r="B50" s="4">
        <v>0.87587037856288896</v>
      </c>
      <c r="C50" s="3">
        <v>88828.516450828101</v>
      </c>
      <c r="D50" s="4">
        <v>0.401550548111207</v>
      </c>
      <c r="E50" s="8" t="s">
        <v>4</v>
      </c>
    </row>
    <row r="51" spans="1:5" x14ac:dyDescent="0.25">
      <c r="A51" s="27">
        <v>18</v>
      </c>
      <c r="B51" s="10">
        <v>0.81226992762521</v>
      </c>
      <c r="C51" s="10">
        <v>102079.547339211</v>
      </c>
      <c r="D51" s="9">
        <v>0.400096315122902</v>
      </c>
      <c r="E51" s="8" t="s">
        <v>5</v>
      </c>
    </row>
    <row r="52" spans="1:5" x14ac:dyDescent="0.25">
      <c r="A52" s="28"/>
      <c r="B52" s="4">
        <v>0.84497282298661303</v>
      </c>
      <c r="C52" s="4">
        <v>111693.602025104</v>
      </c>
      <c r="D52" s="8">
        <v>0.43764142693764801</v>
      </c>
      <c r="E52" s="8" t="s">
        <v>6</v>
      </c>
    </row>
    <row r="53" spans="1:5" x14ac:dyDescent="0.25">
      <c r="A53" s="29"/>
      <c r="B53" s="3">
        <v>0.822440687431647</v>
      </c>
      <c r="C53" s="3">
        <v>97215.460248013202</v>
      </c>
      <c r="D53" s="3">
        <v>0.41215535820506</v>
      </c>
      <c r="E53" s="8" t="s">
        <v>4</v>
      </c>
    </row>
    <row r="54" spans="1:5" x14ac:dyDescent="0.25">
      <c r="A54" s="27">
        <v>19</v>
      </c>
      <c r="B54" s="10">
        <v>0.81209203993012502</v>
      </c>
      <c r="C54" s="10">
        <v>109284.629076504</v>
      </c>
      <c r="D54" s="9">
        <v>0.35815281656220199</v>
      </c>
      <c r="E54" s="8" t="s">
        <v>5</v>
      </c>
    </row>
    <row r="55" spans="1:5" x14ac:dyDescent="0.25">
      <c r="A55" s="28"/>
      <c r="B55" s="4">
        <v>0.84005494447638096</v>
      </c>
      <c r="C55" s="4">
        <v>124459.416962898</v>
      </c>
      <c r="D55" s="8">
        <v>0.43311185559714299</v>
      </c>
      <c r="E55" s="8" t="s">
        <v>6</v>
      </c>
    </row>
    <row r="56" spans="1:5" x14ac:dyDescent="0.25">
      <c r="A56" s="29"/>
      <c r="B56" s="3">
        <v>0.82305808914268497</v>
      </c>
      <c r="C56" s="3">
        <v>106932.519411792</v>
      </c>
      <c r="D56" s="3">
        <v>0.41202842367182602</v>
      </c>
      <c r="E56" s="8" t="s">
        <v>4</v>
      </c>
    </row>
    <row r="57" spans="1:5" x14ac:dyDescent="0.25">
      <c r="A57" s="30">
        <v>20</v>
      </c>
      <c r="B57" s="10">
        <v>0.81198396134024797</v>
      </c>
      <c r="C57" s="10">
        <v>116253.382604741</v>
      </c>
      <c r="D57" s="9">
        <v>0.35723611275109002</v>
      </c>
      <c r="E57" s="8" t="s">
        <v>5</v>
      </c>
    </row>
    <row r="58" spans="1:5" x14ac:dyDescent="0.25">
      <c r="A58" s="31"/>
      <c r="B58" s="4">
        <v>0.84180938713405795</v>
      </c>
      <c r="C58" s="4">
        <v>137184.785107406</v>
      </c>
      <c r="D58" s="8">
        <v>0.35846532397605502</v>
      </c>
      <c r="E58" s="8" t="s">
        <v>6</v>
      </c>
    </row>
    <row r="59" spans="1:5" x14ac:dyDescent="0.25">
      <c r="A59" s="32"/>
      <c r="B59" s="3">
        <v>0.82288020144759999</v>
      </c>
      <c r="C59" s="3">
        <v>116529.820458091</v>
      </c>
      <c r="D59" s="3">
        <v>0.37158549461171397</v>
      </c>
      <c r="E59" s="8" t="s">
        <v>4</v>
      </c>
    </row>
  </sheetData>
  <mergeCells count="24">
    <mergeCell ref="K2:K7"/>
    <mergeCell ref="K8:K13"/>
    <mergeCell ref="A45:A47"/>
    <mergeCell ref="A48:A50"/>
    <mergeCell ref="A51:A53"/>
    <mergeCell ref="A21:A23"/>
    <mergeCell ref="A24:A26"/>
    <mergeCell ref="A27:A29"/>
    <mergeCell ref="A3:A5"/>
    <mergeCell ref="A6:A8"/>
    <mergeCell ref="A9:A11"/>
    <mergeCell ref="A12:A14"/>
    <mergeCell ref="A15:A17"/>
    <mergeCell ref="A18:A20"/>
    <mergeCell ref="J18:J20"/>
    <mergeCell ref="J21:J23"/>
    <mergeCell ref="Y12:AF12"/>
    <mergeCell ref="A54:A56"/>
    <mergeCell ref="A57:A59"/>
    <mergeCell ref="A30:A32"/>
    <mergeCell ref="A33:A35"/>
    <mergeCell ref="A36:A38"/>
    <mergeCell ref="A39:A41"/>
    <mergeCell ref="A42:A4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2021-02-27T10:33:41Z</dcterms:modified>
</cp:coreProperties>
</file>