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0" i="1" l="1"/>
  <c r="F30" i="1"/>
  <c r="H30" i="1" s="1"/>
  <c r="E30" i="1"/>
  <c r="L30" i="1" l="1"/>
  <c r="I30" i="1"/>
  <c r="G30" i="1"/>
  <c r="F29" i="1"/>
  <c r="H29" i="1" s="1"/>
  <c r="E29" i="1"/>
  <c r="J29" i="1" s="1"/>
  <c r="E28" i="1"/>
  <c r="K30" i="1" l="1"/>
  <c r="M30" i="1"/>
  <c r="L29" i="1"/>
  <c r="I29" i="1"/>
  <c r="G29" i="1"/>
  <c r="F28" i="1"/>
  <c r="I28" i="1" s="1"/>
  <c r="J28" i="1"/>
  <c r="G28" i="1" l="1"/>
  <c r="K28" i="1" s="1"/>
  <c r="K29" i="1"/>
  <c r="M29" i="1"/>
  <c r="H28" i="1"/>
  <c r="L28" i="1" s="1"/>
  <c r="F19" i="1"/>
  <c r="H19" i="1" s="1"/>
  <c r="E19" i="1"/>
  <c r="J19" i="1" s="1"/>
  <c r="I19" i="1" l="1"/>
  <c r="M28" i="1"/>
  <c r="L19" i="1"/>
  <c r="G19" i="1"/>
  <c r="M19" i="1" s="1"/>
  <c r="F18" i="1"/>
  <c r="H18" i="1" s="1"/>
  <c r="F20" i="1"/>
  <c r="I20" i="1" s="1"/>
  <c r="E18" i="1"/>
  <c r="G18" i="1" s="1"/>
  <c r="M18" i="1" s="1"/>
  <c r="E20" i="1"/>
  <c r="J20" i="1" s="1"/>
  <c r="I18" i="1" l="1"/>
  <c r="K19" i="1"/>
  <c r="J18" i="1"/>
  <c r="L18" i="1" s="1"/>
  <c r="K18" i="1"/>
  <c r="H20" i="1"/>
  <c r="L20" i="1" s="1"/>
  <c r="G20" i="1"/>
  <c r="M20" i="1" l="1"/>
  <c r="K20" i="1"/>
  <c r="F23" i="1"/>
  <c r="H23" i="1" s="1"/>
  <c r="F24" i="1"/>
  <c r="I24" i="1" s="1"/>
  <c r="F25" i="1"/>
  <c r="I25" i="1" s="1"/>
  <c r="F26" i="1"/>
  <c r="H26" i="1" s="1"/>
  <c r="F27" i="1"/>
  <c r="E23" i="1"/>
  <c r="J23" i="1" s="1"/>
  <c r="E24" i="1"/>
  <c r="J24" i="1" s="1"/>
  <c r="E25" i="1"/>
  <c r="J25" i="1" s="1"/>
  <c r="E26" i="1"/>
  <c r="J26" i="1" s="1"/>
  <c r="E27" i="1"/>
  <c r="J27" i="1" s="1"/>
  <c r="F22" i="1"/>
  <c r="H22" i="1" s="1"/>
  <c r="E22" i="1"/>
  <c r="J22" i="1" s="1"/>
  <c r="H27" i="1" l="1"/>
  <c r="I27" i="1"/>
  <c r="I26" i="1"/>
  <c r="L23" i="1"/>
  <c r="H25" i="1"/>
  <c r="L27" i="1"/>
  <c r="I23" i="1"/>
  <c r="G22" i="1"/>
  <c r="M22" i="1" s="1"/>
  <c r="I22" i="1"/>
  <c r="G26" i="1"/>
  <c r="M26" i="1" s="1"/>
  <c r="G25" i="1"/>
  <c r="K25" i="1" s="1"/>
  <c r="L26" i="1"/>
  <c r="L25" i="1"/>
  <c r="K26" i="1"/>
  <c r="G24" i="1"/>
  <c r="G27" i="1"/>
  <c r="G23" i="1"/>
  <c r="H24" i="1"/>
  <c r="L24" i="1" s="1"/>
  <c r="M25" i="1"/>
  <c r="L22" i="1"/>
  <c r="F21" i="1"/>
  <c r="I21" i="1" s="1"/>
  <c r="E21" i="1"/>
  <c r="J21" i="1" l="1"/>
  <c r="G21" i="1"/>
  <c r="K21" i="1" s="1"/>
  <c r="K22" i="1"/>
  <c r="K23" i="1"/>
  <c r="M23" i="1"/>
  <c r="K27" i="1"/>
  <c r="M27" i="1"/>
  <c r="M24" i="1"/>
  <c r="K24" i="1"/>
  <c r="H21" i="1"/>
  <c r="F17" i="1"/>
  <c r="H17" i="1" s="1"/>
  <c r="E17" i="1"/>
  <c r="J17" i="1" s="1"/>
  <c r="F16" i="1"/>
  <c r="H16" i="1" s="1"/>
  <c r="E16" i="1"/>
  <c r="F15" i="1"/>
  <c r="H15" i="1" s="1"/>
  <c r="E15" i="1"/>
  <c r="G15" i="1" s="1"/>
  <c r="F14" i="1"/>
  <c r="I14" i="1" s="1"/>
  <c r="E14" i="1"/>
  <c r="J14" i="1" s="1"/>
  <c r="F13" i="1"/>
  <c r="H13" i="1" s="1"/>
  <c r="E13" i="1"/>
  <c r="J13" i="1" s="1"/>
  <c r="F12" i="1"/>
  <c r="I12" i="1" s="1"/>
  <c r="E12" i="1"/>
  <c r="F11" i="1"/>
  <c r="H11" i="1" s="1"/>
  <c r="E11" i="1"/>
  <c r="J11" i="1" s="1"/>
  <c r="F10" i="1"/>
  <c r="H10" i="1" s="1"/>
  <c r="E10" i="1"/>
  <c r="J10" i="1" s="1"/>
  <c r="F9" i="1"/>
  <c r="I9" i="1" s="1"/>
  <c r="E9" i="1"/>
  <c r="J9" i="1" s="1"/>
  <c r="F8" i="1"/>
  <c r="H8" i="1" s="1"/>
  <c r="E8" i="1"/>
  <c r="F7" i="1"/>
  <c r="H7" i="1" s="1"/>
  <c r="E7" i="1"/>
  <c r="L21" i="1" l="1"/>
  <c r="I7" i="1"/>
  <c r="G7" i="1"/>
  <c r="M7" i="1" s="1"/>
  <c r="G8" i="1"/>
  <c r="M8" i="1" s="1"/>
  <c r="G12" i="1"/>
  <c r="M12" i="1" s="1"/>
  <c r="I13" i="1"/>
  <c r="H9" i="1"/>
  <c r="L9" i="1" s="1"/>
  <c r="I8" i="1"/>
  <c r="I17" i="1"/>
  <c r="H12" i="1"/>
  <c r="I15" i="1"/>
  <c r="I16" i="1"/>
  <c r="G9" i="1"/>
  <c r="M9" i="1" s="1"/>
  <c r="L10" i="1"/>
  <c r="I11" i="1"/>
  <c r="G16" i="1"/>
  <c r="K16" i="1" s="1"/>
  <c r="G13" i="1"/>
  <c r="M13" i="1" s="1"/>
  <c r="M21" i="1"/>
  <c r="L17" i="1"/>
  <c r="G17" i="1"/>
  <c r="M17" i="1" s="1"/>
  <c r="K7" i="1"/>
  <c r="K15" i="1"/>
  <c r="M15" i="1"/>
  <c r="L11" i="1"/>
  <c r="L13" i="1"/>
  <c r="J7" i="1"/>
  <c r="L7" i="1" s="1"/>
  <c r="G10" i="1"/>
  <c r="G14" i="1"/>
  <c r="J15" i="1"/>
  <c r="L15" i="1" s="1"/>
  <c r="J8" i="1"/>
  <c r="L8" i="1" s="1"/>
  <c r="G11" i="1"/>
  <c r="J12" i="1"/>
  <c r="H14" i="1"/>
  <c r="L14" i="1" s="1"/>
  <c r="J16" i="1"/>
  <c r="L16" i="1" s="1"/>
  <c r="I10" i="1"/>
  <c r="K13" i="1" l="1"/>
  <c r="K12" i="1"/>
  <c r="K8" i="1"/>
  <c r="K9" i="1"/>
  <c r="L12" i="1"/>
  <c r="M16" i="1"/>
  <c r="K17" i="1"/>
  <c r="K10" i="1"/>
  <c r="M10" i="1"/>
  <c r="K14" i="1"/>
  <c r="M14" i="1"/>
  <c r="M11" i="1"/>
  <c r="K11" i="1"/>
</calcChain>
</file>

<file path=xl/sharedStrings.xml><?xml version="1.0" encoding="utf-8"?>
<sst xmlns="http://schemas.openxmlformats.org/spreadsheetml/2006/main" count="39" uniqueCount="39">
  <si>
    <t>TP</t>
  </si>
  <si>
    <t>FP</t>
  </si>
  <si>
    <t>TN</t>
  </si>
  <si>
    <t>FN</t>
  </si>
  <si>
    <t>SN</t>
  </si>
  <si>
    <t>SP</t>
  </si>
  <si>
    <t>PPV</t>
  </si>
  <si>
    <t>NPV</t>
  </si>
  <si>
    <t>F</t>
  </si>
  <si>
    <t>ACC</t>
  </si>
  <si>
    <t>ESS</t>
  </si>
  <si>
    <t>P+N</t>
  </si>
  <si>
    <t>BC</t>
  </si>
  <si>
    <t>CC</t>
  </si>
  <si>
    <t>DC</t>
  </si>
  <si>
    <t>EC</t>
  </si>
  <si>
    <t>LAC</t>
  </si>
  <si>
    <t>NC</t>
  </si>
  <si>
    <t>SC</t>
  </si>
  <si>
    <t>IC</t>
  </si>
  <si>
    <t>LIDC</t>
  </si>
  <si>
    <t>LBCC</t>
  </si>
  <si>
    <t>M-Monkey</t>
  </si>
  <si>
    <t>Cent-Classifier(low)</t>
  </si>
  <si>
    <t>Cent-Classifier(mid)</t>
  </si>
  <si>
    <t>Cent-Classifier(high)</t>
  </si>
  <si>
    <t>phych-Classifier(low)</t>
  </si>
  <si>
    <t>phych-Classifier(mid)</t>
  </si>
  <si>
    <t>phych-Classifier(high)</t>
  </si>
  <si>
    <t>CP-Classifier(low)</t>
  </si>
  <si>
    <t>CP-Classifier(mid)</t>
  </si>
  <si>
    <t>CP-Classifier(High)</t>
  </si>
  <si>
    <t>CPS-Classifier(mid)</t>
  </si>
  <si>
    <t>Subcellular localization</t>
  </si>
  <si>
    <t>Centrality 
Measures</t>
  </si>
  <si>
    <t>Physico-Chemical
Measures</t>
  </si>
  <si>
    <t>Centality-Classifier(membership
 values)</t>
  </si>
  <si>
    <t>phych-Classifier(Membership 
values)</t>
  </si>
  <si>
    <t>Combined 
Approach 
of Centrality(C),
 Physico-Chemical(P), 
Subcellular localize(S)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</si>
</sst>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30"/>
  <sheetViews>
    <sheetView topLeftCell="A22" workbookViewId="0">
      <selection activeCell="S15" sqref="S15"/>
    </sheetView>
  </sheetViews>
  <sheetFormatPr defaultRowHeight="15" x14ac:dyDescent="0.25"/>
  <cols>
    <col min="2" max="2" width="10.85546875" customWidth="1"/>
    <col min="3" max="3" width="19.5703125" bestFit="1" customWidth="1"/>
  </cols>
  <sheetData>
    <row r="6" spans="3:17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O6" t="s">
        <v>10</v>
      </c>
      <c r="P6">
        <v>0.2</v>
      </c>
      <c r="Q6" t="s">
        <v>11</v>
      </c>
    </row>
    <row r="7" spans="3:17" x14ac:dyDescent="0.25">
      <c r="C7" t="s">
        <v>12</v>
      </c>
      <c r="D7">
        <v>361</v>
      </c>
      <c r="E7">
        <f>P7-D7</f>
        <v>658</v>
      </c>
      <c r="F7">
        <f>O7-D7</f>
        <v>806</v>
      </c>
      <c r="G7">
        <f>Q7-D7-E7-F7</f>
        <v>3268</v>
      </c>
      <c r="H7">
        <f>D7/(D7+F7)</f>
        <v>0.30934018851756639</v>
      </c>
      <c r="I7">
        <f>F7/(F7+D7)</f>
        <v>0.69065981148243361</v>
      </c>
      <c r="J7">
        <f>D7/(D7+E7)</f>
        <v>0.35426889106967613</v>
      </c>
      <c r="K7">
        <f>G7/(G7+F7)</f>
        <v>0.80216003927344137</v>
      </c>
      <c r="L7">
        <f>(2*H7*J7)/(H7+J7)</f>
        <v>0.33028362305580972</v>
      </c>
      <c r="M7">
        <f>(D7+G7)/(D7+E7+G7+F7)</f>
        <v>0.71254663263302576</v>
      </c>
      <c r="O7">
        <v>1167</v>
      </c>
      <c r="P7">
        <v>1019</v>
      </c>
      <c r="Q7">
        <v>5093</v>
      </c>
    </row>
    <row r="8" spans="3:17" x14ac:dyDescent="0.25">
      <c r="C8" t="s">
        <v>13</v>
      </c>
      <c r="D8">
        <v>364</v>
      </c>
      <c r="E8">
        <f t="shared" ref="E8:E27" si="0">P8-D8</f>
        <v>655</v>
      </c>
      <c r="F8">
        <f t="shared" ref="F8:F30" si="1">O8-D8</f>
        <v>803</v>
      </c>
      <c r="G8">
        <f t="shared" ref="G8:G27" si="2">Q8-D8-E8-F8</f>
        <v>3271</v>
      </c>
      <c r="H8">
        <f t="shared" ref="H8:H30" si="3">D8/(D8+F8)</f>
        <v>0.31191088260497002</v>
      </c>
      <c r="I8">
        <f t="shared" ref="I8:I30" si="4">F8/(F8+D8)</f>
        <v>0.68808911739502998</v>
      </c>
      <c r="J8">
        <f t="shared" ref="J8:J30" si="5">D8/(D8+E8)</f>
        <v>0.35721295387634938</v>
      </c>
      <c r="K8">
        <f t="shared" ref="K8:K27" si="6">G8/(G8+F8)</f>
        <v>0.80289641629847819</v>
      </c>
      <c r="L8">
        <f t="shared" ref="L8:L26" si="7">(2*H8*J8)/(H8+J8)</f>
        <v>0.33302836230558097</v>
      </c>
      <c r="M8">
        <f t="shared" ref="M8:M30" si="8">(D8+G8)/(D8+E8+G8+F8)</f>
        <v>0.71372472020420186</v>
      </c>
      <c r="O8">
        <v>1167</v>
      </c>
      <c r="P8">
        <v>1019</v>
      </c>
      <c r="Q8">
        <v>5093</v>
      </c>
    </row>
    <row r="9" spans="3:17" x14ac:dyDescent="0.25">
      <c r="C9" t="s">
        <v>14</v>
      </c>
      <c r="D9">
        <v>411</v>
      </c>
      <c r="E9">
        <f t="shared" si="0"/>
        <v>608</v>
      </c>
      <c r="F9">
        <f t="shared" si="1"/>
        <v>756</v>
      </c>
      <c r="G9">
        <f t="shared" si="2"/>
        <v>3318</v>
      </c>
      <c r="H9">
        <f t="shared" si="3"/>
        <v>0.35218508997429304</v>
      </c>
      <c r="I9">
        <f t="shared" si="4"/>
        <v>0.6478149100257069</v>
      </c>
      <c r="J9">
        <f t="shared" si="5"/>
        <v>0.40333660451422965</v>
      </c>
      <c r="K9">
        <f t="shared" si="6"/>
        <v>0.81443298969072164</v>
      </c>
      <c r="L9">
        <f t="shared" si="7"/>
        <v>0.37602927721866425</v>
      </c>
      <c r="M9">
        <f t="shared" si="8"/>
        <v>0.7321814254859611</v>
      </c>
      <c r="O9">
        <v>1167</v>
      </c>
      <c r="P9">
        <v>1019</v>
      </c>
      <c r="Q9">
        <v>5093</v>
      </c>
    </row>
    <row r="10" spans="3:17" x14ac:dyDescent="0.25">
      <c r="C10" t="s">
        <v>15</v>
      </c>
      <c r="D10">
        <v>377</v>
      </c>
      <c r="E10">
        <f t="shared" si="0"/>
        <v>642</v>
      </c>
      <c r="F10">
        <f t="shared" si="1"/>
        <v>790</v>
      </c>
      <c r="G10">
        <f t="shared" si="2"/>
        <v>3284</v>
      </c>
      <c r="H10">
        <f t="shared" si="3"/>
        <v>0.32305055698371893</v>
      </c>
      <c r="I10">
        <f t="shared" si="4"/>
        <v>0.67694944301628102</v>
      </c>
      <c r="J10">
        <f t="shared" si="5"/>
        <v>0.36997055937193329</v>
      </c>
      <c r="K10">
        <f t="shared" si="6"/>
        <v>0.80608738340697106</v>
      </c>
      <c r="L10">
        <f t="shared" si="7"/>
        <v>0.34492223238792319</v>
      </c>
      <c r="M10">
        <f t="shared" si="8"/>
        <v>0.71882976634596507</v>
      </c>
      <c r="O10">
        <v>1167</v>
      </c>
      <c r="P10">
        <v>1019</v>
      </c>
      <c r="Q10">
        <v>5093</v>
      </c>
    </row>
    <row r="11" spans="3:17" x14ac:dyDescent="0.25">
      <c r="C11" t="s">
        <v>16</v>
      </c>
      <c r="D11">
        <v>471</v>
      </c>
      <c r="E11">
        <f t="shared" si="0"/>
        <v>548</v>
      </c>
      <c r="F11">
        <f t="shared" si="1"/>
        <v>696</v>
      </c>
      <c r="G11">
        <f t="shared" si="2"/>
        <v>3378</v>
      </c>
      <c r="H11">
        <f t="shared" si="3"/>
        <v>0.40359897172236503</v>
      </c>
      <c r="I11">
        <f t="shared" si="4"/>
        <v>0.59640102827763497</v>
      </c>
      <c r="J11">
        <f t="shared" si="5"/>
        <v>0.46221786064769382</v>
      </c>
      <c r="K11">
        <f t="shared" si="6"/>
        <v>0.82916053019145808</v>
      </c>
      <c r="L11">
        <f t="shared" si="7"/>
        <v>0.43092406221408974</v>
      </c>
      <c r="M11">
        <f t="shared" si="8"/>
        <v>0.75574317690948356</v>
      </c>
      <c r="O11">
        <v>1167</v>
      </c>
      <c r="P11">
        <v>1019</v>
      </c>
      <c r="Q11">
        <v>5093</v>
      </c>
    </row>
    <row r="12" spans="3:17" x14ac:dyDescent="0.25">
      <c r="C12" t="s">
        <v>17</v>
      </c>
      <c r="D12">
        <v>465</v>
      </c>
      <c r="E12">
        <f t="shared" si="0"/>
        <v>554</v>
      </c>
      <c r="F12">
        <f t="shared" si="1"/>
        <v>702</v>
      </c>
      <c r="G12">
        <f t="shared" si="2"/>
        <v>3372</v>
      </c>
      <c r="H12">
        <f t="shared" si="3"/>
        <v>0.39845758354755784</v>
      </c>
      <c r="I12">
        <f t="shared" si="4"/>
        <v>0.60154241645244211</v>
      </c>
      <c r="J12">
        <f t="shared" si="5"/>
        <v>0.45632973503434737</v>
      </c>
      <c r="K12">
        <f t="shared" si="6"/>
        <v>0.82768777614138433</v>
      </c>
      <c r="L12">
        <f t="shared" si="7"/>
        <v>0.42543458371454707</v>
      </c>
      <c r="M12">
        <f t="shared" si="8"/>
        <v>0.75338700176713136</v>
      </c>
      <c r="O12">
        <v>1167</v>
      </c>
      <c r="P12">
        <v>1019</v>
      </c>
      <c r="Q12">
        <v>5093</v>
      </c>
    </row>
    <row r="13" spans="3:17" x14ac:dyDescent="0.25">
      <c r="C13" t="s">
        <v>18</v>
      </c>
      <c r="D13">
        <v>377</v>
      </c>
      <c r="E13">
        <f t="shared" si="0"/>
        <v>642</v>
      </c>
      <c r="F13">
        <f t="shared" si="1"/>
        <v>790</v>
      </c>
      <c r="G13">
        <f t="shared" si="2"/>
        <v>3284</v>
      </c>
      <c r="H13">
        <f t="shared" si="3"/>
        <v>0.32305055698371893</v>
      </c>
      <c r="I13">
        <f t="shared" si="4"/>
        <v>0.67694944301628102</v>
      </c>
      <c r="J13">
        <f t="shared" si="5"/>
        <v>0.36997055937193329</v>
      </c>
      <c r="K13">
        <f t="shared" si="6"/>
        <v>0.80608738340697106</v>
      </c>
      <c r="L13">
        <f t="shared" si="7"/>
        <v>0.34492223238792319</v>
      </c>
      <c r="M13">
        <f t="shared" si="8"/>
        <v>0.71882976634596507</v>
      </c>
      <c r="O13">
        <v>1167</v>
      </c>
      <c r="P13">
        <v>1019</v>
      </c>
      <c r="Q13">
        <v>5093</v>
      </c>
    </row>
    <row r="14" spans="3:17" x14ac:dyDescent="0.25">
      <c r="C14" t="s">
        <v>19</v>
      </c>
      <c r="D14">
        <v>411</v>
      </c>
      <c r="E14">
        <f t="shared" si="0"/>
        <v>608</v>
      </c>
      <c r="F14">
        <f t="shared" si="1"/>
        <v>756</v>
      </c>
      <c r="G14">
        <f t="shared" si="2"/>
        <v>3318</v>
      </c>
      <c r="H14">
        <f t="shared" si="3"/>
        <v>0.35218508997429304</v>
      </c>
      <c r="I14">
        <f t="shared" si="4"/>
        <v>0.6478149100257069</v>
      </c>
      <c r="J14">
        <f t="shared" si="5"/>
        <v>0.40333660451422965</v>
      </c>
      <c r="K14">
        <f t="shared" si="6"/>
        <v>0.81443298969072164</v>
      </c>
      <c r="L14">
        <f t="shared" si="7"/>
        <v>0.37602927721866425</v>
      </c>
      <c r="M14">
        <f t="shared" si="8"/>
        <v>0.7321814254859611</v>
      </c>
      <c r="O14">
        <v>1167</v>
      </c>
      <c r="P14">
        <v>1019</v>
      </c>
      <c r="Q14">
        <v>5093</v>
      </c>
    </row>
    <row r="15" spans="3:17" x14ac:dyDescent="0.25">
      <c r="C15" t="s">
        <v>20</v>
      </c>
      <c r="D15">
        <v>521</v>
      </c>
      <c r="E15">
        <f t="shared" si="0"/>
        <v>498</v>
      </c>
      <c r="F15">
        <f t="shared" si="1"/>
        <v>646</v>
      </c>
      <c r="G15">
        <f t="shared" si="2"/>
        <v>3428</v>
      </c>
      <c r="H15">
        <f t="shared" si="3"/>
        <v>0.44644387317909168</v>
      </c>
      <c r="I15">
        <f t="shared" si="4"/>
        <v>0.55355612682090827</v>
      </c>
      <c r="J15">
        <f t="shared" si="5"/>
        <v>0.51128557409224729</v>
      </c>
      <c r="K15">
        <f t="shared" si="6"/>
        <v>0.84143348060873835</v>
      </c>
      <c r="L15">
        <f t="shared" si="7"/>
        <v>0.47666971637694422</v>
      </c>
      <c r="M15">
        <f t="shared" si="8"/>
        <v>0.77537796976241902</v>
      </c>
      <c r="O15">
        <v>1167</v>
      </c>
      <c r="P15">
        <v>1019</v>
      </c>
      <c r="Q15">
        <v>5093</v>
      </c>
    </row>
    <row r="16" spans="3:17" x14ac:dyDescent="0.25">
      <c r="C16" t="s">
        <v>21</v>
      </c>
      <c r="D16">
        <v>523</v>
      </c>
      <c r="E16">
        <f t="shared" si="0"/>
        <v>496</v>
      </c>
      <c r="F16">
        <f t="shared" si="1"/>
        <v>644</v>
      </c>
      <c r="G16">
        <f t="shared" si="2"/>
        <v>3430</v>
      </c>
      <c r="H16">
        <f t="shared" si="3"/>
        <v>0.44815766923736078</v>
      </c>
      <c r="I16">
        <f t="shared" si="4"/>
        <v>0.55184233076263922</v>
      </c>
      <c r="J16">
        <f t="shared" si="5"/>
        <v>0.51324828263002942</v>
      </c>
      <c r="K16">
        <f t="shared" si="6"/>
        <v>0.84192439862542956</v>
      </c>
      <c r="L16">
        <f t="shared" si="7"/>
        <v>0.47849954254345839</v>
      </c>
      <c r="M16">
        <f t="shared" si="8"/>
        <v>0.77616336147653642</v>
      </c>
      <c r="O16">
        <v>1167</v>
      </c>
      <c r="P16">
        <v>1019</v>
      </c>
      <c r="Q16">
        <v>5093</v>
      </c>
    </row>
    <row r="17" spans="2:17" x14ac:dyDescent="0.25">
      <c r="C17" t="s">
        <v>22</v>
      </c>
      <c r="D17">
        <v>511</v>
      </c>
      <c r="E17">
        <f t="shared" si="0"/>
        <v>508</v>
      </c>
      <c r="F17">
        <f t="shared" si="1"/>
        <v>656</v>
      </c>
      <c r="G17">
        <f t="shared" si="2"/>
        <v>3418</v>
      </c>
      <c r="H17">
        <f t="shared" si="3"/>
        <v>0.43787489288774634</v>
      </c>
      <c r="I17">
        <f t="shared" si="4"/>
        <v>0.56212510711225361</v>
      </c>
      <c r="J17">
        <f t="shared" si="5"/>
        <v>0.50147203140333663</v>
      </c>
      <c r="K17">
        <f t="shared" si="6"/>
        <v>0.83897889052528229</v>
      </c>
      <c r="L17">
        <f t="shared" si="7"/>
        <v>0.46752058554437326</v>
      </c>
      <c r="M17">
        <f t="shared" si="8"/>
        <v>0.7714510111918319</v>
      </c>
      <c r="O17">
        <v>1167</v>
      </c>
      <c r="P17">
        <v>1019</v>
      </c>
      <c r="Q17">
        <v>5093</v>
      </c>
    </row>
    <row r="18" spans="2:17" x14ac:dyDescent="0.25">
      <c r="B18" s="4" t="s">
        <v>38</v>
      </c>
      <c r="C18" t="s">
        <v>29</v>
      </c>
      <c r="D18">
        <v>525</v>
      </c>
      <c r="E18">
        <f t="shared" si="0"/>
        <v>494</v>
      </c>
      <c r="F18">
        <f t="shared" si="1"/>
        <v>642</v>
      </c>
      <c r="G18">
        <f t="shared" si="2"/>
        <v>3432</v>
      </c>
      <c r="H18">
        <f t="shared" si="3"/>
        <v>0.44987146529562982</v>
      </c>
      <c r="I18">
        <f t="shared" si="4"/>
        <v>0.55012853470437018</v>
      </c>
      <c r="J18">
        <f t="shared" si="5"/>
        <v>0.51521099116781155</v>
      </c>
      <c r="K18">
        <f t="shared" si="6"/>
        <v>0.84241531664212077</v>
      </c>
      <c r="L18">
        <f t="shared" si="7"/>
        <v>0.48032936870997256</v>
      </c>
      <c r="M18">
        <f t="shared" si="8"/>
        <v>0.77694875319065382</v>
      </c>
      <c r="O18">
        <v>1167</v>
      </c>
      <c r="P18">
        <v>1019</v>
      </c>
      <c r="Q18">
        <v>5093</v>
      </c>
    </row>
    <row r="19" spans="2:17" x14ac:dyDescent="0.25">
      <c r="B19" s="5"/>
      <c r="C19" t="s">
        <v>32</v>
      </c>
      <c r="D19">
        <v>640</v>
      </c>
      <c r="E19">
        <f t="shared" si="0"/>
        <v>379</v>
      </c>
      <c r="F19">
        <f t="shared" si="1"/>
        <v>527</v>
      </c>
      <c r="G19">
        <f t="shared" si="2"/>
        <v>3547</v>
      </c>
      <c r="H19">
        <f t="shared" si="3"/>
        <v>0.54841473864610113</v>
      </c>
      <c r="I19">
        <f t="shared" si="4"/>
        <v>0.45158526135389887</v>
      </c>
      <c r="J19">
        <f t="shared" si="5"/>
        <v>0.62806673209028463</v>
      </c>
      <c r="K19">
        <f t="shared" si="6"/>
        <v>0.8706431026018655</v>
      </c>
      <c r="L19">
        <f t="shared" si="7"/>
        <v>0.58554437328453801</v>
      </c>
      <c r="M19">
        <f t="shared" si="8"/>
        <v>0.82210877675240523</v>
      </c>
      <c r="O19">
        <v>1167</v>
      </c>
      <c r="P19">
        <v>1019</v>
      </c>
      <c r="Q19">
        <v>5093</v>
      </c>
    </row>
    <row r="20" spans="2:17" x14ac:dyDescent="0.25">
      <c r="B20" s="5"/>
      <c r="C20" t="s">
        <v>30</v>
      </c>
      <c r="D20">
        <v>528</v>
      </c>
      <c r="E20">
        <f t="shared" si="0"/>
        <v>491</v>
      </c>
      <c r="F20">
        <f t="shared" si="1"/>
        <v>639</v>
      </c>
      <c r="G20">
        <f t="shared" si="2"/>
        <v>3435</v>
      </c>
      <c r="H20">
        <f t="shared" si="3"/>
        <v>0.45244215938303339</v>
      </c>
      <c r="I20">
        <f t="shared" si="4"/>
        <v>0.54755784061696655</v>
      </c>
      <c r="J20">
        <f t="shared" si="5"/>
        <v>0.5181550539744848</v>
      </c>
      <c r="K20">
        <f t="shared" si="6"/>
        <v>0.84315169366715759</v>
      </c>
      <c r="L20">
        <f t="shared" si="7"/>
        <v>0.48307410795974376</v>
      </c>
      <c r="M20">
        <f t="shared" si="8"/>
        <v>0.77812684076182992</v>
      </c>
      <c r="O20">
        <v>1167</v>
      </c>
      <c r="P20">
        <v>1019</v>
      </c>
      <c r="Q20">
        <v>5093</v>
      </c>
    </row>
    <row r="21" spans="2:17" x14ac:dyDescent="0.25">
      <c r="B21" s="5"/>
      <c r="C21" t="s">
        <v>31</v>
      </c>
      <c r="D21">
        <v>521</v>
      </c>
      <c r="E21">
        <f t="shared" si="0"/>
        <v>498</v>
      </c>
      <c r="F21">
        <f t="shared" si="1"/>
        <v>646</v>
      </c>
      <c r="G21">
        <f t="shared" si="2"/>
        <v>3428</v>
      </c>
      <c r="H21">
        <f t="shared" si="3"/>
        <v>0.44644387317909168</v>
      </c>
      <c r="I21">
        <f t="shared" si="4"/>
        <v>0.55355612682090827</v>
      </c>
      <c r="J21">
        <f t="shared" si="5"/>
        <v>0.51128557409224729</v>
      </c>
      <c r="K21">
        <f t="shared" si="6"/>
        <v>0.84143348060873835</v>
      </c>
      <c r="L21">
        <f t="shared" si="7"/>
        <v>0.47666971637694422</v>
      </c>
      <c r="M21">
        <f t="shared" si="8"/>
        <v>0.77537796976241902</v>
      </c>
      <c r="O21">
        <v>1167</v>
      </c>
      <c r="P21">
        <v>1019</v>
      </c>
      <c r="Q21">
        <v>5093</v>
      </c>
    </row>
    <row r="22" spans="2:17" x14ac:dyDescent="0.25">
      <c r="B22" s="2" t="s">
        <v>34</v>
      </c>
      <c r="C22" t="s">
        <v>23</v>
      </c>
      <c r="D22">
        <v>409</v>
      </c>
      <c r="E22">
        <f t="shared" si="0"/>
        <v>610</v>
      </c>
      <c r="F22">
        <f t="shared" si="1"/>
        <v>758</v>
      </c>
      <c r="G22">
        <f t="shared" si="2"/>
        <v>3316</v>
      </c>
      <c r="H22">
        <f t="shared" si="3"/>
        <v>0.350471293916024</v>
      </c>
      <c r="I22">
        <f t="shared" si="4"/>
        <v>0.64952870608397606</v>
      </c>
      <c r="J22">
        <f t="shared" si="5"/>
        <v>0.40137389597644751</v>
      </c>
      <c r="K22">
        <f t="shared" si="6"/>
        <v>0.81394207167403043</v>
      </c>
      <c r="L22">
        <f t="shared" si="7"/>
        <v>0.37419945105215002</v>
      </c>
      <c r="M22">
        <f t="shared" si="8"/>
        <v>0.7313960337718437</v>
      </c>
      <c r="O22">
        <v>1167</v>
      </c>
      <c r="P22">
        <v>1019</v>
      </c>
      <c r="Q22">
        <v>5093</v>
      </c>
    </row>
    <row r="23" spans="2:17" x14ac:dyDescent="0.25">
      <c r="B23" s="3"/>
      <c r="C23" t="s">
        <v>24</v>
      </c>
      <c r="D23">
        <v>409</v>
      </c>
      <c r="E23">
        <f t="shared" si="0"/>
        <v>610</v>
      </c>
      <c r="F23">
        <f t="shared" si="1"/>
        <v>758</v>
      </c>
      <c r="G23">
        <f t="shared" si="2"/>
        <v>3316</v>
      </c>
      <c r="H23">
        <f t="shared" si="3"/>
        <v>0.350471293916024</v>
      </c>
      <c r="I23">
        <f t="shared" si="4"/>
        <v>0.64952870608397606</v>
      </c>
      <c r="J23">
        <f t="shared" si="5"/>
        <v>0.40137389597644751</v>
      </c>
      <c r="K23">
        <f t="shared" si="6"/>
        <v>0.81394207167403043</v>
      </c>
      <c r="L23">
        <f t="shared" si="7"/>
        <v>0.37419945105215002</v>
      </c>
      <c r="M23">
        <f t="shared" si="8"/>
        <v>0.7313960337718437</v>
      </c>
      <c r="O23">
        <v>1167</v>
      </c>
      <c r="P23">
        <v>1019</v>
      </c>
      <c r="Q23">
        <v>5093</v>
      </c>
    </row>
    <row r="24" spans="2:17" x14ac:dyDescent="0.25">
      <c r="B24" s="3"/>
      <c r="C24" t="s">
        <v>25</v>
      </c>
      <c r="D24">
        <v>361</v>
      </c>
      <c r="E24">
        <f t="shared" si="0"/>
        <v>658</v>
      </c>
      <c r="F24">
        <f t="shared" si="1"/>
        <v>806</v>
      </c>
      <c r="G24">
        <f t="shared" si="2"/>
        <v>3268</v>
      </c>
      <c r="H24">
        <f t="shared" si="3"/>
        <v>0.30934018851756639</v>
      </c>
      <c r="I24">
        <f t="shared" si="4"/>
        <v>0.69065981148243361</v>
      </c>
      <c r="J24">
        <f t="shared" si="5"/>
        <v>0.35426889106967613</v>
      </c>
      <c r="K24">
        <f t="shared" si="6"/>
        <v>0.80216003927344137</v>
      </c>
      <c r="L24">
        <f t="shared" si="7"/>
        <v>0.33028362305580972</v>
      </c>
      <c r="M24">
        <f t="shared" si="8"/>
        <v>0.71254663263302576</v>
      </c>
      <c r="O24">
        <v>1167</v>
      </c>
      <c r="P24">
        <v>1019</v>
      </c>
      <c r="Q24">
        <v>5093</v>
      </c>
    </row>
    <row r="25" spans="2:17" x14ac:dyDescent="0.25">
      <c r="B25" s="2" t="s">
        <v>35</v>
      </c>
      <c r="C25" t="s">
        <v>26</v>
      </c>
      <c r="D25">
        <v>159</v>
      </c>
      <c r="E25">
        <f t="shared" si="0"/>
        <v>860</v>
      </c>
      <c r="F25">
        <f t="shared" si="1"/>
        <v>1008</v>
      </c>
      <c r="G25">
        <f t="shared" si="2"/>
        <v>3066</v>
      </c>
      <c r="H25">
        <f t="shared" si="3"/>
        <v>0.13624678663239073</v>
      </c>
      <c r="I25">
        <f t="shared" si="4"/>
        <v>0.86375321336760924</v>
      </c>
      <c r="J25">
        <f t="shared" si="5"/>
        <v>0.15603532875368009</v>
      </c>
      <c r="K25">
        <f t="shared" si="6"/>
        <v>0.75257731958762886</v>
      </c>
      <c r="L25">
        <f t="shared" si="7"/>
        <v>0.14547118023787736</v>
      </c>
      <c r="M25">
        <f t="shared" si="8"/>
        <v>0.63322206950716675</v>
      </c>
      <c r="O25">
        <v>1167</v>
      </c>
      <c r="P25">
        <v>1019</v>
      </c>
      <c r="Q25">
        <v>5093</v>
      </c>
    </row>
    <row r="26" spans="2:17" x14ac:dyDescent="0.25">
      <c r="B26" s="3"/>
      <c r="C26" t="s">
        <v>27</v>
      </c>
      <c r="D26">
        <v>159</v>
      </c>
      <c r="E26">
        <f t="shared" si="0"/>
        <v>860</v>
      </c>
      <c r="F26">
        <f t="shared" si="1"/>
        <v>1008</v>
      </c>
      <c r="G26">
        <f t="shared" si="2"/>
        <v>3066</v>
      </c>
      <c r="H26">
        <f t="shared" si="3"/>
        <v>0.13624678663239073</v>
      </c>
      <c r="I26">
        <f t="shared" si="4"/>
        <v>0.86375321336760924</v>
      </c>
      <c r="J26">
        <f t="shared" si="5"/>
        <v>0.15603532875368009</v>
      </c>
      <c r="K26">
        <f t="shared" si="6"/>
        <v>0.75257731958762886</v>
      </c>
      <c r="L26">
        <f t="shared" si="7"/>
        <v>0.14547118023787736</v>
      </c>
      <c r="M26">
        <f t="shared" si="8"/>
        <v>0.63322206950716675</v>
      </c>
      <c r="O26">
        <v>1167</v>
      </c>
      <c r="P26">
        <v>1019</v>
      </c>
      <c r="Q26">
        <v>5093</v>
      </c>
    </row>
    <row r="27" spans="2:17" x14ac:dyDescent="0.25">
      <c r="B27" s="3"/>
      <c r="C27" t="s">
        <v>28</v>
      </c>
      <c r="D27">
        <v>176</v>
      </c>
      <c r="E27">
        <f t="shared" si="0"/>
        <v>843</v>
      </c>
      <c r="F27">
        <f t="shared" si="1"/>
        <v>991</v>
      </c>
      <c r="G27">
        <f t="shared" si="2"/>
        <v>3083</v>
      </c>
      <c r="H27">
        <f t="shared" si="3"/>
        <v>0.15081405312767782</v>
      </c>
      <c r="I27">
        <f t="shared" si="4"/>
        <v>0.84918594687232218</v>
      </c>
      <c r="J27">
        <f t="shared" si="5"/>
        <v>0.17271835132482827</v>
      </c>
      <c r="K27">
        <f t="shared" si="6"/>
        <v>0.75675012272950415</v>
      </c>
      <c r="L27">
        <f>(2*H27*J27)/(H27+J27)</f>
        <v>0.16102470265324795</v>
      </c>
      <c r="M27">
        <f t="shared" si="8"/>
        <v>0.63989789907716477</v>
      </c>
      <c r="O27">
        <v>1167</v>
      </c>
      <c r="P27">
        <v>1019</v>
      </c>
      <c r="Q27">
        <v>5093</v>
      </c>
    </row>
    <row r="28" spans="2:17" ht="60" x14ac:dyDescent="0.25">
      <c r="C28" s="1" t="s">
        <v>36</v>
      </c>
      <c r="D28">
        <v>465</v>
      </c>
      <c r="E28">
        <f>P28-D28</f>
        <v>554</v>
      </c>
      <c r="F28">
        <f t="shared" si="1"/>
        <v>702</v>
      </c>
      <c r="G28">
        <f>Q28-D28-E28-F28</f>
        <v>3372</v>
      </c>
      <c r="H28">
        <f t="shared" si="3"/>
        <v>0.39845758354755784</v>
      </c>
      <c r="I28">
        <f t="shared" si="4"/>
        <v>0.60154241645244211</v>
      </c>
      <c r="J28">
        <f t="shared" si="5"/>
        <v>0.45632973503434737</v>
      </c>
      <c r="K28">
        <f>G28/(G28+F28)</f>
        <v>0.82768777614138433</v>
      </c>
      <c r="L28">
        <f>(2*H28*J28)/(H28+J28)</f>
        <v>0.42543458371454707</v>
      </c>
      <c r="M28">
        <f t="shared" si="8"/>
        <v>0.75338700176713136</v>
      </c>
      <c r="O28">
        <v>1167</v>
      </c>
      <c r="P28">
        <v>1019</v>
      </c>
      <c r="Q28">
        <v>5093</v>
      </c>
    </row>
    <row r="29" spans="2:17" ht="60" x14ac:dyDescent="0.25">
      <c r="C29" s="1" t="s">
        <v>37</v>
      </c>
      <c r="D29">
        <v>268</v>
      </c>
      <c r="E29">
        <f>P29-D29</f>
        <v>751</v>
      </c>
      <c r="F29">
        <f t="shared" si="1"/>
        <v>899</v>
      </c>
      <c r="G29">
        <f>Q29-D29-E29-F29</f>
        <v>3175</v>
      </c>
      <c r="H29">
        <f t="shared" si="3"/>
        <v>0.22964867180805484</v>
      </c>
      <c r="I29">
        <f t="shared" si="4"/>
        <v>0.77035132819194518</v>
      </c>
      <c r="J29">
        <f t="shared" si="5"/>
        <v>0.26300294406280667</v>
      </c>
      <c r="K29">
        <f>G29/(G29+F29)</f>
        <v>0.77933235149729996</v>
      </c>
      <c r="L29">
        <f>(2*H29*J29)/(H29+J29)</f>
        <v>0.24519670631290028</v>
      </c>
      <c r="M29">
        <f t="shared" si="8"/>
        <v>0.67602591792656586</v>
      </c>
      <c r="O29">
        <v>1167</v>
      </c>
      <c r="P29">
        <v>1019</v>
      </c>
      <c r="Q29">
        <v>5093</v>
      </c>
    </row>
    <row r="30" spans="2:17" x14ac:dyDescent="0.25">
      <c r="C30" t="s">
        <v>33</v>
      </c>
      <c r="D30">
        <v>212</v>
      </c>
      <c r="E30">
        <f>P30-D30</f>
        <v>807</v>
      </c>
      <c r="F30">
        <f t="shared" si="1"/>
        <v>955</v>
      </c>
      <c r="G30">
        <f>Q30-D30-E30-F30</f>
        <v>3119</v>
      </c>
      <c r="H30">
        <f t="shared" si="3"/>
        <v>0.181662382176521</v>
      </c>
      <c r="I30">
        <f t="shared" si="4"/>
        <v>0.81833761782347902</v>
      </c>
      <c r="J30">
        <f t="shared" si="5"/>
        <v>0.20804710500490678</v>
      </c>
      <c r="K30">
        <f>G30/(G30+F30)</f>
        <v>0.76558664702994594</v>
      </c>
      <c r="L30">
        <f>(2*H30*J30)/(H30+J30)</f>
        <v>0.19396157365050321</v>
      </c>
      <c r="M30">
        <f t="shared" si="8"/>
        <v>0.6540349499312782</v>
      </c>
      <c r="O30">
        <v>1167</v>
      </c>
      <c r="P30">
        <v>1019</v>
      </c>
      <c r="Q30">
        <v>5093</v>
      </c>
    </row>
  </sheetData>
  <mergeCells count="3">
    <mergeCell ref="B22:B24"/>
    <mergeCell ref="B25:B27"/>
    <mergeCell ref="B18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2021-02-27T10:34:13Z</dcterms:modified>
</cp:coreProperties>
</file>