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\Dropbox\Desktop\hoep-historical\"/>
    </mc:Choice>
  </mc:AlternateContent>
  <bookViews>
    <workbookView xWindow="0" yWindow="0" windowWidth="23040" windowHeight="879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" i="1"/>
  <c r="G2" i="1"/>
  <c r="H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W28" i="1"/>
  <c r="V2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" i="1"/>
  <c r="W26" i="1" l="1"/>
  <c r="E26" i="1" l="1"/>
</calcChain>
</file>

<file path=xl/sharedStrings.xml><?xml version="1.0" encoding="utf-8"?>
<sst xmlns="http://schemas.openxmlformats.org/spreadsheetml/2006/main" count="20" uniqueCount="20">
  <si>
    <t>hour</t>
  </si>
  <si>
    <t>price($/MWh)</t>
  </si>
  <si>
    <t>Solar Depoyment: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</si>
  <si>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</si>
  <si>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</si>
  <si>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</si>
  <si>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</si>
  <si>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</si>
  <si>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</si>
  <si>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</si>
  <si>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</si>
  <si>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</si>
  <si>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</si>
  <si>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</si>
  <si>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</si>
  <si>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 price:</t>
  </si>
  <si>
    <t>value</t>
  </si>
  <si>
    <t>total energy:</t>
  </si>
  <si>
    <t>price (% avg)</t>
  </si>
  <si>
    <t>energy (% 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</si>
</sst>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8" formatCode="General\ &quot;kW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68" fontId="0" fillId="2" borderId="0" xfId="0" applyNumberFormat="1" applyFill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right"/>
    </xf>
    <xf numFmtId="9" fontId="0" fillId="0" borderId="0" xfId="2" applyFont="1"/>
    <xf numFmtId="0" fontId="2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price($/MWh)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28.664821</c:v>
                </c:pt>
                <c:pt idx="1">
                  <c:v>25.658234</c:v>
                </c:pt>
                <c:pt idx="2">
                  <c:v>24.174966000000001</c:v>
                </c:pt>
                <c:pt idx="3">
                  <c:v>23.435386999999999</c:v>
                </c:pt>
                <c:pt idx="4">
                  <c:v>24.612182000000001</c:v>
                </c:pt>
                <c:pt idx="5">
                  <c:v>27.818294000000002</c:v>
                </c:pt>
                <c:pt idx="6">
                  <c:v>34.217702000000003</c:v>
                </c:pt>
                <c:pt idx="7">
                  <c:v>41.682116999999998</c:v>
                </c:pt>
                <c:pt idx="8">
                  <c:v>43.802142000000003</c:v>
                </c:pt>
                <c:pt idx="9">
                  <c:v>46.941580000000002</c:v>
                </c:pt>
                <c:pt idx="10">
                  <c:v>49.193389000000003</c:v>
                </c:pt>
                <c:pt idx="11">
                  <c:v>49.885344000000003</c:v>
                </c:pt>
                <c:pt idx="12">
                  <c:v>48.641035000000002</c:v>
                </c:pt>
                <c:pt idx="13">
                  <c:v>47.082579000000003</c:v>
                </c:pt>
                <c:pt idx="14">
                  <c:v>45.597552999999998</c:v>
                </c:pt>
                <c:pt idx="15">
                  <c:v>46.457124</c:v>
                </c:pt>
                <c:pt idx="16">
                  <c:v>48.071539999999999</c:v>
                </c:pt>
                <c:pt idx="17">
                  <c:v>50.133662000000001</c:v>
                </c:pt>
                <c:pt idx="18">
                  <c:v>52.018695999999998</c:v>
                </c:pt>
                <c:pt idx="19">
                  <c:v>51.892885</c:v>
                </c:pt>
                <c:pt idx="20">
                  <c:v>48.534923999999997</c:v>
                </c:pt>
                <c:pt idx="21">
                  <c:v>39.851359000000002</c:v>
                </c:pt>
                <c:pt idx="22">
                  <c:v>34.126430999999997</c:v>
                </c:pt>
                <c:pt idx="23">
                  <c:v>29.560752999999998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B-4E1A-8FD3-8AD5FF832D30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Sheet1!$W$2:$W$25</c:f>
              <c:numCache>
                <c:formatCode>_("$"* #,##0.00_);_("$"* \(#,##0.00\);_("$"*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26.950339289999999</c:v>
                </c:pt>
                <c:pt idx="5">
                  <c:v>289.37980333500002</c:v>
                </c:pt>
                <c:pt idx="6">
                  <c:v>1817.2166089650002</c:v>
                </c:pt>
                <c:pt idx="7">
                  <c:v>6945.1785398325001</c:v>
                </c:pt>
                <c:pt idx="8">
                  <c:v>13541.651210010001</c:v>
                </c:pt>
                <c:pt idx="9">
                  <c:v>22556.485375550001</c:v>
                </c:pt>
                <c:pt idx="10">
                  <c:v>30246.186276232504</c:v>
                </c:pt>
                <c:pt idx="11">
                  <c:v>33448.372578720002</c:v>
                </c:pt>
                <c:pt idx="12">
                  <c:v>33066.783605937504</c:v>
                </c:pt>
                <c:pt idx="13">
                  <c:v>30881.698978995002</c:v>
                </c:pt>
                <c:pt idx="14">
                  <c:v>24457.045508727497</c:v>
                </c:pt>
                <c:pt idx="15">
                  <c:v>16668.583805579998</c:v>
                </c:pt>
                <c:pt idx="16">
                  <c:v>9422.2621976999999</c:v>
                </c:pt>
                <c:pt idx="17">
                  <c:v>3531.66581959</c:v>
                </c:pt>
                <c:pt idx="18">
                  <c:v>598.0849572599999</c:v>
                </c:pt>
                <c:pt idx="19">
                  <c:v>85.234063612500009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B-4E1A-8FD3-8AD5FF832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203744"/>
        <c:axId val="1551208848"/>
      </c:scatterChart>
      <c:valAx>
        <c:axId val="15402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08848"/>
        <c:crosses val="autoZero"/>
        <c:crossBetween val="midCat"/>
      </c:valAx>
      <c:valAx>
        <c:axId val="15512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0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price (% avg)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Sheet1!$F$2:$F$25</c:f>
              <c:numCache>
                <c:formatCode>0%</c:formatCode>
                <c:ptCount val="24"/>
                <c:pt idx="0">
                  <c:v>0.55104843458590347</c:v>
                </c:pt>
                <c:pt idx="1">
                  <c:v>0.49325023449261396</c:v>
                </c:pt>
                <c:pt idx="2">
                  <c:v>0.46473610180462815</c:v>
                </c:pt>
                <c:pt idx="3">
                  <c:v>0.45051854048782769</c:v>
                </c:pt>
                <c:pt idx="4">
                  <c:v>0.47314107989173743</c:v>
                </c:pt>
                <c:pt idx="5">
                  <c:v>0.53477492015563022</c:v>
                </c:pt>
                <c:pt idx="6">
                  <c:v>0.65779622772550861</c:v>
                </c:pt>
                <c:pt idx="7">
                  <c:v>0.80129107811545297</c:v>
                </c:pt>
                <c:pt idx="8">
                  <c:v>0.84204613664287176</c:v>
                </c:pt>
                <c:pt idx="9">
                  <c:v>0.90239824543083513</c:v>
                </c:pt>
                <c:pt idx="10">
                  <c:v>0.94568670079695971</c:v>
                </c:pt>
                <c:pt idx="11">
                  <c:v>0.9589887451234842</c:v>
                </c:pt>
                <c:pt idx="12">
                  <c:v>0.9350683262033328</c:v>
                </c:pt>
                <c:pt idx="13">
                  <c:v>0.90510879011653822</c:v>
                </c:pt>
                <c:pt idx="14">
                  <c:v>0.87656086188704152</c:v>
                </c:pt>
                <c:pt idx="15">
                  <c:v>0.89308513231473552</c:v>
                </c:pt>
                <c:pt idx="16">
                  <c:v>0.9241204354680479</c:v>
                </c:pt>
                <c:pt idx="17">
                  <c:v>0.96376237497379791</c:v>
                </c:pt>
                <c:pt idx="18">
                  <c:v>1</c:v>
                </c:pt>
                <c:pt idx="19">
                  <c:v>0.99758142726222898</c:v>
                </c:pt>
                <c:pt idx="20">
                  <c:v>0.93302846345859958</c:v>
                </c:pt>
                <c:pt idx="21">
                  <c:v>0.76609684717971405</c:v>
                </c:pt>
                <c:pt idx="22">
                  <c:v>0.6560416470262922</c:v>
                </c:pt>
                <c:pt idx="23">
                  <c:v>0.56827170369668623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C-477C-8FE0-E188DDED7C5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energy (% avg)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Sheet1!$G$2:$G$25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1.610738255033557E-3</c:v>
                </c:pt>
                <c:pt idx="5">
                  <c:v>1.5302013422818792E-2</c:v>
                </c:pt>
                <c:pt idx="6">
                  <c:v>7.8120805369127522E-2</c:v>
                </c:pt>
                <c:pt idx="7">
                  <c:v>0.24510067114093959</c:v>
                </c:pt>
                <c:pt idx="8">
                  <c:v>0.45476510067114095</c:v>
                </c:pt>
                <c:pt idx="9">
                  <c:v>0.70684563758389263</c:v>
                </c:pt>
                <c:pt idx="10">
                  <c:v>0.90442953020134231</c:v>
                </c:pt>
                <c:pt idx="11">
                  <c:v>0.98630872483221477</c:v>
                </c:pt>
                <c:pt idx="12">
                  <c:v>1</c:v>
                </c:pt>
                <c:pt idx="13">
                  <c:v>0.96483221476510073</c:v>
                </c:pt>
                <c:pt idx="14">
                  <c:v>0.78899328859060402</c:v>
                </c:pt>
                <c:pt idx="15">
                  <c:v>0.52778523489932883</c:v>
                </c:pt>
                <c:pt idx="16">
                  <c:v>0.28832214765100672</c:v>
                </c:pt>
                <c:pt idx="17">
                  <c:v>0.10362416107382551</c:v>
                </c:pt>
                <c:pt idx="18">
                  <c:v>1.6912751677852347E-2</c:v>
                </c:pt>
                <c:pt idx="19">
                  <c:v>2.4161073825503354E-3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1C-477C-8FE0-E188DDED7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93344"/>
        <c:axId val="1549469344"/>
      </c:scatterChart>
      <c:valAx>
        <c:axId val="15401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69344"/>
        <c:crosses val="autoZero"/>
        <c:crossBetween val="midCat"/>
      </c:valAx>
      <c:valAx>
        <c:axId val="15494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9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26</xdr:row>
      <xdr:rowOff>137160</xdr:rowOff>
    </xdr:from>
    <xdr:to>
      <xdr:col>15</xdr:col>
      <xdr:colOff>556260</xdr:colOff>
      <xdr:row>41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672E4-5740-4EBB-9027-B0469E889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556260</xdr:colOff>
      <xdr:row>7</xdr:row>
      <xdr:rowOff>30480</xdr:rowOff>
    </xdr:from>
    <xdr:to>
      <xdr:col>16</xdr:col>
      <xdr:colOff>251460</xdr:colOff>
      <xdr:row>22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ECD646-6CF8-4CE7-8EC4-990997B2A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35"/>
  <sheetViews>
    <sheetView tabSelected="1" topLeftCell="C1" workbookViewId="0">
      <selection activeCell="F2" sqref="F2:G25"/>
    </sheetView>
  </sheetViews>
  <sheetFormatPr defaultRowHeight="14.4" x14ac:dyDescent="0.3"/>
  <cols>
    <col min="5" max="5" width="11.5546875" customWidth="1"/>
    <col min="6" max="7" width="12.77734375" customWidth="1"/>
    <col min="23" max="23" width="17.88671875" customWidth="1"/>
  </cols>
  <sheetData>
    <row r="1" spans="4:23" x14ac:dyDescent="0.3">
      <c r="D1" t="s">
        <v>0</v>
      </c>
      <c r="E1" t="s">
        <v>1</v>
      </c>
      <c r="F1" t="s">
        <v>18</v>
      </c>
      <c r="G1" t="s">
        <v>19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W1" t="s">
        <v>16</v>
      </c>
    </row>
    <row r="2" spans="4:23" x14ac:dyDescent="0.3">
      <c r="D2">
        <v>1</v>
      </c>
      <c r="E2">
        <v>28.664821</v>
      </c>
      <c r="F2" s="6">
        <f>E2/MAX(E$2:E$25)</f>
        <v>0.55104843458590347</v>
      </c>
      <c r="G2" s="6">
        <f>H2/MAX(H$2:H$25)</f>
        <v>0</v>
      </c>
      <c r="H2">
        <f>SUM(J2:U2)*365/12</f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W2" s="3">
        <f>SUM(J2:U2)*365/12*E2/1000</f>
        <v>0</v>
      </c>
    </row>
    <row r="3" spans="4:23" x14ac:dyDescent="0.3">
      <c r="D3">
        <v>2</v>
      </c>
      <c r="E3">
        <v>25.658234</v>
      </c>
      <c r="F3" s="6">
        <f t="shared" ref="F3:F25" si="0">E3/MAX(E$2:E$25)</f>
        <v>0.49325023449261396</v>
      </c>
      <c r="G3" s="6">
        <f t="shared" ref="G3:G25" si="1">H3/MAX(H$2:H$25)</f>
        <v>0</v>
      </c>
      <c r="H3">
        <f t="shared" ref="H3:H25" si="2">SUM(J3:U3)*365/12</f>
        <v>0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W3" s="3">
        <f t="shared" ref="W3:W25" si="3">SUM(J3:U3)*365/12*E3/1000</f>
        <v>0</v>
      </c>
    </row>
    <row r="4" spans="4:23" x14ac:dyDescent="0.3">
      <c r="D4">
        <v>3</v>
      </c>
      <c r="E4">
        <v>24.174966000000001</v>
      </c>
      <c r="F4" s="6">
        <f t="shared" si="0"/>
        <v>0.46473610180462815</v>
      </c>
      <c r="G4" s="6">
        <f t="shared" si="1"/>
        <v>0</v>
      </c>
      <c r="H4">
        <f t="shared" si="2"/>
        <v>0</v>
      </c>
      <c r="I4">
        <v>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 s="3">
        <f t="shared" si="3"/>
        <v>0</v>
      </c>
    </row>
    <row r="5" spans="4:23" x14ac:dyDescent="0.3">
      <c r="D5">
        <v>4</v>
      </c>
      <c r="E5">
        <v>23.435386999999999</v>
      </c>
      <c r="F5" s="6">
        <f t="shared" si="0"/>
        <v>0.45051854048782769</v>
      </c>
      <c r="G5" s="6">
        <f t="shared" si="1"/>
        <v>0</v>
      </c>
      <c r="H5">
        <f t="shared" si="2"/>
        <v>0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W5" s="3">
        <f t="shared" si="3"/>
        <v>0</v>
      </c>
    </row>
    <row r="6" spans="4:23" x14ac:dyDescent="0.3">
      <c r="D6">
        <v>5</v>
      </c>
      <c r="E6">
        <v>24.612182000000001</v>
      </c>
      <c r="F6" s="6">
        <f t="shared" si="0"/>
        <v>0.47314107989173743</v>
      </c>
      <c r="G6" s="6">
        <f t="shared" si="1"/>
        <v>1.610738255033557E-3</v>
      </c>
      <c r="H6">
        <f t="shared" si="2"/>
        <v>1095</v>
      </c>
      <c r="I6">
        <v>5</v>
      </c>
      <c r="J6">
        <v>0</v>
      </c>
      <c r="K6">
        <v>0</v>
      </c>
      <c r="L6">
        <v>0</v>
      </c>
      <c r="M6">
        <v>0</v>
      </c>
      <c r="N6">
        <v>6</v>
      </c>
      <c r="O6">
        <v>24</v>
      </c>
      <c r="P6">
        <v>6</v>
      </c>
      <c r="Q6">
        <v>0</v>
      </c>
      <c r="R6">
        <v>0</v>
      </c>
      <c r="S6">
        <v>0</v>
      </c>
      <c r="T6">
        <v>0</v>
      </c>
      <c r="U6">
        <v>0</v>
      </c>
      <c r="W6" s="3">
        <f t="shared" si="3"/>
        <v>26.950339289999999</v>
      </c>
    </row>
    <row r="7" spans="4:23" x14ac:dyDescent="0.3">
      <c r="D7">
        <v>6</v>
      </c>
      <c r="E7">
        <v>27.818294000000002</v>
      </c>
      <c r="F7" s="6">
        <f t="shared" si="0"/>
        <v>0.53477492015563022</v>
      </c>
      <c r="G7" s="6">
        <f t="shared" si="1"/>
        <v>1.5302013422818792E-2</v>
      </c>
      <c r="H7">
        <f t="shared" si="2"/>
        <v>10402.5</v>
      </c>
      <c r="I7">
        <v>6</v>
      </c>
      <c r="J7">
        <v>0</v>
      </c>
      <c r="K7">
        <v>0</v>
      </c>
      <c r="L7">
        <v>0</v>
      </c>
      <c r="M7">
        <v>0</v>
      </c>
      <c r="N7">
        <v>90</v>
      </c>
      <c r="O7">
        <v>125.99999999999999</v>
      </c>
      <c r="P7">
        <v>114</v>
      </c>
      <c r="Q7">
        <v>12</v>
      </c>
      <c r="R7">
        <v>0</v>
      </c>
      <c r="S7">
        <v>0</v>
      </c>
      <c r="T7">
        <v>0</v>
      </c>
      <c r="U7">
        <v>0</v>
      </c>
      <c r="W7" s="3">
        <f t="shared" si="3"/>
        <v>289.37980333500002</v>
      </c>
    </row>
    <row r="8" spans="4:23" x14ac:dyDescent="0.3">
      <c r="D8">
        <v>7</v>
      </c>
      <c r="E8">
        <v>34.217702000000003</v>
      </c>
      <c r="F8" s="6">
        <f t="shared" si="0"/>
        <v>0.65779622772550861</v>
      </c>
      <c r="G8" s="6">
        <f t="shared" si="1"/>
        <v>7.8120805369127522E-2</v>
      </c>
      <c r="H8">
        <f t="shared" si="2"/>
        <v>53107.5</v>
      </c>
      <c r="I8">
        <v>7</v>
      </c>
      <c r="J8">
        <v>0</v>
      </c>
      <c r="K8">
        <v>0</v>
      </c>
      <c r="L8">
        <v>12</v>
      </c>
      <c r="M8">
        <v>251.99999999999997</v>
      </c>
      <c r="N8">
        <v>378</v>
      </c>
      <c r="O8">
        <v>431.99999999999994</v>
      </c>
      <c r="P8">
        <v>348</v>
      </c>
      <c r="Q8">
        <v>234</v>
      </c>
      <c r="R8">
        <v>90</v>
      </c>
      <c r="S8">
        <v>0</v>
      </c>
      <c r="T8">
        <v>0</v>
      </c>
      <c r="U8">
        <v>0</v>
      </c>
      <c r="W8" s="3">
        <f t="shared" si="3"/>
        <v>1817.2166089650002</v>
      </c>
    </row>
    <row r="9" spans="4:23" x14ac:dyDescent="0.3">
      <c r="D9">
        <v>8</v>
      </c>
      <c r="E9">
        <v>41.682116999999998</v>
      </c>
      <c r="F9" s="6">
        <f t="shared" si="0"/>
        <v>0.80129107811545297</v>
      </c>
      <c r="G9" s="6">
        <f t="shared" si="1"/>
        <v>0.24510067114093959</v>
      </c>
      <c r="H9">
        <f t="shared" si="2"/>
        <v>166622.5</v>
      </c>
      <c r="I9">
        <v>8</v>
      </c>
      <c r="J9">
        <v>0</v>
      </c>
      <c r="K9">
        <v>6</v>
      </c>
      <c r="L9">
        <v>528</v>
      </c>
      <c r="M9">
        <v>869.99999999999989</v>
      </c>
      <c r="N9">
        <v>936</v>
      </c>
      <c r="O9">
        <v>954</v>
      </c>
      <c r="P9">
        <v>863.99999999999989</v>
      </c>
      <c r="Q9">
        <v>678</v>
      </c>
      <c r="R9">
        <v>480</v>
      </c>
      <c r="S9">
        <v>162</v>
      </c>
      <c r="T9">
        <v>0</v>
      </c>
      <c r="U9">
        <v>0</v>
      </c>
      <c r="W9" s="3">
        <f t="shared" si="3"/>
        <v>6945.1785398325001</v>
      </c>
    </row>
    <row r="10" spans="4:23" x14ac:dyDescent="0.3">
      <c r="D10">
        <v>9</v>
      </c>
      <c r="E10">
        <v>43.802142000000003</v>
      </c>
      <c r="F10" s="6">
        <f t="shared" si="0"/>
        <v>0.84204613664287176</v>
      </c>
      <c r="G10" s="6">
        <f t="shared" si="1"/>
        <v>0.45476510067114095</v>
      </c>
      <c r="H10">
        <f t="shared" si="2"/>
        <v>309155</v>
      </c>
      <c r="I10">
        <v>9</v>
      </c>
      <c r="J10">
        <v>6</v>
      </c>
      <c r="K10">
        <v>540</v>
      </c>
      <c r="L10">
        <v>1284</v>
      </c>
      <c r="M10">
        <v>1494</v>
      </c>
      <c r="N10">
        <v>1446</v>
      </c>
      <c r="O10">
        <v>1278</v>
      </c>
      <c r="P10">
        <v>1332</v>
      </c>
      <c r="Q10">
        <v>1122</v>
      </c>
      <c r="R10">
        <v>851.99999999999989</v>
      </c>
      <c r="S10">
        <v>570</v>
      </c>
      <c r="T10">
        <v>240</v>
      </c>
      <c r="U10">
        <v>0</v>
      </c>
      <c r="W10" s="3">
        <f t="shared" si="3"/>
        <v>13541.651210010001</v>
      </c>
    </row>
    <row r="11" spans="4:23" x14ac:dyDescent="0.3">
      <c r="D11">
        <v>10</v>
      </c>
      <c r="E11">
        <v>46.941580000000002</v>
      </c>
      <c r="F11" s="6">
        <f t="shared" si="0"/>
        <v>0.90239824543083513</v>
      </c>
      <c r="G11" s="6">
        <f t="shared" si="1"/>
        <v>0.70684563758389263</v>
      </c>
      <c r="H11">
        <f t="shared" si="2"/>
        <v>480522.5</v>
      </c>
      <c r="I11">
        <v>10</v>
      </c>
      <c r="J11">
        <v>702</v>
      </c>
      <c r="K11">
        <v>1236</v>
      </c>
      <c r="L11">
        <v>1914</v>
      </c>
      <c r="M11">
        <v>2022.0000000000002</v>
      </c>
      <c r="N11">
        <v>1860</v>
      </c>
      <c r="O11">
        <v>1626</v>
      </c>
      <c r="P11">
        <v>1638.0000000000002</v>
      </c>
      <c r="Q11">
        <v>1488</v>
      </c>
      <c r="R11">
        <v>1104</v>
      </c>
      <c r="S11">
        <v>918</v>
      </c>
      <c r="T11">
        <v>666</v>
      </c>
      <c r="U11">
        <v>624</v>
      </c>
      <c r="W11" s="3">
        <f t="shared" si="3"/>
        <v>22556.485375550001</v>
      </c>
    </row>
    <row r="12" spans="4:23" x14ac:dyDescent="0.3">
      <c r="D12">
        <v>11</v>
      </c>
      <c r="E12">
        <v>49.193389000000003</v>
      </c>
      <c r="F12" s="6">
        <f t="shared" si="0"/>
        <v>0.94568670079695971</v>
      </c>
      <c r="G12" s="6">
        <f t="shared" si="1"/>
        <v>0.90442953020134231</v>
      </c>
      <c r="H12">
        <f t="shared" si="2"/>
        <v>614842.5</v>
      </c>
      <c r="I12">
        <v>11</v>
      </c>
      <c r="J12">
        <v>1380</v>
      </c>
      <c r="K12">
        <v>1800</v>
      </c>
      <c r="L12">
        <v>2304</v>
      </c>
      <c r="M12">
        <v>2406</v>
      </c>
      <c r="N12">
        <v>2124</v>
      </c>
      <c r="O12">
        <v>1884</v>
      </c>
      <c r="P12">
        <v>1896</v>
      </c>
      <c r="Q12">
        <v>1800</v>
      </c>
      <c r="R12">
        <v>1350</v>
      </c>
      <c r="S12">
        <v>1200</v>
      </c>
      <c r="T12">
        <v>936</v>
      </c>
      <c r="U12">
        <v>1134</v>
      </c>
      <c r="W12" s="3">
        <f t="shared" si="3"/>
        <v>30246.186276232504</v>
      </c>
    </row>
    <row r="13" spans="4:23" x14ac:dyDescent="0.3">
      <c r="D13">
        <v>12</v>
      </c>
      <c r="E13">
        <v>49.885344000000003</v>
      </c>
      <c r="F13" s="6">
        <f t="shared" si="0"/>
        <v>0.9589887451234842</v>
      </c>
      <c r="G13" s="6">
        <f t="shared" si="1"/>
        <v>0.98630872483221477</v>
      </c>
      <c r="H13">
        <f t="shared" si="2"/>
        <v>670505</v>
      </c>
      <c r="I13">
        <v>12</v>
      </c>
      <c r="J13">
        <v>1709.9999999999998</v>
      </c>
      <c r="K13">
        <v>2076</v>
      </c>
      <c r="L13">
        <v>2586</v>
      </c>
      <c r="M13">
        <v>2508</v>
      </c>
      <c r="N13">
        <v>2154</v>
      </c>
      <c r="O13">
        <v>1908</v>
      </c>
      <c r="P13">
        <v>1974</v>
      </c>
      <c r="Q13">
        <v>1902</v>
      </c>
      <c r="R13">
        <v>1518</v>
      </c>
      <c r="S13">
        <v>1290</v>
      </c>
      <c r="T13">
        <v>1014.0000000000001</v>
      </c>
      <c r="U13">
        <v>1404</v>
      </c>
      <c r="W13" s="3">
        <f t="shared" si="3"/>
        <v>33448.372578720002</v>
      </c>
    </row>
    <row r="14" spans="4:23" x14ac:dyDescent="0.3">
      <c r="D14">
        <v>13</v>
      </c>
      <c r="E14">
        <v>48.641035000000002</v>
      </c>
      <c r="F14" s="6">
        <f t="shared" si="0"/>
        <v>0.9350683262033328</v>
      </c>
      <c r="G14" s="6">
        <f t="shared" si="1"/>
        <v>1</v>
      </c>
      <c r="H14">
        <f t="shared" si="2"/>
        <v>679812.5</v>
      </c>
      <c r="I14">
        <v>13</v>
      </c>
      <c r="J14">
        <v>1902</v>
      </c>
      <c r="K14">
        <v>2106</v>
      </c>
      <c r="L14">
        <v>2490</v>
      </c>
      <c r="M14">
        <v>2598</v>
      </c>
      <c r="N14">
        <v>2238</v>
      </c>
      <c r="O14">
        <v>1794</v>
      </c>
      <c r="P14">
        <v>1986</v>
      </c>
      <c r="Q14">
        <v>1896</v>
      </c>
      <c r="R14">
        <v>1536</v>
      </c>
      <c r="S14">
        <v>1266</v>
      </c>
      <c r="T14">
        <v>1068</v>
      </c>
      <c r="U14">
        <v>1470</v>
      </c>
      <c r="W14" s="3">
        <f t="shared" si="3"/>
        <v>33066.783605937504</v>
      </c>
    </row>
    <row r="15" spans="4:23" x14ac:dyDescent="0.3">
      <c r="D15">
        <v>14</v>
      </c>
      <c r="E15">
        <v>47.082579000000003</v>
      </c>
      <c r="F15" s="6">
        <f t="shared" si="0"/>
        <v>0.90510879011653822</v>
      </c>
      <c r="G15" s="6">
        <f t="shared" si="1"/>
        <v>0.96483221476510073</v>
      </c>
      <c r="H15">
        <f t="shared" si="2"/>
        <v>655905</v>
      </c>
      <c r="I15">
        <v>14</v>
      </c>
      <c r="J15">
        <v>1697.9999999999998</v>
      </c>
      <c r="K15">
        <v>2064</v>
      </c>
      <c r="L15">
        <v>2376</v>
      </c>
      <c r="M15">
        <v>2508</v>
      </c>
      <c r="N15">
        <v>2154</v>
      </c>
      <c r="O15">
        <v>1703.9999999999998</v>
      </c>
      <c r="P15">
        <v>1980</v>
      </c>
      <c r="Q15">
        <v>1776</v>
      </c>
      <c r="R15">
        <v>1715.9999999999998</v>
      </c>
      <c r="S15">
        <v>1344</v>
      </c>
      <c r="T15">
        <v>966</v>
      </c>
      <c r="U15">
        <v>1278</v>
      </c>
      <c r="W15" s="3">
        <f t="shared" si="3"/>
        <v>30881.698978995002</v>
      </c>
    </row>
    <row r="16" spans="4:23" x14ac:dyDescent="0.3">
      <c r="D16">
        <v>15</v>
      </c>
      <c r="E16">
        <v>45.597552999999998</v>
      </c>
      <c r="F16" s="6">
        <f t="shared" si="0"/>
        <v>0.87656086188704152</v>
      </c>
      <c r="G16" s="6">
        <f t="shared" si="1"/>
        <v>0.78899328859060402</v>
      </c>
      <c r="H16">
        <f t="shared" si="2"/>
        <v>536367.5</v>
      </c>
      <c r="I16">
        <v>15</v>
      </c>
      <c r="J16">
        <v>1164</v>
      </c>
      <c r="K16">
        <v>1691.9999999999998</v>
      </c>
      <c r="L16">
        <v>2016.0000000000002</v>
      </c>
      <c r="M16">
        <v>2130</v>
      </c>
      <c r="N16">
        <v>1938</v>
      </c>
      <c r="O16">
        <v>1446</v>
      </c>
      <c r="P16">
        <v>1818</v>
      </c>
      <c r="Q16">
        <v>1536</v>
      </c>
      <c r="R16">
        <v>1524</v>
      </c>
      <c r="S16">
        <v>1038</v>
      </c>
      <c r="T16">
        <v>594</v>
      </c>
      <c r="U16">
        <v>738</v>
      </c>
      <c r="W16" s="3">
        <f t="shared" si="3"/>
        <v>24457.045508727497</v>
      </c>
    </row>
    <row r="17" spans="4:23" x14ac:dyDescent="0.3">
      <c r="D17">
        <v>16</v>
      </c>
      <c r="E17">
        <v>46.457124</v>
      </c>
      <c r="F17" s="6">
        <f t="shared" si="0"/>
        <v>0.89308513231473552</v>
      </c>
      <c r="G17" s="6">
        <f t="shared" si="1"/>
        <v>0.52778523489932883</v>
      </c>
      <c r="H17">
        <f t="shared" si="2"/>
        <v>358795</v>
      </c>
      <c r="I17">
        <v>16</v>
      </c>
      <c r="J17">
        <v>450</v>
      </c>
      <c r="K17">
        <v>1020.0000000000001</v>
      </c>
      <c r="L17">
        <v>1470</v>
      </c>
      <c r="M17">
        <v>1709.9999999999998</v>
      </c>
      <c r="N17">
        <v>1524</v>
      </c>
      <c r="O17">
        <v>1146</v>
      </c>
      <c r="P17">
        <v>1464</v>
      </c>
      <c r="Q17">
        <v>1140</v>
      </c>
      <c r="R17">
        <v>1098</v>
      </c>
      <c r="S17">
        <v>564</v>
      </c>
      <c r="T17">
        <v>204.00000000000003</v>
      </c>
      <c r="U17">
        <v>6</v>
      </c>
      <c r="W17" s="3">
        <f t="shared" si="3"/>
        <v>16668.583805579998</v>
      </c>
    </row>
    <row r="18" spans="4:23" x14ac:dyDescent="0.3">
      <c r="D18">
        <v>17</v>
      </c>
      <c r="E18">
        <v>48.071539999999999</v>
      </c>
      <c r="F18" s="6">
        <f t="shared" si="0"/>
        <v>0.9241204354680479</v>
      </c>
      <c r="G18" s="6">
        <f t="shared" si="1"/>
        <v>0.28832214765100672</v>
      </c>
      <c r="H18">
        <f t="shared" si="2"/>
        <v>196005</v>
      </c>
      <c r="I18">
        <v>17</v>
      </c>
      <c r="J18">
        <v>0</v>
      </c>
      <c r="K18">
        <v>300</v>
      </c>
      <c r="L18">
        <v>798</v>
      </c>
      <c r="M18">
        <v>1044</v>
      </c>
      <c r="N18">
        <v>1002.0000000000001</v>
      </c>
      <c r="O18">
        <v>822.00000000000011</v>
      </c>
      <c r="P18">
        <v>1026</v>
      </c>
      <c r="Q18">
        <v>756</v>
      </c>
      <c r="R18">
        <v>564</v>
      </c>
      <c r="S18">
        <v>132</v>
      </c>
      <c r="T18">
        <v>0</v>
      </c>
      <c r="U18">
        <v>0</v>
      </c>
      <c r="W18" s="3">
        <f t="shared" si="3"/>
        <v>9422.2621976999999</v>
      </c>
    </row>
    <row r="19" spans="4:23" x14ac:dyDescent="0.3">
      <c r="D19">
        <v>18</v>
      </c>
      <c r="E19">
        <v>50.133662000000001</v>
      </c>
      <c r="F19" s="6">
        <f t="shared" si="0"/>
        <v>0.96376237497379791</v>
      </c>
      <c r="G19" s="6">
        <f t="shared" si="1"/>
        <v>0.10362416107382551</v>
      </c>
      <c r="H19">
        <f t="shared" si="2"/>
        <v>70445</v>
      </c>
      <c r="I19">
        <v>18</v>
      </c>
      <c r="J19">
        <v>0</v>
      </c>
      <c r="K19">
        <v>0</v>
      </c>
      <c r="L19">
        <v>150</v>
      </c>
      <c r="M19">
        <v>372</v>
      </c>
      <c r="N19">
        <v>425.99999999999994</v>
      </c>
      <c r="O19">
        <v>402</v>
      </c>
      <c r="P19">
        <v>509.99999999999994</v>
      </c>
      <c r="Q19">
        <v>336</v>
      </c>
      <c r="R19">
        <v>120</v>
      </c>
      <c r="S19">
        <v>0</v>
      </c>
      <c r="T19">
        <v>0</v>
      </c>
      <c r="U19">
        <v>0</v>
      </c>
      <c r="W19" s="3">
        <f t="shared" si="3"/>
        <v>3531.66581959</v>
      </c>
    </row>
    <row r="20" spans="4:23" x14ac:dyDescent="0.3">
      <c r="D20">
        <v>19</v>
      </c>
      <c r="E20">
        <v>52.018695999999998</v>
      </c>
      <c r="F20" s="6">
        <f t="shared" si="0"/>
        <v>1</v>
      </c>
      <c r="G20" s="6">
        <f t="shared" si="1"/>
        <v>1.6912751677852347E-2</v>
      </c>
      <c r="H20">
        <f t="shared" si="2"/>
        <v>11497.5</v>
      </c>
      <c r="I20">
        <v>19</v>
      </c>
      <c r="J20">
        <v>0</v>
      </c>
      <c r="K20">
        <v>0</v>
      </c>
      <c r="L20">
        <v>0</v>
      </c>
      <c r="M20">
        <v>12</v>
      </c>
      <c r="N20">
        <v>101.99999999999999</v>
      </c>
      <c r="O20">
        <v>114</v>
      </c>
      <c r="P20">
        <v>101.99999999999999</v>
      </c>
      <c r="Q20">
        <v>48</v>
      </c>
      <c r="R20">
        <v>0</v>
      </c>
      <c r="S20">
        <v>0</v>
      </c>
      <c r="T20">
        <v>0</v>
      </c>
      <c r="U20">
        <v>0</v>
      </c>
      <c r="W20" s="3">
        <f t="shared" si="3"/>
        <v>598.0849572599999</v>
      </c>
    </row>
    <row r="21" spans="4:23" x14ac:dyDescent="0.3">
      <c r="D21">
        <v>20</v>
      </c>
      <c r="E21">
        <v>51.892885</v>
      </c>
      <c r="F21" s="6">
        <f t="shared" si="0"/>
        <v>0.99758142726222898</v>
      </c>
      <c r="G21" s="6">
        <f t="shared" si="1"/>
        <v>2.4161073825503354E-3</v>
      </c>
      <c r="H21">
        <f t="shared" si="2"/>
        <v>1642.5</v>
      </c>
      <c r="I21">
        <v>20</v>
      </c>
      <c r="J21">
        <v>0</v>
      </c>
      <c r="K21">
        <v>0</v>
      </c>
      <c r="L21">
        <v>0</v>
      </c>
      <c r="M21">
        <v>0</v>
      </c>
      <c r="N21">
        <v>6</v>
      </c>
      <c r="O21">
        <v>24</v>
      </c>
      <c r="P21">
        <v>24</v>
      </c>
      <c r="Q21">
        <v>0</v>
      </c>
      <c r="R21">
        <v>0</v>
      </c>
      <c r="S21">
        <v>0</v>
      </c>
      <c r="T21">
        <v>0</v>
      </c>
      <c r="U21">
        <v>0</v>
      </c>
      <c r="W21" s="3">
        <f t="shared" si="3"/>
        <v>85.234063612500009</v>
      </c>
    </row>
    <row r="22" spans="4:23" x14ac:dyDescent="0.3">
      <c r="D22">
        <v>21</v>
      </c>
      <c r="E22">
        <v>48.534923999999997</v>
      </c>
      <c r="F22" s="6">
        <f t="shared" si="0"/>
        <v>0.93302846345859958</v>
      </c>
      <c r="G22" s="6">
        <f t="shared" si="1"/>
        <v>0</v>
      </c>
      <c r="H22">
        <f t="shared" si="2"/>
        <v>0</v>
      </c>
      <c r="I22">
        <v>21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W22" s="3">
        <f t="shared" si="3"/>
        <v>0</v>
      </c>
    </row>
    <row r="23" spans="4:23" x14ac:dyDescent="0.3">
      <c r="D23">
        <v>22</v>
      </c>
      <c r="E23">
        <v>39.851359000000002</v>
      </c>
      <c r="F23" s="6">
        <f t="shared" si="0"/>
        <v>0.76609684717971405</v>
      </c>
      <c r="G23" s="6">
        <f t="shared" si="1"/>
        <v>0</v>
      </c>
      <c r="H23">
        <f t="shared" si="2"/>
        <v>0</v>
      </c>
      <c r="I23">
        <v>22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W23" s="3">
        <f t="shared" si="3"/>
        <v>0</v>
      </c>
    </row>
    <row r="24" spans="4:23" x14ac:dyDescent="0.3">
      <c r="D24">
        <v>23</v>
      </c>
      <c r="E24">
        <v>34.126430999999997</v>
      </c>
      <c r="F24" s="6">
        <f t="shared" si="0"/>
        <v>0.6560416470262922</v>
      </c>
      <c r="G24" s="6">
        <f t="shared" si="1"/>
        <v>0</v>
      </c>
      <c r="H24">
        <f t="shared" si="2"/>
        <v>0</v>
      </c>
      <c r="I24">
        <v>23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W24" s="3">
        <f t="shared" si="3"/>
        <v>0</v>
      </c>
    </row>
    <row r="25" spans="4:23" x14ac:dyDescent="0.3">
      <c r="D25">
        <v>24</v>
      </c>
      <c r="E25">
        <v>29.560752999999998</v>
      </c>
      <c r="F25" s="6">
        <f t="shared" si="0"/>
        <v>0.56827170369668623</v>
      </c>
      <c r="G25" s="6">
        <f t="shared" si="1"/>
        <v>0</v>
      </c>
      <c r="H25">
        <f t="shared" si="2"/>
        <v>0</v>
      </c>
      <c r="I25">
        <v>24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W25" s="3">
        <f t="shared" si="3"/>
        <v>0</v>
      </c>
    </row>
    <row r="26" spans="4:23" x14ac:dyDescent="0.3">
      <c r="D26" t="s">
        <v>15</v>
      </c>
      <c r="E26">
        <f>AVERAGE(E2:E25)</f>
        <v>40.08561245833333</v>
      </c>
      <c r="H26" s="7">
        <f>SUM(H2:H25)</f>
        <v>4816722.5</v>
      </c>
      <c r="U26" s="5" t="s">
        <v>17</v>
      </c>
      <c r="V26">
        <f>SUM(J2:U25)*365/12</f>
        <v>4816722.5</v>
      </c>
      <c r="W26" s="4">
        <f>SUM(W2:W25)</f>
        <v>227582.77966933753</v>
      </c>
    </row>
    <row r="28" spans="4:23" x14ac:dyDescent="0.3">
      <c r="W28" s="4">
        <f>W26/V26*1000</f>
        <v>47.248472310650556</v>
      </c>
    </row>
    <row r="34" spans="3:3" x14ac:dyDescent="0.3">
      <c r="C34" s="1" t="s">
        <v>2</v>
      </c>
    </row>
    <row r="35" spans="3:3" x14ac:dyDescent="0.3">
      <c r="C35" s="2">
        <v>3000</v>
      </c>
    </row>
  </sheetData>
  <conditionalFormatting sqref="J2:U25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theme="1"/>
        <color rgb="FFFFEB84"/>
        <color theme="7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2016-11-04T15:06:42Z</dcterms:created>
  <dcterms:modified xsi:type="dcterms:W3CDTF">2016-11-04T19:46:31Z</dcterms:modified>
</cp:coreProperties>
</file>