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\Desktop\Deviation_Request\"/>
    </mc:Choice>
  </mc:AlternateContent>
  <bookViews>
    <workbookView xWindow="0" yWindow="0" windowWidth="23040" windowHeight="8796" activeTab="1"/>
  </bookViews>
  <sheets>
    <sheet name="Fields" sheetId="1" r:id="rId1"/>
    <sheet name="entries" sheetId="2" r:id="rId2"/>
    <sheet name="Standard Items" sheetId="3" r:id="rId3"/>
  </sheets>
  <definedNames>
    <definedName name="_xlnm._FilterDatabase" localSheetId="0" hidden="1">Fields!$A$1:$B$274</definedName>
    <definedName name="dev_alternative">'Standard Items'!$B$9</definedName>
    <definedName name="dev_descr_1">'Standard Items'!$B$2</definedName>
    <definedName name="dev_descr_2">'Standard Items'!$B$3</definedName>
    <definedName name="dev_descr_3">'Standard Items'!$B$4</definedName>
    <definedName name="dev_reasons_1">'Standard Items'!$B$5</definedName>
    <definedName name="dev_reasons_2">'Standard Items'!$B$6</definedName>
    <definedName name="dev_reasons_3">'Standard Items'!$B$7</definedName>
    <definedName name="dev_reasons_4">'Standard Items'!$B$8</definedName>
    <definedName name="oesc_rule_no">'Standard Items'!$B$1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2" l="1"/>
  <c r="W19" i="2"/>
  <c r="X19" i="2"/>
  <c r="Y19" i="2"/>
  <c r="Z19" i="2"/>
  <c r="AA19" i="2"/>
  <c r="AB19" i="2"/>
  <c r="AC19" i="2"/>
  <c r="AD19" i="2"/>
  <c r="S19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3" i="2"/>
  <c r="S2" i="2"/>
  <c r="V4" i="2"/>
  <c r="W4" i="2"/>
  <c r="X4" i="2"/>
  <c r="Y4" i="2"/>
  <c r="Z4" i="2"/>
  <c r="AA4" i="2"/>
  <c r="AB4" i="2"/>
  <c r="AC4" i="2"/>
  <c r="AD4" i="2"/>
  <c r="V5" i="2"/>
  <c r="W5" i="2"/>
  <c r="X5" i="2"/>
  <c r="Y5" i="2"/>
  <c r="Z5" i="2"/>
  <c r="AA5" i="2"/>
  <c r="AB5" i="2"/>
  <c r="AC5" i="2"/>
  <c r="AD5" i="2"/>
  <c r="V6" i="2"/>
  <c r="W6" i="2"/>
  <c r="X6" i="2"/>
  <c r="Y6" i="2"/>
  <c r="Z6" i="2"/>
  <c r="AA6" i="2"/>
  <c r="AB6" i="2"/>
  <c r="AC6" i="2"/>
  <c r="AD6" i="2"/>
  <c r="V7" i="2"/>
  <c r="W7" i="2"/>
  <c r="X7" i="2"/>
  <c r="Y7" i="2"/>
  <c r="Z7" i="2"/>
  <c r="AA7" i="2"/>
  <c r="AB7" i="2"/>
  <c r="AC7" i="2"/>
  <c r="AD7" i="2"/>
  <c r="V8" i="2"/>
  <c r="W8" i="2"/>
  <c r="X8" i="2"/>
  <c r="Y8" i="2"/>
  <c r="Z8" i="2"/>
  <c r="AA8" i="2"/>
  <c r="AB8" i="2"/>
  <c r="AC8" i="2"/>
  <c r="AD8" i="2"/>
  <c r="V9" i="2"/>
  <c r="W9" i="2"/>
  <c r="X9" i="2"/>
  <c r="Y9" i="2"/>
  <c r="Z9" i="2"/>
  <c r="AA9" i="2"/>
  <c r="AB9" i="2"/>
  <c r="AC9" i="2"/>
  <c r="AD9" i="2"/>
  <c r="V10" i="2"/>
  <c r="W10" i="2"/>
  <c r="X10" i="2"/>
  <c r="Y10" i="2"/>
  <c r="Z10" i="2"/>
  <c r="AA10" i="2"/>
  <c r="AB10" i="2"/>
  <c r="AC10" i="2"/>
  <c r="AD10" i="2"/>
  <c r="V3" i="2"/>
  <c r="W3" i="2"/>
  <c r="X3" i="2"/>
  <c r="Y3" i="2"/>
  <c r="Z3" i="2"/>
  <c r="AA3" i="2"/>
  <c r="AB3" i="2"/>
  <c r="AC3" i="2"/>
  <c r="AD3" i="2"/>
  <c r="V11" i="2"/>
  <c r="W11" i="2"/>
  <c r="X11" i="2"/>
  <c r="Y11" i="2"/>
  <c r="Z11" i="2"/>
  <c r="AA11" i="2"/>
  <c r="AB11" i="2"/>
  <c r="AC11" i="2"/>
  <c r="AD11" i="2"/>
  <c r="V12" i="2"/>
  <c r="W12" i="2"/>
  <c r="X12" i="2"/>
  <c r="Y12" i="2"/>
  <c r="Z12" i="2"/>
  <c r="AA12" i="2"/>
  <c r="AB12" i="2"/>
  <c r="AC12" i="2"/>
  <c r="AD12" i="2"/>
  <c r="V13" i="2"/>
  <c r="W13" i="2"/>
  <c r="X13" i="2"/>
  <c r="Y13" i="2"/>
  <c r="Z13" i="2"/>
  <c r="AA13" i="2"/>
  <c r="AB13" i="2"/>
  <c r="AC13" i="2"/>
  <c r="AD13" i="2"/>
  <c r="V14" i="2"/>
  <c r="W14" i="2"/>
  <c r="X14" i="2"/>
  <c r="Y14" i="2"/>
  <c r="Z14" i="2"/>
  <c r="AA14" i="2"/>
  <c r="AB14" i="2"/>
  <c r="AC14" i="2"/>
  <c r="AD14" i="2"/>
  <c r="V15" i="2"/>
  <c r="W15" i="2"/>
  <c r="X15" i="2"/>
  <c r="Y15" i="2"/>
  <c r="Z15" i="2"/>
  <c r="AA15" i="2"/>
  <c r="AB15" i="2"/>
  <c r="AC15" i="2"/>
  <c r="AD15" i="2"/>
  <c r="V16" i="2"/>
  <c r="W16" i="2"/>
  <c r="X16" i="2"/>
  <c r="Y16" i="2"/>
  <c r="Z16" i="2"/>
  <c r="AA16" i="2"/>
  <c r="AB16" i="2"/>
  <c r="AC16" i="2"/>
  <c r="AD16" i="2"/>
  <c r="V17" i="2"/>
  <c r="W17" i="2"/>
  <c r="X17" i="2"/>
  <c r="Y17" i="2"/>
  <c r="Z17" i="2"/>
  <c r="AA17" i="2"/>
  <c r="AB17" i="2"/>
  <c r="AC17" i="2"/>
  <c r="AD17" i="2"/>
  <c r="V18" i="2"/>
  <c r="W18" i="2"/>
  <c r="X18" i="2"/>
  <c r="Y18" i="2"/>
  <c r="Z18" i="2"/>
  <c r="AA18" i="2"/>
  <c r="AB18" i="2"/>
  <c r="AC18" i="2"/>
  <c r="AD18" i="2"/>
  <c r="AD2" i="2"/>
  <c r="AC2" i="2"/>
  <c r="AB2" i="2"/>
  <c r="AA2" i="2"/>
  <c r="Z2" i="2"/>
  <c r="Y2" i="2"/>
  <c r="X2" i="2"/>
  <c r="W2" i="2"/>
  <c r="V2" i="2"/>
</calcChain>
</file>

<file path=xl/sharedStrings.xml><?xml version="1.0" encoding="utf-8"?>
<sst xmlns="http://schemas.openxmlformats.org/spreadsheetml/2006/main" count="697" uniqueCount="181">
  <si>
    <t>---</t>
  </si>
  <si>
    <t>FieldType</t>
  </si>
  <si>
    <t>FieldName</t>
  </si>
  <si>
    <t>Name</t>
  </si>
  <si>
    <t>FieldNameAlt</t>
  </si>
  <si>
    <t>FieldFlags</t>
  </si>
  <si>
    <t>FieldJustification</t>
  </si>
  <si>
    <t>Email</t>
  </si>
  <si>
    <t>Address</t>
  </si>
  <si>
    <t>Site</t>
  </si>
  <si>
    <t>Address_2</t>
  </si>
  <si>
    <t>CommercialIndustrial</t>
  </si>
  <si>
    <t>FieldStateOption</t>
  </si>
  <si>
    <t>Off</t>
  </si>
  <si>
    <t>On</t>
  </si>
  <si>
    <t>Institutional</t>
  </si>
  <si>
    <t>Residential</t>
  </si>
  <si>
    <t>Addition</t>
  </si>
  <si>
    <t>Renovation</t>
  </si>
  <si>
    <t>Signature</t>
  </si>
  <si>
    <t>Date</t>
  </si>
  <si>
    <t>undefined</t>
  </si>
  <si>
    <t>Date_2</t>
  </si>
  <si>
    <t>Name_2</t>
  </si>
  <si>
    <t>Date_3</t>
  </si>
  <si>
    <t>Name_4</t>
  </si>
  <si>
    <t>Name_3</t>
  </si>
  <si>
    <t xml:space="preserve"> Text</t>
  </si>
  <si>
    <t xml:space="preserve"> Name</t>
  </si>
  <si>
    <t xml:space="preserve"> Left</t>
  </si>
  <si>
    <t xml:space="preserve"> Company Name</t>
  </si>
  <si>
    <t xml:space="preserve"> Email</t>
  </si>
  <si>
    <t xml:space="preserve"> Address</t>
  </si>
  <si>
    <t xml:space="preserve"> Site Information</t>
  </si>
  <si>
    <t xml:space="preserve"> Address_2</t>
  </si>
  <si>
    <t xml:space="preserve"> Button</t>
  </si>
  <si>
    <t xml:space="preserve"> CommercialIndustrial</t>
  </si>
  <si>
    <t xml:space="preserve"> Commercial/Industrial</t>
  </si>
  <si>
    <t xml:space="preserve"> Off</t>
  </si>
  <si>
    <t xml:space="preserve"> On</t>
  </si>
  <si>
    <t xml:space="preserve"> Institutional</t>
  </si>
  <si>
    <t xml:space="preserve"> Residential</t>
  </si>
  <si>
    <t xml:space="preserve"> New Building</t>
  </si>
  <si>
    <t xml:space="preserve"> Addition</t>
  </si>
  <si>
    <t xml:space="preserve"> Renovation</t>
  </si>
  <si>
    <t xml:space="preserve"> Business Name</t>
  </si>
  <si>
    <t xml:space="preserve"> Service Voltage  Amps</t>
  </si>
  <si>
    <t xml:space="preserve"> Service Voltage / Amps</t>
  </si>
  <si>
    <t xml:space="preserve"> OwnerTenant Name</t>
  </si>
  <si>
    <t xml:space="preserve"> Owner/Tenant Name</t>
  </si>
  <si>
    <t xml:space="preserve"> Signature</t>
  </si>
  <si>
    <t xml:space="preserve"> Date</t>
  </si>
  <si>
    <t xml:space="preserve"> Address of Owner</t>
  </si>
  <si>
    <t xml:space="preserve"> Electrical Inspection Notification Number</t>
  </si>
  <si>
    <t xml:space="preserve"> Details of Deviation Request</t>
  </si>
  <si>
    <t xml:space="preserve"> OESC Rule Number</t>
  </si>
  <si>
    <t xml:space="preserve"> Description of Deviation 1</t>
  </si>
  <si>
    <t xml:space="preserve"> Description of Deviation [1]</t>
  </si>
  <si>
    <t xml:space="preserve"> Description of Deviation 2</t>
  </si>
  <si>
    <t xml:space="preserve"> Description of Deviation [2]</t>
  </si>
  <si>
    <t xml:space="preserve"> Description of Deviation 3</t>
  </si>
  <si>
    <t xml:space="preserve"> Description of Deviation [3]</t>
  </si>
  <si>
    <t xml:space="preserve"> [1]</t>
  </si>
  <si>
    <t xml:space="preserve"> [2]</t>
  </si>
  <si>
    <t xml:space="preserve"> [3]</t>
  </si>
  <si>
    <t xml:space="preserve"> [4]</t>
  </si>
  <si>
    <t xml:space="preserve"> undefined</t>
  </si>
  <si>
    <t xml:space="preserve"> Date_2</t>
  </si>
  <si>
    <t xml:space="preserve"> Signature of Applicant</t>
  </si>
  <si>
    <t xml:space="preserve"> Deviation Granted</t>
  </si>
  <si>
    <t xml:space="preserve"> Deviation Granted with Conditions</t>
  </si>
  <si>
    <t xml:space="preserve"> Deviation Declined</t>
  </si>
  <si>
    <t xml:space="preserve"> Comments 1</t>
  </si>
  <si>
    <t xml:space="preserve"> Comments [1]</t>
  </si>
  <si>
    <t xml:space="preserve"> Comments 2</t>
  </si>
  <si>
    <t xml:space="preserve"> Comments [2]</t>
  </si>
  <si>
    <t xml:space="preserve"> Name_2</t>
  </si>
  <si>
    <t xml:space="preserve"> Date_3</t>
  </si>
  <si>
    <t xml:space="preserve"> Regional Inspector  Name</t>
  </si>
  <si>
    <t xml:space="preserve"> Regional Inspector &amp;#8211; Name</t>
  </si>
  <si>
    <t xml:space="preserve"> Codes  Standards Team  Name</t>
  </si>
  <si>
    <t xml:space="preserve"> Codes &amp;amp; Standards Team &amp;#8211; Name</t>
  </si>
  <si>
    <t xml:space="preserve"> Name_4</t>
  </si>
  <si>
    <t xml:space="preserve"> Name_3</t>
  </si>
  <si>
    <t>Key</t>
  </si>
  <si>
    <t>Value</t>
  </si>
  <si>
    <t>1</t>
  </si>
  <si>
    <t>2</t>
  </si>
  <si>
    <t>3</t>
  </si>
  <si>
    <t>4</t>
  </si>
  <si>
    <t>Address of Owner</t>
  </si>
  <si>
    <t>Business Name</t>
  </si>
  <si>
    <t>Codes Standards Team Name</t>
  </si>
  <si>
    <t>Comments 1</t>
  </si>
  <si>
    <t>Comments 2</t>
  </si>
  <si>
    <t>Company Name</t>
  </si>
  <si>
    <t>Description of Deviation 1</t>
  </si>
  <si>
    <t>Description of Deviation 2</t>
  </si>
  <si>
    <t>Description of Deviation 3</t>
  </si>
  <si>
    <t>Details of Deviation Request</t>
  </si>
  <si>
    <t>Deviation Declined</t>
  </si>
  <si>
    <t>Deviation Granted</t>
  </si>
  <si>
    <t>Deviation Granted with Conditions</t>
  </si>
  <si>
    <t>Electrical Inspection Notification Number</t>
  </si>
  <si>
    <t>New Building</t>
  </si>
  <si>
    <t>OESC Rule Number</t>
  </si>
  <si>
    <t>OwnerTenant Name</t>
  </si>
  <si>
    <t>Regional Inspector Name</t>
  </si>
  <si>
    <t>Signature of Applicant</t>
  </si>
  <si>
    <t>Site Information</t>
  </si>
  <si>
    <t>Service Voltage  Amps</t>
  </si>
  <si>
    <t>1730 Bantree St</t>
  </si>
  <si>
    <t>405 Eastport Blvd</t>
  </si>
  <si>
    <t>265 Centrum Blvd</t>
  </si>
  <si>
    <t>1800 St-Laurent Blvd</t>
  </si>
  <si>
    <t>46 Zatonski Ave</t>
  </si>
  <si>
    <t>180 Argyle Ave</t>
  </si>
  <si>
    <t>490 Elgin St</t>
  </si>
  <si>
    <t>1755 Sylvestre Dr</t>
  </si>
  <si>
    <t>1724 County Rd 20</t>
  </si>
  <si>
    <t>30 Curtis Ave N</t>
  </si>
  <si>
    <t>370 Erie St E</t>
  </si>
  <si>
    <t>7 Hawk St</t>
  </si>
  <si>
    <t>565 Richmond St</t>
  </si>
  <si>
    <t>65 Densley Ave</t>
  </si>
  <si>
    <t>2627 Temple Dr</t>
  </si>
  <si>
    <t>2720 St. Etienne Blvd</t>
  </si>
  <si>
    <t>25 Oriole Pkwy</t>
  </si>
  <si>
    <t>1730 Bantree Street, Ottawa ON, K1B 3W4</t>
  </si>
  <si>
    <t>405 Eastport Blvd, Hamilton ON, L8H7S3</t>
  </si>
  <si>
    <t>265 Centrum Blvd, Orleans ON, K1E 3X7</t>
  </si>
  <si>
    <t>1800 St-Laurent Blvd, Ottawa ON, K1G 1A2</t>
  </si>
  <si>
    <t>46 Zatonski Ave., Brantford ON, N3V 1G1</t>
  </si>
  <si>
    <t>180 Argyle Avenue, Ottawa ON, K2P 1B7</t>
  </si>
  <si>
    <t>490 Elgin St., Brantford ON, N3S 7P8</t>
  </si>
  <si>
    <t>1755 Sylvestre Drive, Tecusmeh ON, N8N 2L9</t>
  </si>
  <si>
    <t>1724 County Rd 20 Leamington ON, N8H 3V7</t>
  </si>
  <si>
    <t>30 Curtis Ave. North, Paris ON, N3L 3V3</t>
  </si>
  <si>
    <t>370 Erie St. East, Windsor ON, N9A 3X3</t>
  </si>
  <si>
    <t>7 Hawk St., Nanticoke ON,N0A 1L0</t>
  </si>
  <si>
    <t>565 Richmond St., Chatham ON, N7M 1R2</t>
  </si>
  <si>
    <t>65 Densley Avenue, Toronto ON, M6M 2P5</t>
  </si>
  <si>
    <t>2627 Temple Dr.,Windsor ON, N8W 5E5</t>
  </si>
  <si>
    <t>2720 St. Etienne Blvd., Windsor ON, N8W 5E6</t>
  </si>
  <si>
    <t>25 Oriole Pkwy., Elmira ON, N3B 1B7</t>
  </si>
  <si>
    <t>Leamington Airport</t>
  </si>
  <si>
    <t>OESC Rule Number:</t>
  </si>
  <si>
    <t>64-210 (5)</t>
  </si>
  <si>
    <t>Description of Deviation:</t>
  </si>
  <si>
    <t>Reason For Deviation</t>
  </si>
  <si>
    <t>Alternative measures</t>
  </si>
  <si>
    <t>GrayBar / Romco</t>
  </si>
  <si>
    <t>Primo Construction</t>
  </si>
  <si>
    <t xml:space="preserve"> rooftop PV solar facility. Applicant will deploy string inverters with string-level integrated arc-fault current</t>
  </si>
  <si>
    <t xml:space="preserve"> Proposed rooftop PV system is on a non-combustible, non-dwelling commercial building. Racking systems</t>
  </si>
  <si>
    <t xml:space="preserve"> do not currently accommodate an effective, commercially available solution for rodent protection with respect</t>
  </si>
  <si>
    <t xml:space="preserve"> Provide maintenance, supervision and monitoring in lieu of mechanical measures for rodent protection.</t>
  </si>
  <si>
    <t xml:space="preserve"> Applicant proposes to provide alternative to mechanical means for source circuit rodent protection on a</t>
  </si>
  <si>
    <t xml:space="preserve"> interruption (AFCI) and fault monitoring, located less than 3 meters from the array.</t>
  </si>
  <si>
    <t xml:space="preserve"> to a block-mounted, tilted-array racking configuration suitable for flat roofs.</t>
  </si>
  <si>
    <t xml:space="preserve"> System will be actively monitored and receive immediate maintenance following damage or fault.</t>
  </si>
  <si>
    <t>Bravo Cement Contracting Inc</t>
  </si>
  <si>
    <t>Bravo Cement</t>
  </si>
  <si>
    <t>1050 Crawford Ave</t>
  </si>
  <si>
    <t>1050 Crawford Ave, Windsor ON, N9A 5C9</t>
  </si>
  <si>
    <t>E-W Metal Works</t>
  </si>
  <si>
    <t>Hooper Welding</t>
  </si>
  <si>
    <t>Ottawa YMCA</t>
  </si>
  <si>
    <t>Goodman Air Conditioning and Heating</t>
  </si>
  <si>
    <t>Shurtite</t>
  </si>
  <si>
    <t>Henson Holdings</t>
  </si>
  <si>
    <t>AMJ Campbell</t>
  </si>
  <si>
    <t>Kings Woods Products</t>
  </si>
  <si>
    <t>Kenanson Sales Ltd.</t>
  </si>
  <si>
    <t>MHC</t>
  </si>
  <si>
    <t>Lessor LTD</t>
  </si>
  <si>
    <t>Quantum Ceramalloy Inc</t>
  </si>
  <si>
    <t>Bradley Convention Center</t>
  </si>
  <si>
    <t>Municiplality of Chatham-Kent</t>
  </si>
  <si>
    <t>Saltillo Imports</t>
  </si>
  <si>
    <t>Resurfice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</si>
</sst>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opLeftCell="A70" workbookViewId="0">
      <selection activeCell="B93" sqref="B93"/>
    </sheetView>
  </sheetViews>
  <sheetFormatPr defaultRowHeight="14.4" x14ac:dyDescent="0.3"/>
  <cols>
    <col min="1" max="1" width="31.21875" customWidth="1"/>
    <col min="2" max="2" width="57.6640625" customWidth="1"/>
    <col min="3" max="3" width="9" customWidth="1"/>
    <col min="4" max="4" width="43.21875" customWidth="1"/>
    <col min="5" max="5" width="15.5546875" bestFit="1" customWidth="1"/>
    <col min="6" max="6" width="9" customWidth="1"/>
    <col min="7" max="7" width="15" customWidth="1"/>
    <col min="8" max="8" width="9.88671875" customWidth="1"/>
    <col min="9" max="9" width="12.21875" customWidth="1"/>
    <col min="10" max="10" width="15.109375" customWidth="1"/>
    <col min="11" max="11" width="9" customWidth="1"/>
    <col min="12" max="12" width="10.77734375" customWidth="1"/>
    <col min="13" max="13" width="3.77734375" customWidth="1"/>
    <col min="14" max="14" width="8.6640625" customWidth="1"/>
    <col min="15" max="15" width="8.109375" customWidth="1"/>
    <col min="16" max="16" width="16.44140625" bestFit="1" customWidth="1"/>
    <col min="17" max="17" width="10.109375" bestFit="1" customWidth="1"/>
    <col min="18" max="18" width="14.109375" bestFit="1" customWidth="1"/>
    <col min="19" max="19" width="7.21875" customWidth="1"/>
    <col min="20" max="20" width="27.33203125" bestFit="1" customWidth="1"/>
    <col min="21" max="21" width="40.44140625" bestFit="1" customWidth="1"/>
    <col min="22" max="23" width="13.44140625" bestFit="1" customWidth="1"/>
    <col min="24" max="25" width="12" bestFit="1" customWidth="1"/>
    <col min="26" max="26" width="20.44140625" bestFit="1" customWidth="1"/>
    <col min="27" max="27" width="19.5546875" bestFit="1" customWidth="1"/>
    <col min="28" max="28" width="15.109375" bestFit="1" customWidth="1"/>
    <col min="29" max="29" width="5.33203125" customWidth="1"/>
    <col min="30" max="31" width="7.33203125" customWidth="1"/>
    <col min="32" max="34" width="24.6640625" bestFit="1" customWidth="1"/>
    <col min="35" max="37" width="23.33203125" bestFit="1" customWidth="1"/>
    <col min="38" max="38" width="25.21875" bestFit="1" customWidth="1"/>
    <col min="39" max="39" width="17.33203125" bestFit="1" customWidth="1"/>
    <col min="40" max="40" width="16.77734375" bestFit="1" customWidth="1"/>
    <col min="41" max="41" width="30.77734375" bestFit="1" customWidth="1"/>
    <col min="42" max="42" width="36.44140625" bestFit="1" customWidth="1"/>
    <col min="43" max="43" width="6" customWidth="1"/>
    <col min="44" max="44" width="11.5546875" bestFit="1" customWidth="1"/>
    <col min="45" max="45" width="4.6640625" customWidth="1"/>
    <col min="46" max="46" width="6.44140625" customWidth="1"/>
    <col min="47" max="49" width="8.44140625" customWidth="1"/>
    <col min="50" max="50" width="12.44140625" bestFit="1" customWidth="1"/>
    <col min="51" max="51" width="17.5546875" bestFit="1" customWidth="1"/>
    <col min="52" max="52" width="4.109375" customWidth="1"/>
    <col min="53" max="53" width="3.88671875" customWidth="1"/>
    <col min="54" max="54" width="19.44140625" bestFit="1" customWidth="1"/>
    <col min="55" max="55" width="18.5546875" bestFit="1" customWidth="1"/>
    <col min="56" max="56" width="23.21875" bestFit="1" customWidth="1"/>
    <col min="57" max="57" width="30.44140625" bestFit="1" customWidth="1"/>
    <col min="58" max="58" width="11.109375" bestFit="1" customWidth="1"/>
    <col min="59" max="59" width="10.5546875" bestFit="1" customWidth="1"/>
    <col min="60" max="60" width="20.21875" bestFit="1" customWidth="1"/>
    <col min="61" max="61" width="21.109375" bestFit="1" customWidth="1"/>
    <col min="62" max="62" width="9.44140625" bestFit="1" customWidth="1"/>
    <col min="63" max="63" width="20.33203125" bestFit="1" customWidth="1"/>
    <col min="64" max="64" width="15.21875" bestFit="1" customWidth="1"/>
    <col min="65" max="65" width="5" customWidth="1"/>
    <col min="66" max="66" width="10.109375" bestFit="1" customWidth="1"/>
    <col min="67" max="67" width="7" customWidth="1"/>
    <col min="68" max="68" width="10.77734375" bestFit="1" customWidth="1"/>
  </cols>
  <sheetData>
    <row r="1" spans="1:7" x14ac:dyDescent="0.3">
      <c r="A1" s="1" t="s">
        <v>84</v>
      </c>
      <c r="B1" s="1" t="s">
        <v>85</v>
      </c>
      <c r="G1" s="3"/>
    </row>
    <row r="2" spans="1:7" x14ac:dyDescent="0.3">
      <c r="A2" t="s">
        <v>1</v>
      </c>
      <c r="B2" t="s">
        <v>27</v>
      </c>
      <c r="G2" s="3"/>
    </row>
    <row r="3" spans="1:7" x14ac:dyDescent="0.3">
      <c r="A3" t="s">
        <v>2</v>
      </c>
      <c r="B3" t="s">
        <v>28</v>
      </c>
      <c r="D3" s="2"/>
      <c r="G3" s="3"/>
    </row>
    <row r="4" spans="1:7" x14ac:dyDescent="0.3">
      <c r="A4" t="s">
        <v>4</v>
      </c>
      <c r="B4" t="s">
        <v>28</v>
      </c>
      <c r="D4" s="3"/>
      <c r="G4" s="3"/>
    </row>
    <row r="5" spans="1:7" x14ac:dyDescent="0.3">
      <c r="A5" t="s">
        <v>5</v>
      </c>
      <c r="B5">
        <v>0</v>
      </c>
      <c r="D5" s="2"/>
      <c r="G5" s="3"/>
    </row>
    <row r="6" spans="1:7" x14ac:dyDescent="0.3">
      <c r="A6" t="s">
        <v>6</v>
      </c>
      <c r="B6" t="s">
        <v>29</v>
      </c>
      <c r="D6" s="3"/>
      <c r="G6" s="3"/>
    </row>
    <row r="7" spans="1:7" x14ac:dyDescent="0.3">
      <c r="A7" t="s">
        <v>0</v>
      </c>
      <c r="D7" s="2"/>
      <c r="G7" s="3"/>
    </row>
    <row r="8" spans="1:7" x14ac:dyDescent="0.3">
      <c r="A8" t="s">
        <v>1</v>
      </c>
      <c r="B8" t="s">
        <v>27</v>
      </c>
      <c r="D8" s="3"/>
      <c r="G8" s="3"/>
    </row>
    <row r="9" spans="1:7" x14ac:dyDescent="0.3">
      <c r="A9" t="s">
        <v>2</v>
      </c>
      <c r="B9" t="s">
        <v>30</v>
      </c>
      <c r="D9" s="2"/>
      <c r="G9" s="3"/>
    </row>
    <row r="10" spans="1:7" x14ac:dyDescent="0.3">
      <c r="A10" t="s">
        <v>4</v>
      </c>
      <c r="B10" t="s">
        <v>30</v>
      </c>
      <c r="D10" s="3"/>
      <c r="G10" s="3"/>
    </row>
    <row r="11" spans="1:7" x14ac:dyDescent="0.3">
      <c r="A11" t="s">
        <v>5</v>
      </c>
      <c r="B11">
        <v>0</v>
      </c>
      <c r="D11" s="3"/>
      <c r="G11" s="3"/>
    </row>
    <row r="12" spans="1:7" x14ac:dyDescent="0.3">
      <c r="A12" t="s">
        <v>6</v>
      </c>
      <c r="B12" t="s">
        <v>29</v>
      </c>
      <c r="D12" s="3"/>
      <c r="G12" s="3"/>
    </row>
    <row r="13" spans="1:7" x14ac:dyDescent="0.3">
      <c r="A13" t="s">
        <v>0</v>
      </c>
      <c r="D13" s="3"/>
      <c r="G13" s="3"/>
    </row>
    <row r="14" spans="1:7" x14ac:dyDescent="0.3">
      <c r="A14" t="s">
        <v>1</v>
      </c>
      <c r="B14" t="s">
        <v>27</v>
      </c>
      <c r="D14" s="3"/>
      <c r="G14" s="3"/>
    </row>
    <row r="15" spans="1:7" x14ac:dyDescent="0.3">
      <c r="A15" t="s">
        <v>2</v>
      </c>
      <c r="B15" t="s">
        <v>31</v>
      </c>
      <c r="D15" s="3"/>
      <c r="G15" s="3"/>
    </row>
    <row r="16" spans="1:7" x14ac:dyDescent="0.3">
      <c r="A16" t="s">
        <v>4</v>
      </c>
      <c r="B16" t="s">
        <v>31</v>
      </c>
      <c r="D16" s="3"/>
      <c r="G16" s="3"/>
    </row>
    <row r="17" spans="1:7" x14ac:dyDescent="0.3">
      <c r="A17" t="s">
        <v>5</v>
      </c>
      <c r="B17">
        <v>0</v>
      </c>
      <c r="D17" s="3"/>
      <c r="G17" s="3"/>
    </row>
    <row r="18" spans="1:7" x14ac:dyDescent="0.3">
      <c r="A18" t="s">
        <v>6</v>
      </c>
      <c r="B18" t="s">
        <v>29</v>
      </c>
      <c r="D18" s="3"/>
      <c r="G18" s="3"/>
    </row>
    <row r="19" spans="1:7" x14ac:dyDescent="0.3">
      <c r="A19" t="s">
        <v>0</v>
      </c>
      <c r="D19" s="3"/>
      <c r="G19" s="3"/>
    </row>
    <row r="20" spans="1:7" x14ac:dyDescent="0.3">
      <c r="A20" t="s">
        <v>1</v>
      </c>
      <c r="B20" t="s">
        <v>27</v>
      </c>
      <c r="D20" s="3"/>
      <c r="G20" s="3"/>
    </row>
    <row r="21" spans="1:7" x14ac:dyDescent="0.3">
      <c r="A21" t="s">
        <v>2</v>
      </c>
      <c r="B21" t="s">
        <v>32</v>
      </c>
      <c r="D21" s="3"/>
      <c r="G21" s="3"/>
    </row>
    <row r="22" spans="1:7" x14ac:dyDescent="0.3">
      <c r="A22" t="s">
        <v>4</v>
      </c>
      <c r="B22" t="s">
        <v>32</v>
      </c>
      <c r="D22" s="3"/>
      <c r="G22" s="3"/>
    </row>
    <row r="23" spans="1:7" x14ac:dyDescent="0.3">
      <c r="A23" t="s">
        <v>5</v>
      </c>
      <c r="B23">
        <v>0</v>
      </c>
      <c r="D23" s="3"/>
      <c r="G23" s="3"/>
    </row>
    <row r="24" spans="1:7" x14ac:dyDescent="0.3">
      <c r="A24" t="s">
        <v>6</v>
      </c>
      <c r="B24" t="s">
        <v>29</v>
      </c>
      <c r="D24" s="3"/>
      <c r="G24" s="3"/>
    </row>
    <row r="25" spans="1:7" x14ac:dyDescent="0.3">
      <c r="A25" t="s">
        <v>0</v>
      </c>
      <c r="D25" s="3"/>
      <c r="G25" s="3"/>
    </row>
    <row r="26" spans="1:7" x14ac:dyDescent="0.3">
      <c r="A26" t="s">
        <v>1</v>
      </c>
      <c r="B26" t="s">
        <v>27</v>
      </c>
      <c r="D26" s="3"/>
      <c r="G26" s="3"/>
    </row>
    <row r="27" spans="1:7" x14ac:dyDescent="0.3">
      <c r="A27" t="s">
        <v>2</v>
      </c>
      <c r="B27" t="s">
        <v>33</v>
      </c>
      <c r="D27" s="3"/>
      <c r="G27" s="3"/>
    </row>
    <row r="28" spans="1:7" x14ac:dyDescent="0.3">
      <c r="A28" t="s">
        <v>4</v>
      </c>
      <c r="B28" t="s">
        <v>33</v>
      </c>
      <c r="D28" s="3"/>
      <c r="G28" s="3"/>
    </row>
    <row r="29" spans="1:7" x14ac:dyDescent="0.3">
      <c r="A29" t="s">
        <v>5</v>
      </c>
      <c r="B29">
        <v>0</v>
      </c>
      <c r="D29" s="3"/>
      <c r="G29" s="3"/>
    </row>
    <row r="30" spans="1:7" x14ac:dyDescent="0.3">
      <c r="A30" t="s">
        <v>6</v>
      </c>
      <c r="B30" t="s">
        <v>29</v>
      </c>
      <c r="D30" s="3"/>
      <c r="G30" s="3"/>
    </row>
    <row r="31" spans="1:7" x14ac:dyDescent="0.3">
      <c r="A31" t="s">
        <v>0</v>
      </c>
      <c r="D31" s="3"/>
      <c r="G31" s="3"/>
    </row>
    <row r="32" spans="1:7" x14ac:dyDescent="0.3">
      <c r="A32" t="s">
        <v>1</v>
      </c>
      <c r="B32" t="s">
        <v>27</v>
      </c>
      <c r="D32" s="3"/>
      <c r="G32" s="3"/>
    </row>
    <row r="33" spans="1:7" x14ac:dyDescent="0.3">
      <c r="A33" t="s">
        <v>2</v>
      </c>
      <c r="B33" t="s">
        <v>34</v>
      </c>
      <c r="D33" s="3"/>
      <c r="G33" s="3"/>
    </row>
    <row r="34" spans="1:7" x14ac:dyDescent="0.3">
      <c r="A34" t="s">
        <v>4</v>
      </c>
      <c r="B34" t="s">
        <v>32</v>
      </c>
      <c r="D34" s="3"/>
      <c r="G34" s="3"/>
    </row>
    <row r="35" spans="1:7" x14ac:dyDescent="0.3">
      <c r="A35" t="s">
        <v>5</v>
      </c>
      <c r="B35">
        <v>0</v>
      </c>
      <c r="D35" s="3"/>
      <c r="G35" s="3"/>
    </row>
    <row r="36" spans="1:7" x14ac:dyDescent="0.3">
      <c r="A36" t="s">
        <v>6</v>
      </c>
      <c r="B36" t="s">
        <v>29</v>
      </c>
      <c r="D36" s="3"/>
      <c r="G36" s="3"/>
    </row>
    <row r="37" spans="1:7" x14ac:dyDescent="0.3">
      <c r="A37" t="s">
        <v>0</v>
      </c>
      <c r="D37" s="3"/>
      <c r="G37" s="3"/>
    </row>
    <row r="38" spans="1:7" x14ac:dyDescent="0.3">
      <c r="A38" t="s">
        <v>1</v>
      </c>
      <c r="B38" t="s">
        <v>35</v>
      </c>
      <c r="D38" s="3"/>
      <c r="G38" s="3"/>
    </row>
    <row r="39" spans="1:7" x14ac:dyDescent="0.3">
      <c r="A39" t="s">
        <v>2</v>
      </c>
      <c r="B39" t="s">
        <v>36</v>
      </c>
      <c r="D39" s="3"/>
      <c r="G39" s="3"/>
    </row>
    <row r="40" spans="1:7" x14ac:dyDescent="0.3">
      <c r="A40" t="s">
        <v>4</v>
      </c>
      <c r="B40" t="s">
        <v>37</v>
      </c>
      <c r="D40" s="3"/>
      <c r="G40" s="3"/>
    </row>
    <row r="41" spans="1:7" x14ac:dyDescent="0.3">
      <c r="A41" t="s">
        <v>5</v>
      </c>
      <c r="B41">
        <v>0</v>
      </c>
      <c r="D41" s="3"/>
      <c r="G41" s="3"/>
    </row>
    <row r="42" spans="1:7" x14ac:dyDescent="0.3">
      <c r="A42" t="s">
        <v>6</v>
      </c>
      <c r="B42" t="s">
        <v>29</v>
      </c>
      <c r="D42" s="3"/>
      <c r="G42" s="3"/>
    </row>
    <row r="43" spans="1:7" x14ac:dyDescent="0.3">
      <c r="A43" t="s">
        <v>12</v>
      </c>
      <c r="B43" t="s">
        <v>38</v>
      </c>
      <c r="D43" s="3"/>
    </row>
    <row r="44" spans="1:7" x14ac:dyDescent="0.3">
      <c r="A44" t="s">
        <v>12</v>
      </c>
      <c r="B44" t="s">
        <v>39</v>
      </c>
      <c r="D44" s="3"/>
    </row>
    <row r="45" spans="1:7" x14ac:dyDescent="0.3">
      <c r="A45" t="s">
        <v>0</v>
      </c>
      <c r="D45" s="3"/>
    </row>
    <row r="46" spans="1:7" x14ac:dyDescent="0.3">
      <c r="A46" t="s">
        <v>1</v>
      </c>
      <c r="B46" t="s">
        <v>35</v>
      </c>
      <c r="D46" s="3"/>
    </row>
    <row r="47" spans="1:7" x14ac:dyDescent="0.3">
      <c r="A47" t="s">
        <v>2</v>
      </c>
      <c r="B47" t="s">
        <v>40</v>
      </c>
      <c r="D47" s="3"/>
    </row>
    <row r="48" spans="1:7" x14ac:dyDescent="0.3">
      <c r="A48" t="s">
        <v>4</v>
      </c>
      <c r="B48" t="s">
        <v>40</v>
      </c>
      <c r="D48" s="3"/>
    </row>
    <row r="49" spans="1:4" x14ac:dyDescent="0.3">
      <c r="A49" t="s">
        <v>5</v>
      </c>
      <c r="B49">
        <v>0</v>
      </c>
      <c r="D49" s="3"/>
    </row>
    <row r="50" spans="1:4" x14ac:dyDescent="0.3">
      <c r="A50" t="s">
        <v>6</v>
      </c>
      <c r="B50" t="s">
        <v>29</v>
      </c>
      <c r="D50" s="3"/>
    </row>
    <row r="51" spans="1:4" x14ac:dyDescent="0.3">
      <c r="A51" t="s">
        <v>12</v>
      </c>
      <c r="B51" t="s">
        <v>38</v>
      </c>
      <c r="D51" s="3"/>
    </row>
    <row r="52" spans="1:4" x14ac:dyDescent="0.3">
      <c r="A52" t="s">
        <v>12</v>
      </c>
      <c r="B52" t="s">
        <v>39</v>
      </c>
      <c r="D52" s="2"/>
    </row>
    <row r="53" spans="1:4" x14ac:dyDescent="0.3">
      <c r="A53" t="s">
        <v>0</v>
      </c>
      <c r="D53" s="3"/>
    </row>
    <row r="54" spans="1:4" x14ac:dyDescent="0.3">
      <c r="A54" t="s">
        <v>1</v>
      </c>
      <c r="B54" t="s">
        <v>35</v>
      </c>
      <c r="D54" s="3"/>
    </row>
    <row r="55" spans="1:4" x14ac:dyDescent="0.3">
      <c r="A55" t="s">
        <v>2</v>
      </c>
      <c r="B55" t="s">
        <v>41</v>
      </c>
      <c r="D55" s="3"/>
    </row>
    <row r="56" spans="1:4" x14ac:dyDescent="0.3">
      <c r="A56" t="s">
        <v>4</v>
      </c>
      <c r="B56" t="s">
        <v>41</v>
      </c>
      <c r="D56" s="3"/>
    </row>
    <row r="57" spans="1:4" x14ac:dyDescent="0.3">
      <c r="A57" t="s">
        <v>5</v>
      </c>
      <c r="B57">
        <v>0</v>
      </c>
      <c r="D57" s="3"/>
    </row>
    <row r="58" spans="1:4" x14ac:dyDescent="0.3">
      <c r="A58" t="s">
        <v>6</v>
      </c>
      <c r="B58" t="s">
        <v>29</v>
      </c>
      <c r="D58" s="3"/>
    </row>
    <row r="59" spans="1:4" x14ac:dyDescent="0.3">
      <c r="A59" t="s">
        <v>12</v>
      </c>
      <c r="B59" t="s">
        <v>38</v>
      </c>
      <c r="D59" s="3"/>
    </row>
    <row r="60" spans="1:4" x14ac:dyDescent="0.3">
      <c r="A60" t="s">
        <v>12</v>
      </c>
      <c r="B60" t="s">
        <v>39</v>
      </c>
      <c r="D60" s="3"/>
    </row>
    <row r="61" spans="1:4" x14ac:dyDescent="0.3">
      <c r="A61" t="s">
        <v>0</v>
      </c>
      <c r="D61" s="3"/>
    </row>
    <row r="62" spans="1:4" x14ac:dyDescent="0.3">
      <c r="A62" t="s">
        <v>1</v>
      </c>
      <c r="B62" t="s">
        <v>35</v>
      </c>
      <c r="D62" s="3"/>
    </row>
    <row r="63" spans="1:4" x14ac:dyDescent="0.3">
      <c r="A63" t="s">
        <v>2</v>
      </c>
      <c r="B63" t="s">
        <v>42</v>
      </c>
      <c r="D63" s="3"/>
    </row>
    <row r="64" spans="1:4" x14ac:dyDescent="0.3">
      <c r="A64" t="s">
        <v>4</v>
      </c>
      <c r="B64" t="s">
        <v>42</v>
      </c>
      <c r="D64" s="3"/>
    </row>
    <row r="65" spans="1:4" x14ac:dyDescent="0.3">
      <c r="A65" t="s">
        <v>5</v>
      </c>
      <c r="B65">
        <v>0</v>
      </c>
      <c r="D65" s="3"/>
    </row>
    <row r="66" spans="1:4" x14ac:dyDescent="0.3">
      <c r="A66" t="s">
        <v>6</v>
      </c>
      <c r="B66" t="s">
        <v>29</v>
      </c>
      <c r="D66" s="3"/>
    </row>
    <row r="67" spans="1:4" x14ac:dyDescent="0.3">
      <c r="A67" t="s">
        <v>12</v>
      </c>
      <c r="B67" t="s">
        <v>38</v>
      </c>
      <c r="D67" s="3"/>
    </row>
    <row r="68" spans="1:4" x14ac:dyDescent="0.3">
      <c r="A68" t="s">
        <v>12</v>
      </c>
      <c r="B68" t="s">
        <v>39</v>
      </c>
      <c r="D68" s="3"/>
    </row>
    <row r="69" spans="1:4" x14ac:dyDescent="0.3">
      <c r="A69" t="s">
        <v>0</v>
      </c>
      <c r="D69" s="3"/>
    </row>
    <row r="70" spans="1:4" x14ac:dyDescent="0.3">
      <c r="A70" t="s">
        <v>1</v>
      </c>
      <c r="B70" t="s">
        <v>35</v>
      </c>
      <c r="D70" s="3"/>
    </row>
    <row r="71" spans="1:4" x14ac:dyDescent="0.3">
      <c r="A71" t="s">
        <v>2</v>
      </c>
      <c r="B71" t="s">
        <v>43</v>
      </c>
      <c r="D71" s="3"/>
    </row>
    <row r="72" spans="1:4" x14ac:dyDescent="0.3">
      <c r="A72" t="s">
        <v>4</v>
      </c>
      <c r="B72" t="s">
        <v>43</v>
      </c>
      <c r="D72" s="3"/>
    </row>
    <row r="73" spans="1:4" x14ac:dyDescent="0.3">
      <c r="A73" t="s">
        <v>5</v>
      </c>
      <c r="B73">
        <v>0</v>
      </c>
      <c r="D73" s="3"/>
    </row>
    <row r="74" spans="1:4" x14ac:dyDescent="0.3">
      <c r="A74" t="s">
        <v>6</v>
      </c>
      <c r="B74" t="s">
        <v>29</v>
      </c>
      <c r="D74" s="3"/>
    </row>
    <row r="75" spans="1:4" x14ac:dyDescent="0.3">
      <c r="A75" t="s">
        <v>12</v>
      </c>
      <c r="B75" t="s">
        <v>38</v>
      </c>
      <c r="D75" s="3"/>
    </row>
    <row r="76" spans="1:4" x14ac:dyDescent="0.3">
      <c r="A76" t="s">
        <v>12</v>
      </c>
      <c r="B76" t="s">
        <v>39</v>
      </c>
      <c r="D76" s="3"/>
    </row>
    <row r="77" spans="1:4" x14ac:dyDescent="0.3">
      <c r="A77" t="s">
        <v>0</v>
      </c>
      <c r="D77" s="3"/>
    </row>
    <row r="78" spans="1:4" x14ac:dyDescent="0.3">
      <c r="A78" t="s">
        <v>1</v>
      </c>
      <c r="B78" t="s">
        <v>35</v>
      </c>
      <c r="D78" s="3"/>
    </row>
    <row r="79" spans="1:4" x14ac:dyDescent="0.3">
      <c r="A79" t="s">
        <v>2</v>
      </c>
      <c r="B79" t="s">
        <v>44</v>
      </c>
      <c r="D79" s="3"/>
    </row>
    <row r="80" spans="1:4" x14ac:dyDescent="0.3">
      <c r="A80" t="s">
        <v>4</v>
      </c>
      <c r="B80" t="s">
        <v>44</v>
      </c>
      <c r="D80" s="3"/>
    </row>
    <row r="81" spans="1:4" x14ac:dyDescent="0.3">
      <c r="A81" t="s">
        <v>5</v>
      </c>
      <c r="B81">
        <v>0</v>
      </c>
      <c r="D81" s="3"/>
    </row>
    <row r="82" spans="1:4" x14ac:dyDescent="0.3">
      <c r="A82" t="s">
        <v>6</v>
      </c>
      <c r="B82" t="s">
        <v>29</v>
      </c>
      <c r="D82" s="3"/>
    </row>
    <row r="83" spans="1:4" x14ac:dyDescent="0.3">
      <c r="A83" t="s">
        <v>12</v>
      </c>
      <c r="B83" t="s">
        <v>38</v>
      </c>
      <c r="D83" s="3"/>
    </row>
    <row r="84" spans="1:4" x14ac:dyDescent="0.3">
      <c r="A84" t="s">
        <v>12</v>
      </c>
      <c r="B84" t="s">
        <v>39</v>
      </c>
      <c r="D84" s="3"/>
    </row>
    <row r="85" spans="1:4" x14ac:dyDescent="0.3">
      <c r="A85" t="s">
        <v>0</v>
      </c>
      <c r="D85" s="3"/>
    </row>
    <row r="86" spans="1:4" x14ac:dyDescent="0.3">
      <c r="A86" t="s">
        <v>1</v>
      </c>
      <c r="B86" t="s">
        <v>27</v>
      </c>
      <c r="D86" s="3"/>
    </row>
    <row r="87" spans="1:4" x14ac:dyDescent="0.3">
      <c r="A87" t="s">
        <v>2</v>
      </c>
      <c r="B87" t="s">
        <v>45</v>
      </c>
      <c r="D87" s="3"/>
    </row>
    <row r="88" spans="1:4" x14ac:dyDescent="0.3">
      <c r="A88" t="s">
        <v>4</v>
      </c>
      <c r="B88" t="s">
        <v>45</v>
      </c>
      <c r="D88" s="3"/>
    </row>
    <row r="89" spans="1:4" x14ac:dyDescent="0.3">
      <c r="A89" t="s">
        <v>5</v>
      </c>
      <c r="B89">
        <v>0</v>
      </c>
      <c r="D89" s="2"/>
    </row>
    <row r="90" spans="1:4" x14ac:dyDescent="0.3">
      <c r="A90" t="s">
        <v>6</v>
      </c>
      <c r="B90" t="s">
        <v>29</v>
      </c>
      <c r="D90" s="3"/>
    </row>
    <row r="91" spans="1:4" x14ac:dyDescent="0.3">
      <c r="A91" t="s">
        <v>0</v>
      </c>
      <c r="D91" s="3"/>
    </row>
    <row r="92" spans="1:4" x14ac:dyDescent="0.3">
      <c r="A92" t="s">
        <v>1</v>
      </c>
      <c r="B92" t="s">
        <v>27</v>
      </c>
      <c r="D92" s="2"/>
    </row>
    <row r="93" spans="1:4" x14ac:dyDescent="0.3">
      <c r="A93" t="s">
        <v>2</v>
      </c>
      <c r="B93" t="s">
        <v>46</v>
      </c>
      <c r="D93" s="3"/>
    </row>
    <row r="94" spans="1:4" x14ac:dyDescent="0.3">
      <c r="A94" t="s">
        <v>4</v>
      </c>
      <c r="B94" t="s">
        <v>47</v>
      </c>
      <c r="D94" s="3"/>
    </row>
    <row r="95" spans="1:4" x14ac:dyDescent="0.3">
      <c r="A95" t="s">
        <v>5</v>
      </c>
      <c r="B95">
        <v>0</v>
      </c>
      <c r="D95" s="3"/>
    </row>
    <row r="96" spans="1:4" x14ac:dyDescent="0.3">
      <c r="A96" t="s">
        <v>6</v>
      </c>
      <c r="B96" t="s">
        <v>29</v>
      </c>
      <c r="D96" s="2"/>
    </row>
    <row r="97" spans="1:2" x14ac:dyDescent="0.3">
      <c r="A97" t="s">
        <v>0</v>
      </c>
    </row>
    <row r="98" spans="1:2" x14ac:dyDescent="0.3">
      <c r="A98" t="s">
        <v>1</v>
      </c>
      <c r="B98" t="s">
        <v>27</v>
      </c>
    </row>
    <row r="99" spans="1:2" x14ac:dyDescent="0.3">
      <c r="A99" t="s">
        <v>2</v>
      </c>
      <c r="B99" t="s">
        <v>48</v>
      </c>
    </row>
    <row r="100" spans="1:2" x14ac:dyDescent="0.3">
      <c r="A100" t="s">
        <v>4</v>
      </c>
      <c r="B100" t="s">
        <v>49</v>
      </c>
    </row>
    <row r="101" spans="1:2" x14ac:dyDescent="0.3">
      <c r="A101" t="s">
        <v>5</v>
      </c>
      <c r="B101">
        <v>0</v>
      </c>
    </row>
    <row r="102" spans="1:2" x14ac:dyDescent="0.3">
      <c r="A102" t="s">
        <v>6</v>
      </c>
      <c r="B102" t="s">
        <v>29</v>
      </c>
    </row>
    <row r="103" spans="1:2" x14ac:dyDescent="0.3">
      <c r="A103" t="s">
        <v>0</v>
      </c>
    </row>
    <row r="104" spans="1:2" x14ac:dyDescent="0.3">
      <c r="A104" t="s">
        <v>1</v>
      </c>
      <c r="B104" t="s">
        <v>50</v>
      </c>
    </row>
    <row r="105" spans="1:2" x14ac:dyDescent="0.3">
      <c r="A105" t="s">
        <v>2</v>
      </c>
      <c r="B105" t="s">
        <v>50</v>
      </c>
    </row>
    <row r="106" spans="1:2" x14ac:dyDescent="0.3">
      <c r="A106" t="s">
        <v>4</v>
      </c>
      <c r="B106" t="s">
        <v>50</v>
      </c>
    </row>
    <row r="107" spans="1:2" x14ac:dyDescent="0.3">
      <c r="A107" t="s">
        <v>5</v>
      </c>
      <c r="B107">
        <v>0</v>
      </c>
    </row>
    <row r="108" spans="1:2" x14ac:dyDescent="0.3">
      <c r="A108" t="s">
        <v>6</v>
      </c>
      <c r="B108" t="s">
        <v>29</v>
      </c>
    </row>
    <row r="109" spans="1:2" x14ac:dyDescent="0.3">
      <c r="A109" t="s">
        <v>0</v>
      </c>
    </row>
    <row r="110" spans="1:2" x14ac:dyDescent="0.3">
      <c r="A110" t="s">
        <v>1</v>
      </c>
      <c r="B110" t="s">
        <v>27</v>
      </c>
    </row>
    <row r="111" spans="1:2" x14ac:dyDescent="0.3">
      <c r="A111" t="s">
        <v>2</v>
      </c>
      <c r="B111" t="s">
        <v>51</v>
      </c>
    </row>
    <row r="112" spans="1:2" x14ac:dyDescent="0.3">
      <c r="A112" t="s">
        <v>4</v>
      </c>
      <c r="B112" t="s">
        <v>51</v>
      </c>
    </row>
    <row r="113" spans="1:2" x14ac:dyDescent="0.3">
      <c r="A113" t="s">
        <v>5</v>
      </c>
      <c r="B113">
        <v>0</v>
      </c>
    </row>
    <row r="114" spans="1:2" x14ac:dyDescent="0.3">
      <c r="A114" t="s">
        <v>6</v>
      </c>
      <c r="B114" t="s">
        <v>29</v>
      </c>
    </row>
    <row r="115" spans="1:2" x14ac:dyDescent="0.3">
      <c r="A115" t="s">
        <v>0</v>
      </c>
    </row>
    <row r="116" spans="1:2" x14ac:dyDescent="0.3">
      <c r="A116" t="s">
        <v>1</v>
      </c>
      <c r="B116" t="s">
        <v>27</v>
      </c>
    </row>
    <row r="117" spans="1:2" x14ac:dyDescent="0.3">
      <c r="A117" t="s">
        <v>2</v>
      </c>
      <c r="B117" t="s">
        <v>52</v>
      </c>
    </row>
    <row r="118" spans="1:2" x14ac:dyDescent="0.3">
      <c r="A118" t="s">
        <v>4</v>
      </c>
      <c r="B118" t="s">
        <v>52</v>
      </c>
    </row>
    <row r="119" spans="1:2" x14ac:dyDescent="0.3">
      <c r="A119" t="s">
        <v>5</v>
      </c>
      <c r="B119">
        <v>0</v>
      </c>
    </row>
    <row r="120" spans="1:2" x14ac:dyDescent="0.3">
      <c r="A120" t="s">
        <v>6</v>
      </c>
      <c r="B120" t="s">
        <v>29</v>
      </c>
    </row>
    <row r="121" spans="1:2" x14ac:dyDescent="0.3">
      <c r="A121" t="s">
        <v>0</v>
      </c>
    </row>
    <row r="122" spans="1:2" x14ac:dyDescent="0.3">
      <c r="A122" t="s">
        <v>1</v>
      </c>
      <c r="B122" t="s">
        <v>27</v>
      </c>
    </row>
    <row r="123" spans="1:2" x14ac:dyDescent="0.3">
      <c r="A123" t="s">
        <v>2</v>
      </c>
      <c r="B123" t="s">
        <v>53</v>
      </c>
    </row>
    <row r="124" spans="1:2" x14ac:dyDescent="0.3">
      <c r="A124" t="s">
        <v>4</v>
      </c>
      <c r="B124" t="s">
        <v>53</v>
      </c>
    </row>
    <row r="125" spans="1:2" x14ac:dyDescent="0.3">
      <c r="A125" t="s">
        <v>5</v>
      </c>
      <c r="B125">
        <v>0</v>
      </c>
    </row>
    <row r="126" spans="1:2" x14ac:dyDescent="0.3">
      <c r="A126" t="s">
        <v>6</v>
      </c>
      <c r="B126" t="s">
        <v>29</v>
      </c>
    </row>
    <row r="127" spans="1:2" x14ac:dyDescent="0.3">
      <c r="A127" t="s">
        <v>0</v>
      </c>
    </row>
    <row r="128" spans="1:2" x14ac:dyDescent="0.3">
      <c r="A128" t="s">
        <v>1</v>
      </c>
      <c r="B128" t="s">
        <v>27</v>
      </c>
    </row>
    <row r="129" spans="1:2" x14ac:dyDescent="0.3">
      <c r="A129" t="s">
        <v>2</v>
      </c>
      <c r="B129" t="s">
        <v>54</v>
      </c>
    </row>
    <row r="130" spans="1:2" x14ac:dyDescent="0.3">
      <c r="A130" t="s">
        <v>4</v>
      </c>
      <c r="B130" t="s">
        <v>54</v>
      </c>
    </row>
    <row r="131" spans="1:2" x14ac:dyDescent="0.3">
      <c r="A131" t="s">
        <v>5</v>
      </c>
      <c r="B131">
        <v>0</v>
      </c>
    </row>
    <row r="132" spans="1:2" x14ac:dyDescent="0.3">
      <c r="A132" t="s">
        <v>6</v>
      </c>
      <c r="B132" t="s">
        <v>29</v>
      </c>
    </row>
    <row r="133" spans="1:2" x14ac:dyDescent="0.3">
      <c r="A133" t="s">
        <v>0</v>
      </c>
    </row>
    <row r="134" spans="1:2" x14ac:dyDescent="0.3">
      <c r="A134" t="s">
        <v>1</v>
      </c>
      <c r="B134" t="s">
        <v>27</v>
      </c>
    </row>
    <row r="135" spans="1:2" x14ac:dyDescent="0.3">
      <c r="A135" t="s">
        <v>2</v>
      </c>
      <c r="B135" t="s">
        <v>55</v>
      </c>
    </row>
    <row r="136" spans="1:2" x14ac:dyDescent="0.3">
      <c r="A136" t="s">
        <v>4</v>
      </c>
      <c r="B136" t="s">
        <v>55</v>
      </c>
    </row>
    <row r="137" spans="1:2" x14ac:dyDescent="0.3">
      <c r="A137" t="s">
        <v>5</v>
      </c>
      <c r="B137">
        <v>0</v>
      </c>
    </row>
    <row r="138" spans="1:2" x14ac:dyDescent="0.3">
      <c r="A138" t="s">
        <v>6</v>
      </c>
      <c r="B138" t="s">
        <v>29</v>
      </c>
    </row>
    <row r="139" spans="1:2" x14ac:dyDescent="0.3">
      <c r="A139" t="s">
        <v>0</v>
      </c>
    </row>
    <row r="140" spans="1:2" x14ac:dyDescent="0.3">
      <c r="A140" t="s">
        <v>1</v>
      </c>
      <c r="B140" t="s">
        <v>27</v>
      </c>
    </row>
    <row r="141" spans="1:2" x14ac:dyDescent="0.3">
      <c r="A141" t="s">
        <v>2</v>
      </c>
      <c r="B141" t="s">
        <v>56</v>
      </c>
    </row>
    <row r="142" spans="1:2" x14ac:dyDescent="0.3">
      <c r="A142" t="s">
        <v>4</v>
      </c>
      <c r="B142" t="s">
        <v>57</v>
      </c>
    </row>
    <row r="143" spans="1:2" x14ac:dyDescent="0.3">
      <c r="A143" t="s">
        <v>5</v>
      </c>
      <c r="B143">
        <v>0</v>
      </c>
    </row>
    <row r="144" spans="1:2" x14ac:dyDescent="0.3">
      <c r="A144" t="s">
        <v>6</v>
      </c>
      <c r="B144" t="s">
        <v>29</v>
      </c>
    </row>
    <row r="145" spans="1:2" x14ac:dyDescent="0.3">
      <c r="A145" t="s">
        <v>0</v>
      </c>
    </row>
    <row r="146" spans="1:2" x14ac:dyDescent="0.3">
      <c r="A146" t="s">
        <v>1</v>
      </c>
      <c r="B146" t="s">
        <v>27</v>
      </c>
    </row>
    <row r="147" spans="1:2" x14ac:dyDescent="0.3">
      <c r="A147" t="s">
        <v>2</v>
      </c>
      <c r="B147" t="s">
        <v>58</v>
      </c>
    </row>
    <row r="148" spans="1:2" x14ac:dyDescent="0.3">
      <c r="A148" t="s">
        <v>4</v>
      </c>
      <c r="B148" t="s">
        <v>59</v>
      </c>
    </row>
    <row r="149" spans="1:2" x14ac:dyDescent="0.3">
      <c r="A149" t="s">
        <v>5</v>
      </c>
      <c r="B149">
        <v>0</v>
      </c>
    </row>
    <row r="150" spans="1:2" x14ac:dyDescent="0.3">
      <c r="A150" t="s">
        <v>6</v>
      </c>
      <c r="B150" t="s">
        <v>29</v>
      </c>
    </row>
    <row r="151" spans="1:2" x14ac:dyDescent="0.3">
      <c r="A151" t="s">
        <v>0</v>
      </c>
    </row>
    <row r="152" spans="1:2" x14ac:dyDescent="0.3">
      <c r="A152" t="s">
        <v>1</v>
      </c>
      <c r="B152" t="s">
        <v>27</v>
      </c>
    </row>
    <row r="153" spans="1:2" x14ac:dyDescent="0.3">
      <c r="A153" t="s">
        <v>2</v>
      </c>
      <c r="B153" t="s">
        <v>60</v>
      </c>
    </row>
    <row r="154" spans="1:2" x14ac:dyDescent="0.3">
      <c r="A154" t="s">
        <v>4</v>
      </c>
      <c r="B154" t="s">
        <v>61</v>
      </c>
    </row>
    <row r="155" spans="1:2" x14ac:dyDescent="0.3">
      <c r="A155" t="s">
        <v>5</v>
      </c>
      <c r="B155">
        <v>0</v>
      </c>
    </row>
    <row r="156" spans="1:2" x14ac:dyDescent="0.3">
      <c r="A156" t="s">
        <v>6</v>
      </c>
      <c r="B156" t="s">
        <v>29</v>
      </c>
    </row>
    <row r="157" spans="1:2" x14ac:dyDescent="0.3">
      <c r="A157" t="s">
        <v>0</v>
      </c>
    </row>
    <row r="158" spans="1:2" x14ac:dyDescent="0.3">
      <c r="A158" t="s">
        <v>1</v>
      </c>
      <c r="B158" t="s">
        <v>27</v>
      </c>
    </row>
    <row r="159" spans="1:2" x14ac:dyDescent="0.3">
      <c r="A159" t="s">
        <v>2</v>
      </c>
      <c r="B159">
        <v>1</v>
      </c>
    </row>
    <row r="160" spans="1:2" x14ac:dyDescent="0.3">
      <c r="A160" t="s">
        <v>4</v>
      </c>
      <c r="B160" t="s">
        <v>62</v>
      </c>
    </row>
    <row r="161" spans="1:2" x14ac:dyDescent="0.3">
      <c r="A161" t="s">
        <v>5</v>
      </c>
      <c r="B161">
        <v>0</v>
      </c>
    </row>
    <row r="162" spans="1:2" x14ac:dyDescent="0.3">
      <c r="A162" t="s">
        <v>6</v>
      </c>
      <c r="B162" t="s">
        <v>29</v>
      </c>
    </row>
    <row r="163" spans="1:2" x14ac:dyDescent="0.3">
      <c r="A163" t="s">
        <v>0</v>
      </c>
    </row>
    <row r="164" spans="1:2" x14ac:dyDescent="0.3">
      <c r="A164" t="s">
        <v>1</v>
      </c>
      <c r="B164" t="s">
        <v>27</v>
      </c>
    </row>
    <row r="165" spans="1:2" x14ac:dyDescent="0.3">
      <c r="A165" t="s">
        <v>2</v>
      </c>
      <c r="B165">
        <v>2</v>
      </c>
    </row>
    <row r="166" spans="1:2" x14ac:dyDescent="0.3">
      <c r="A166" t="s">
        <v>4</v>
      </c>
      <c r="B166" t="s">
        <v>63</v>
      </c>
    </row>
    <row r="167" spans="1:2" x14ac:dyDescent="0.3">
      <c r="A167" t="s">
        <v>5</v>
      </c>
      <c r="B167">
        <v>0</v>
      </c>
    </row>
    <row r="168" spans="1:2" x14ac:dyDescent="0.3">
      <c r="A168" t="s">
        <v>6</v>
      </c>
      <c r="B168" t="s">
        <v>29</v>
      </c>
    </row>
    <row r="169" spans="1:2" x14ac:dyDescent="0.3">
      <c r="A169" t="s">
        <v>0</v>
      </c>
    </row>
    <row r="170" spans="1:2" x14ac:dyDescent="0.3">
      <c r="A170" t="s">
        <v>1</v>
      </c>
      <c r="B170" t="s">
        <v>27</v>
      </c>
    </row>
    <row r="171" spans="1:2" x14ac:dyDescent="0.3">
      <c r="A171" t="s">
        <v>2</v>
      </c>
      <c r="B171">
        <v>3</v>
      </c>
    </row>
    <row r="172" spans="1:2" x14ac:dyDescent="0.3">
      <c r="A172" t="s">
        <v>4</v>
      </c>
      <c r="B172" t="s">
        <v>64</v>
      </c>
    </row>
    <row r="173" spans="1:2" x14ac:dyDescent="0.3">
      <c r="A173" t="s">
        <v>5</v>
      </c>
      <c r="B173">
        <v>0</v>
      </c>
    </row>
    <row r="174" spans="1:2" x14ac:dyDescent="0.3">
      <c r="A174" t="s">
        <v>6</v>
      </c>
      <c r="B174" t="s">
        <v>29</v>
      </c>
    </row>
    <row r="175" spans="1:2" x14ac:dyDescent="0.3">
      <c r="A175" t="s">
        <v>0</v>
      </c>
    </row>
    <row r="176" spans="1:2" x14ac:dyDescent="0.3">
      <c r="A176" t="s">
        <v>1</v>
      </c>
      <c r="B176" t="s">
        <v>27</v>
      </c>
    </row>
    <row r="177" spans="1:2" x14ac:dyDescent="0.3">
      <c r="A177" t="s">
        <v>2</v>
      </c>
      <c r="B177">
        <v>4</v>
      </c>
    </row>
    <row r="178" spans="1:2" x14ac:dyDescent="0.3">
      <c r="A178" t="s">
        <v>4</v>
      </c>
      <c r="B178" t="s">
        <v>65</v>
      </c>
    </row>
    <row r="179" spans="1:2" x14ac:dyDescent="0.3">
      <c r="A179" t="s">
        <v>5</v>
      </c>
      <c r="B179">
        <v>0</v>
      </c>
    </row>
    <row r="180" spans="1:2" x14ac:dyDescent="0.3">
      <c r="A180" t="s">
        <v>6</v>
      </c>
      <c r="B180" t="s">
        <v>29</v>
      </c>
    </row>
    <row r="181" spans="1:2" x14ac:dyDescent="0.3">
      <c r="A181" t="s">
        <v>0</v>
      </c>
    </row>
    <row r="182" spans="1:2" x14ac:dyDescent="0.3">
      <c r="A182" t="s">
        <v>1</v>
      </c>
      <c r="B182" t="s">
        <v>27</v>
      </c>
    </row>
    <row r="183" spans="1:2" x14ac:dyDescent="0.3">
      <c r="A183" t="s">
        <v>2</v>
      </c>
      <c r="B183" t="s">
        <v>66</v>
      </c>
    </row>
    <row r="184" spans="1:2" x14ac:dyDescent="0.3">
      <c r="A184" t="s">
        <v>4</v>
      </c>
      <c r="B184" t="s">
        <v>66</v>
      </c>
    </row>
    <row r="185" spans="1:2" x14ac:dyDescent="0.3">
      <c r="A185" t="s">
        <v>5</v>
      </c>
      <c r="B185">
        <v>0</v>
      </c>
    </row>
    <row r="186" spans="1:2" x14ac:dyDescent="0.3">
      <c r="A186" t="s">
        <v>6</v>
      </c>
      <c r="B186" t="s">
        <v>29</v>
      </c>
    </row>
    <row r="187" spans="1:2" x14ac:dyDescent="0.3">
      <c r="A187" t="s">
        <v>0</v>
      </c>
    </row>
    <row r="188" spans="1:2" x14ac:dyDescent="0.3">
      <c r="A188" t="s">
        <v>1</v>
      </c>
      <c r="B188" t="s">
        <v>27</v>
      </c>
    </row>
    <row r="189" spans="1:2" x14ac:dyDescent="0.3">
      <c r="A189" t="s">
        <v>2</v>
      </c>
      <c r="B189" t="s">
        <v>67</v>
      </c>
    </row>
    <row r="190" spans="1:2" x14ac:dyDescent="0.3">
      <c r="A190" t="s">
        <v>4</v>
      </c>
      <c r="B190" t="s">
        <v>51</v>
      </c>
    </row>
    <row r="191" spans="1:2" x14ac:dyDescent="0.3">
      <c r="A191" t="s">
        <v>5</v>
      </c>
      <c r="B191">
        <v>0</v>
      </c>
    </row>
    <row r="192" spans="1:2" x14ac:dyDescent="0.3">
      <c r="A192" t="s">
        <v>6</v>
      </c>
      <c r="B192" t="s">
        <v>29</v>
      </c>
    </row>
    <row r="193" spans="1:2" x14ac:dyDescent="0.3">
      <c r="A193" t="s">
        <v>0</v>
      </c>
    </row>
    <row r="194" spans="1:2" x14ac:dyDescent="0.3">
      <c r="A194" t="s">
        <v>1</v>
      </c>
      <c r="B194" t="s">
        <v>50</v>
      </c>
    </row>
    <row r="195" spans="1:2" x14ac:dyDescent="0.3">
      <c r="A195" t="s">
        <v>2</v>
      </c>
      <c r="B195" t="s">
        <v>68</v>
      </c>
    </row>
    <row r="196" spans="1:2" x14ac:dyDescent="0.3">
      <c r="A196" t="s">
        <v>4</v>
      </c>
      <c r="B196" t="s">
        <v>68</v>
      </c>
    </row>
    <row r="197" spans="1:2" x14ac:dyDescent="0.3">
      <c r="A197" t="s">
        <v>5</v>
      </c>
      <c r="B197">
        <v>0</v>
      </c>
    </row>
    <row r="198" spans="1:2" x14ac:dyDescent="0.3">
      <c r="A198" t="s">
        <v>6</v>
      </c>
      <c r="B198" t="s">
        <v>29</v>
      </c>
    </row>
    <row r="199" spans="1:2" x14ac:dyDescent="0.3">
      <c r="A199" t="s">
        <v>0</v>
      </c>
    </row>
    <row r="200" spans="1:2" x14ac:dyDescent="0.3">
      <c r="A200" t="s">
        <v>1</v>
      </c>
      <c r="B200" t="s">
        <v>35</v>
      </c>
    </row>
    <row r="201" spans="1:2" x14ac:dyDescent="0.3">
      <c r="A201" t="s">
        <v>2</v>
      </c>
      <c r="B201" t="s">
        <v>69</v>
      </c>
    </row>
    <row r="202" spans="1:2" x14ac:dyDescent="0.3">
      <c r="A202" t="s">
        <v>4</v>
      </c>
      <c r="B202" t="s">
        <v>69</v>
      </c>
    </row>
    <row r="203" spans="1:2" x14ac:dyDescent="0.3">
      <c r="A203" t="s">
        <v>5</v>
      </c>
      <c r="B203">
        <v>0</v>
      </c>
    </row>
    <row r="204" spans="1:2" x14ac:dyDescent="0.3">
      <c r="A204" t="s">
        <v>6</v>
      </c>
      <c r="B204" t="s">
        <v>29</v>
      </c>
    </row>
    <row r="205" spans="1:2" x14ac:dyDescent="0.3">
      <c r="A205" t="s">
        <v>12</v>
      </c>
      <c r="B205" t="s">
        <v>38</v>
      </c>
    </row>
    <row r="206" spans="1:2" x14ac:dyDescent="0.3">
      <c r="A206" t="s">
        <v>12</v>
      </c>
      <c r="B206" t="s">
        <v>39</v>
      </c>
    </row>
    <row r="207" spans="1:2" x14ac:dyDescent="0.3">
      <c r="A207" t="s">
        <v>0</v>
      </c>
    </row>
    <row r="208" spans="1:2" x14ac:dyDescent="0.3">
      <c r="A208" t="s">
        <v>1</v>
      </c>
      <c r="B208" t="s">
        <v>35</v>
      </c>
    </row>
    <row r="209" spans="1:2" x14ac:dyDescent="0.3">
      <c r="A209" t="s">
        <v>2</v>
      </c>
      <c r="B209" t="s">
        <v>70</v>
      </c>
    </row>
    <row r="210" spans="1:2" x14ac:dyDescent="0.3">
      <c r="A210" t="s">
        <v>4</v>
      </c>
      <c r="B210" t="s">
        <v>70</v>
      </c>
    </row>
    <row r="211" spans="1:2" x14ac:dyDescent="0.3">
      <c r="A211" t="s">
        <v>5</v>
      </c>
      <c r="B211">
        <v>0</v>
      </c>
    </row>
    <row r="212" spans="1:2" x14ac:dyDescent="0.3">
      <c r="A212" t="s">
        <v>6</v>
      </c>
      <c r="B212" t="s">
        <v>29</v>
      </c>
    </row>
    <row r="213" spans="1:2" x14ac:dyDescent="0.3">
      <c r="A213" t="s">
        <v>12</v>
      </c>
      <c r="B213" t="s">
        <v>38</v>
      </c>
    </row>
    <row r="214" spans="1:2" x14ac:dyDescent="0.3">
      <c r="A214" t="s">
        <v>12</v>
      </c>
      <c r="B214" t="s">
        <v>39</v>
      </c>
    </row>
    <row r="215" spans="1:2" x14ac:dyDescent="0.3">
      <c r="A215" t="s">
        <v>0</v>
      </c>
    </row>
    <row r="216" spans="1:2" x14ac:dyDescent="0.3">
      <c r="A216" t="s">
        <v>1</v>
      </c>
      <c r="B216" t="s">
        <v>35</v>
      </c>
    </row>
    <row r="217" spans="1:2" x14ac:dyDescent="0.3">
      <c r="A217" t="s">
        <v>2</v>
      </c>
      <c r="B217" t="s">
        <v>71</v>
      </c>
    </row>
    <row r="218" spans="1:2" x14ac:dyDescent="0.3">
      <c r="A218" t="s">
        <v>4</v>
      </c>
      <c r="B218" t="s">
        <v>71</v>
      </c>
    </row>
    <row r="219" spans="1:2" x14ac:dyDescent="0.3">
      <c r="A219" t="s">
        <v>5</v>
      </c>
      <c r="B219">
        <v>0</v>
      </c>
    </row>
    <row r="220" spans="1:2" x14ac:dyDescent="0.3">
      <c r="A220" t="s">
        <v>6</v>
      </c>
      <c r="B220" t="s">
        <v>29</v>
      </c>
    </row>
    <row r="221" spans="1:2" x14ac:dyDescent="0.3">
      <c r="A221" t="s">
        <v>12</v>
      </c>
      <c r="B221" t="s">
        <v>38</v>
      </c>
    </row>
    <row r="222" spans="1:2" x14ac:dyDescent="0.3">
      <c r="A222" t="s">
        <v>12</v>
      </c>
      <c r="B222" t="s">
        <v>39</v>
      </c>
    </row>
    <row r="223" spans="1:2" x14ac:dyDescent="0.3">
      <c r="A223" t="s">
        <v>0</v>
      </c>
    </row>
    <row r="224" spans="1:2" x14ac:dyDescent="0.3">
      <c r="A224" t="s">
        <v>1</v>
      </c>
      <c r="B224" t="s">
        <v>27</v>
      </c>
    </row>
    <row r="225" spans="1:2" x14ac:dyDescent="0.3">
      <c r="A225" t="s">
        <v>2</v>
      </c>
      <c r="B225" t="s">
        <v>72</v>
      </c>
    </row>
    <row r="226" spans="1:2" x14ac:dyDescent="0.3">
      <c r="A226" t="s">
        <v>4</v>
      </c>
      <c r="B226" t="s">
        <v>73</v>
      </c>
    </row>
    <row r="227" spans="1:2" x14ac:dyDescent="0.3">
      <c r="A227" t="s">
        <v>5</v>
      </c>
      <c r="B227">
        <v>0</v>
      </c>
    </row>
    <row r="228" spans="1:2" x14ac:dyDescent="0.3">
      <c r="A228" t="s">
        <v>6</v>
      </c>
      <c r="B228" t="s">
        <v>29</v>
      </c>
    </row>
    <row r="229" spans="1:2" x14ac:dyDescent="0.3">
      <c r="A229" t="s">
        <v>0</v>
      </c>
    </row>
    <row r="230" spans="1:2" x14ac:dyDescent="0.3">
      <c r="A230" t="s">
        <v>1</v>
      </c>
      <c r="B230" t="s">
        <v>27</v>
      </c>
    </row>
    <row r="231" spans="1:2" x14ac:dyDescent="0.3">
      <c r="A231" t="s">
        <v>2</v>
      </c>
      <c r="B231" t="s">
        <v>74</v>
      </c>
    </row>
    <row r="232" spans="1:2" x14ac:dyDescent="0.3">
      <c r="A232" t="s">
        <v>4</v>
      </c>
      <c r="B232" t="s">
        <v>75</v>
      </c>
    </row>
    <row r="233" spans="1:2" x14ac:dyDescent="0.3">
      <c r="A233" t="s">
        <v>5</v>
      </c>
      <c r="B233">
        <v>0</v>
      </c>
    </row>
    <row r="234" spans="1:2" x14ac:dyDescent="0.3">
      <c r="A234" t="s">
        <v>6</v>
      </c>
      <c r="B234" t="s">
        <v>29</v>
      </c>
    </row>
    <row r="235" spans="1:2" x14ac:dyDescent="0.3">
      <c r="A235" t="s">
        <v>0</v>
      </c>
    </row>
    <row r="236" spans="1:2" x14ac:dyDescent="0.3">
      <c r="A236" t="s">
        <v>1</v>
      </c>
      <c r="B236" t="s">
        <v>27</v>
      </c>
    </row>
    <row r="237" spans="1:2" x14ac:dyDescent="0.3">
      <c r="A237" t="s">
        <v>2</v>
      </c>
      <c r="B237" t="s">
        <v>76</v>
      </c>
    </row>
    <row r="238" spans="1:2" x14ac:dyDescent="0.3">
      <c r="A238" t="s">
        <v>4</v>
      </c>
      <c r="B238" t="s">
        <v>28</v>
      </c>
    </row>
    <row r="239" spans="1:2" x14ac:dyDescent="0.3">
      <c r="A239" t="s">
        <v>5</v>
      </c>
      <c r="B239">
        <v>0</v>
      </c>
    </row>
    <row r="240" spans="1:2" x14ac:dyDescent="0.3">
      <c r="A240" t="s">
        <v>6</v>
      </c>
      <c r="B240" t="s">
        <v>29</v>
      </c>
    </row>
    <row r="241" spans="1:2" x14ac:dyDescent="0.3">
      <c r="A241" t="s">
        <v>0</v>
      </c>
    </row>
    <row r="242" spans="1:2" x14ac:dyDescent="0.3">
      <c r="A242" t="s">
        <v>1</v>
      </c>
      <c r="B242" t="s">
        <v>27</v>
      </c>
    </row>
    <row r="243" spans="1:2" x14ac:dyDescent="0.3">
      <c r="A243" t="s">
        <v>2</v>
      </c>
      <c r="B243" t="s">
        <v>77</v>
      </c>
    </row>
    <row r="244" spans="1:2" x14ac:dyDescent="0.3">
      <c r="A244" t="s">
        <v>4</v>
      </c>
      <c r="B244" t="s">
        <v>51</v>
      </c>
    </row>
    <row r="245" spans="1:2" x14ac:dyDescent="0.3">
      <c r="A245" t="s">
        <v>5</v>
      </c>
      <c r="B245">
        <v>0</v>
      </c>
    </row>
    <row r="246" spans="1:2" x14ac:dyDescent="0.3">
      <c r="A246" t="s">
        <v>6</v>
      </c>
      <c r="B246" t="s">
        <v>29</v>
      </c>
    </row>
    <row r="247" spans="1:2" x14ac:dyDescent="0.3">
      <c r="A247" t="s">
        <v>0</v>
      </c>
    </row>
    <row r="248" spans="1:2" x14ac:dyDescent="0.3">
      <c r="A248" t="s">
        <v>1</v>
      </c>
      <c r="B248" t="s">
        <v>35</v>
      </c>
    </row>
    <row r="249" spans="1:2" x14ac:dyDescent="0.3">
      <c r="A249" t="s">
        <v>2</v>
      </c>
      <c r="B249" t="s">
        <v>78</v>
      </c>
    </row>
    <row r="250" spans="1:2" x14ac:dyDescent="0.3">
      <c r="A250" t="s">
        <v>4</v>
      </c>
      <c r="B250" t="s">
        <v>79</v>
      </c>
    </row>
    <row r="251" spans="1:2" x14ac:dyDescent="0.3">
      <c r="A251" t="s">
        <v>5</v>
      </c>
      <c r="B251">
        <v>0</v>
      </c>
    </row>
    <row r="252" spans="1:2" x14ac:dyDescent="0.3">
      <c r="A252" t="s">
        <v>6</v>
      </c>
      <c r="B252" t="s">
        <v>29</v>
      </c>
    </row>
    <row r="253" spans="1:2" x14ac:dyDescent="0.3">
      <c r="A253" t="s">
        <v>12</v>
      </c>
      <c r="B253" t="s">
        <v>38</v>
      </c>
    </row>
    <row r="254" spans="1:2" x14ac:dyDescent="0.3">
      <c r="A254" t="s">
        <v>12</v>
      </c>
      <c r="B254" t="s">
        <v>39</v>
      </c>
    </row>
    <row r="255" spans="1:2" x14ac:dyDescent="0.3">
      <c r="A255" t="s">
        <v>0</v>
      </c>
    </row>
    <row r="256" spans="1:2" x14ac:dyDescent="0.3">
      <c r="A256" t="s">
        <v>1</v>
      </c>
      <c r="B256" t="s">
        <v>35</v>
      </c>
    </row>
    <row r="257" spans="1:2" x14ac:dyDescent="0.3">
      <c r="A257" t="s">
        <v>2</v>
      </c>
      <c r="B257" t="s">
        <v>80</v>
      </c>
    </row>
    <row r="258" spans="1:2" x14ac:dyDescent="0.3">
      <c r="A258" t="s">
        <v>4</v>
      </c>
      <c r="B258" t="s">
        <v>81</v>
      </c>
    </row>
    <row r="259" spans="1:2" x14ac:dyDescent="0.3">
      <c r="A259" t="s">
        <v>5</v>
      </c>
      <c r="B259">
        <v>0</v>
      </c>
    </row>
    <row r="260" spans="1:2" x14ac:dyDescent="0.3">
      <c r="A260" t="s">
        <v>6</v>
      </c>
      <c r="B260" t="s">
        <v>29</v>
      </c>
    </row>
    <row r="261" spans="1:2" x14ac:dyDescent="0.3">
      <c r="A261" t="s">
        <v>12</v>
      </c>
      <c r="B261" t="s">
        <v>38</v>
      </c>
    </row>
    <row r="262" spans="1:2" x14ac:dyDescent="0.3">
      <c r="A262" t="s">
        <v>12</v>
      </c>
      <c r="B262" t="s">
        <v>39</v>
      </c>
    </row>
    <row r="263" spans="1:2" x14ac:dyDescent="0.3">
      <c r="A263" t="s">
        <v>0</v>
      </c>
    </row>
    <row r="264" spans="1:2" x14ac:dyDescent="0.3">
      <c r="A264" t="s">
        <v>1</v>
      </c>
      <c r="B264" t="s">
        <v>27</v>
      </c>
    </row>
    <row r="265" spans="1:2" x14ac:dyDescent="0.3">
      <c r="A265" t="s">
        <v>2</v>
      </c>
      <c r="B265" t="s">
        <v>82</v>
      </c>
    </row>
    <row r="266" spans="1:2" x14ac:dyDescent="0.3">
      <c r="A266" t="s">
        <v>4</v>
      </c>
      <c r="B266" t="s">
        <v>66</v>
      </c>
    </row>
    <row r="267" spans="1:2" x14ac:dyDescent="0.3">
      <c r="A267" t="s">
        <v>5</v>
      </c>
      <c r="B267">
        <v>0</v>
      </c>
    </row>
    <row r="268" spans="1:2" x14ac:dyDescent="0.3">
      <c r="A268" t="s">
        <v>6</v>
      </c>
      <c r="B268" t="s">
        <v>29</v>
      </c>
    </row>
    <row r="269" spans="1:2" x14ac:dyDescent="0.3">
      <c r="A269" t="s">
        <v>0</v>
      </c>
    </row>
    <row r="270" spans="1:2" x14ac:dyDescent="0.3">
      <c r="A270" t="s">
        <v>1</v>
      </c>
      <c r="B270" t="s">
        <v>27</v>
      </c>
    </row>
    <row r="271" spans="1:2" x14ac:dyDescent="0.3">
      <c r="A271" t="s">
        <v>2</v>
      </c>
      <c r="B271" t="s">
        <v>83</v>
      </c>
    </row>
    <row r="272" spans="1:2" x14ac:dyDescent="0.3">
      <c r="A272" t="s">
        <v>4</v>
      </c>
      <c r="B272" t="s">
        <v>66</v>
      </c>
    </row>
    <row r="273" spans="1:2" x14ac:dyDescent="0.3">
      <c r="A273" t="s">
        <v>5</v>
      </c>
      <c r="B273">
        <v>0</v>
      </c>
    </row>
    <row r="274" spans="1:2" x14ac:dyDescent="0.3">
      <c r="A274" t="s">
        <v>6</v>
      </c>
      <c r="B274" t="s">
        <v>29</v>
      </c>
    </row>
  </sheetData>
  <autoFilter ref="A1:B2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4.4" x14ac:dyDescent="0.3"/>
  <cols>
    <col min="1" max="1" width="25.21875" style="5" customWidth="1"/>
    <col min="2" max="2" width="6.5546875" style="5" customWidth="1"/>
    <col min="3" max="3" width="10.77734375" style="5" customWidth="1"/>
    <col min="4" max="4" width="7.109375" style="5" customWidth="1"/>
    <col min="5" max="5" width="8.5546875" style="5" customWidth="1"/>
    <col min="6" max="6" width="11.33203125" style="5" customWidth="1"/>
    <col min="7" max="7" width="36.6640625" style="5" customWidth="1"/>
    <col min="8" max="8" width="20" style="5" customWidth="1"/>
    <col min="9" max="9" width="12.77734375" style="5" customWidth="1"/>
    <col min="10" max="10" width="11.5546875" style="5" customWidth="1"/>
    <col min="11" max="11" width="7.44140625" style="5" customWidth="1"/>
    <col min="12" max="12" width="7.88671875" style="5" customWidth="1"/>
    <col min="13" max="13" width="11.6640625" style="5" customWidth="1"/>
    <col min="14" max="14" width="16.44140625" style="5" customWidth="1"/>
    <col min="15" max="15" width="13.5546875" style="5" bestFit="1" customWidth="1"/>
    <col min="16" max="16" width="12.77734375" style="5" customWidth="1"/>
    <col min="17" max="17" width="9.33203125" style="5" customWidth="1"/>
    <col min="18" max="18" width="4.88671875" style="5" bestFit="1" customWidth="1"/>
    <col min="19" max="19" width="9.5546875" style="5" bestFit="1" customWidth="1"/>
    <col min="20" max="20" width="17.5546875" style="5" bestFit="1" customWidth="1"/>
    <col min="21" max="21" width="17.21875" style="5" bestFit="1" customWidth="1"/>
    <col min="22" max="22" width="9.33203125" style="5" bestFit="1" customWidth="1"/>
    <col min="23" max="23" width="22.109375" style="5" customWidth="1"/>
    <col min="24" max="24" width="22.21875" style="5" customWidth="1"/>
    <col min="25" max="25" width="22.88671875" style="5" customWidth="1"/>
    <col min="26" max="29" width="4" style="5" bestFit="1" customWidth="1"/>
    <col min="30" max="30" width="9.33203125" style="5" customWidth="1"/>
    <col min="31" max="31" width="6.88671875" style="5" bestFit="1" customWidth="1"/>
    <col min="32" max="32" width="10.77734375" style="5" bestFit="1" customWidth="1"/>
    <col min="33" max="33" width="8.77734375" style="5" bestFit="1" customWidth="1"/>
    <col min="34" max="34" width="20" style="5" bestFit="1" customWidth="1"/>
    <col min="35" max="35" width="8.77734375" style="5" bestFit="1" customWidth="1"/>
    <col min="36" max="36" width="12.21875" style="5" customWidth="1"/>
    <col min="37" max="37" width="11.109375" style="5" customWidth="1"/>
    <col min="38" max="38" width="8.109375" style="5" customWidth="1"/>
    <col min="39" max="39" width="7.6640625" style="5" customWidth="1"/>
    <col min="40" max="40" width="16.21875" style="5" bestFit="1" customWidth="1"/>
    <col min="41" max="41" width="19.6640625" style="5" bestFit="1" customWidth="1"/>
    <col min="42" max="42" width="9.88671875" style="5" customWidth="1"/>
    <col min="43" max="43" width="9.6640625" style="5" customWidth="1"/>
    <col min="44" max="16384" width="8.88671875" style="5"/>
  </cols>
  <sheetData>
    <row r="1" spans="1:43" s="4" customFormat="1" ht="43.8" customHeight="1" x14ac:dyDescent="0.3">
      <c r="A1" s="4" t="s">
        <v>9</v>
      </c>
      <c r="B1" s="4" t="s">
        <v>3</v>
      </c>
      <c r="C1" s="4" t="s">
        <v>95</v>
      </c>
      <c r="D1" s="4" t="s">
        <v>7</v>
      </c>
      <c r="E1" s="4" t="s">
        <v>8</v>
      </c>
      <c r="F1" s="4" t="s">
        <v>109</v>
      </c>
      <c r="G1" s="4" t="s">
        <v>10</v>
      </c>
      <c r="H1" s="4" t="s">
        <v>11</v>
      </c>
      <c r="I1" s="4" t="s">
        <v>15</v>
      </c>
      <c r="J1" s="4" t="s">
        <v>16</v>
      </c>
      <c r="K1" s="4" t="s">
        <v>104</v>
      </c>
      <c r="L1" s="4" t="s">
        <v>17</v>
      </c>
      <c r="M1" s="4" t="s">
        <v>18</v>
      </c>
      <c r="N1" s="4" t="s">
        <v>91</v>
      </c>
      <c r="O1" s="4" t="s">
        <v>110</v>
      </c>
      <c r="P1" s="4" t="s">
        <v>106</v>
      </c>
      <c r="Q1" s="4" t="s">
        <v>19</v>
      </c>
      <c r="R1" s="4" t="s">
        <v>20</v>
      </c>
      <c r="S1" s="4" t="s">
        <v>90</v>
      </c>
      <c r="T1" s="4" t="s">
        <v>103</v>
      </c>
      <c r="U1" s="4" t="s">
        <v>99</v>
      </c>
      <c r="V1" s="4" t="s">
        <v>105</v>
      </c>
      <c r="W1" s="4" t="s">
        <v>96</v>
      </c>
      <c r="X1" s="4" t="s">
        <v>97</v>
      </c>
      <c r="Y1" s="4" t="s">
        <v>98</v>
      </c>
      <c r="Z1" s="4" t="s">
        <v>86</v>
      </c>
      <c r="AA1" s="4" t="s">
        <v>87</v>
      </c>
      <c r="AB1" s="4" t="s">
        <v>88</v>
      </c>
      <c r="AC1" s="4" t="s">
        <v>89</v>
      </c>
      <c r="AD1" s="4" t="s">
        <v>21</v>
      </c>
      <c r="AE1" s="4" t="s">
        <v>22</v>
      </c>
      <c r="AF1" s="4" t="s">
        <v>108</v>
      </c>
      <c r="AG1" s="4" t="s">
        <v>101</v>
      </c>
      <c r="AH1" s="4" t="s">
        <v>102</v>
      </c>
      <c r="AI1" s="4" t="s">
        <v>100</v>
      </c>
      <c r="AJ1" s="4" t="s">
        <v>93</v>
      </c>
      <c r="AK1" s="4" t="s">
        <v>94</v>
      </c>
      <c r="AL1" s="4" t="s">
        <v>23</v>
      </c>
      <c r="AM1" s="4" t="s">
        <v>24</v>
      </c>
      <c r="AN1" s="4" t="s">
        <v>107</v>
      </c>
      <c r="AO1" s="4" t="s">
        <v>92</v>
      </c>
      <c r="AP1" s="4" t="s">
        <v>25</v>
      </c>
      <c r="AQ1" s="4" t="s">
        <v>26</v>
      </c>
    </row>
    <row r="2" spans="1:43" x14ac:dyDescent="0.3">
      <c r="A2" s="5" t="s">
        <v>111</v>
      </c>
      <c r="B2" s="6"/>
      <c r="C2" s="6"/>
      <c r="D2" s="6"/>
      <c r="E2" s="6"/>
      <c r="F2" s="6"/>
      <c r="G2" s="5" t="s">
        <v>128</v>
      </c>
      <c r="H2" s="5" t="s">
        <v>14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152</v>
      </c>
      <c r="P2" s="5" t="s">
        <v>151</v>
      </c>
      <c r="Q2" s="6"/>
      <c r="R2" s="6"/>
      <c r="S2" s="5" t="str">
        <f>G2</f>
        <v>1730 Bantree Street, Ottawa ON, K1B 3W4</v>
      </c>
      <c r="T2" s="6"/>
      <c r="U2" s="6"/>
      <c r="V2" s="5" t="str">
        <f>oesc_rule_no</f>
        <v>64-210 (5)</v>
      </c>
      <c r="W2" s="5" t="str">
        <f>dev_descr_1</f>
        <v xml:space="preserve"> Applicant proposes to provide alternative to mechanical means for source circuit rodent protection on a</v>
      </c>
      <c r="X2" s="5" t="str">
        <f>dev_descr_2</f>
        <v xml:space="preserve"> rooftop PV solar facility. Applicant will deploy string inverters with string-level integrated arc-fault current</v>
      </c>
      <c r="Y2" s="5" t="str">
        <f>dev_descr_3</f>
        <v xml:space="preserve"> interruption (AFCI) and fault monitoring, located less than 3 meters from the array.</v>
      </c>
      <c r="Z2" s="5" t="str">
        <f>dev_reasons_1</f>
        <v xml:space="preserve"> Proposed rooftop PV system is on a non-combustible, non-dwelling commercial building. Racking systems</v>
      </c>
      <c r="AA2" s="5" t="str">
        <f>dev_reasons_2</f>
        <v xml:space="preserve"> do not currently accommodate an effective, commercially available solution for rodent protection with respect</v>
      </c>
      <c r="AB2" s="5" t="str">
        <f>dev_reasons_3</f>
        <v xml:space="preserve"> to a block-mounted, tilted-array racking configuration suitable for flat roofs.</v>
      </c>
      <c r="AC2" s="5" t="str">
        <f>dev_reasons_4</f>
        <v xml:space="preserve"> System will be actively monitored and receive immediate maintenance following damage or fault.</v>
      </c>
      <c r="AD2" s="5" t="str">
        <f>dev_alternative</f>
        <v xml:space="preserve"> Provide maintenance, supervision and monitoring in lieu of mechanical measures for rodent protection.</v>
      </c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5" t="s">
        <v>119</v>
      </c>
      <c r="B3" s="6"/>
      <c r="C3" s="6"/>
      <c r="D3" s="6"/>
      <c r="E3" s="6"/>
      <c r="F3" s="6"/>
      <c r="G3" s="5" t="s">
        <v>136</v>
      </c>
      <c r="H3" s="5" t="s">
        <v>14</v>
      </c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  <c r="N3" s="5" t="s">
        <v>145</v>
      </c>
      <c r="P3" s="5" t="s">
        <v>145</v>
      </c>
      <c r="Q3" s="6"/>
      <c r="R3" s="6"/>
      <c r="S3" s="5" t="str">
        <f>G3</f>
        <v>1724 County Rd 20 Leamington ON, N8H 3V7</v>
      </c>
      <c r="T3" s="6"/>
      <c r="U3" s="6"/>
      <c r="V3" s="5" t="str">
        <f>oesc_rule_no</f>
        <v>64-210 (5)</v>
      </c>
      <c r="W3" s="5" t="str">
        <f>dev_descr_1</f>
        <v xml:space="preserve"> Applicant proposes to provide alternative to mechanical means for source circuit rodent protection on a</v>
      </c>
      <c r="X3" s="5" t="str">
        <f>dev_descr_2</f>
        <v xml:space="preserve"> rooftop PV solar facility. Applicant will deploy string inverters with string-level integrated arc-fault current</v>
      </c>
      <c r="Y3" s="5" t="str">
        <f>dev_descr_3</f>
        <v xml:space="preserve"> interruption (AFCI) and fault monitoring, located less than 3 meters from the array.</v>
      </c>
      <c r="Z3" s="5" t="str">
        <f>dev_reasons_1</f>
        <v xml:space="preserve"> Proposed rooftop PV system is on a non-combustible, non-dwelling commercial building. Racking systems</v>
      </c>
      <c r="AA3" s="5" t="str">
        <f>dev_reasons_2</f>
        <v xml:space="preserve"> do not currently accommodate an effective, commercially available solution for rodent protection with respect</v>
      </c>
      <c r="AB3" s="5" t="str">
        <f>dev_reasons_3</f>
        <v xml:space="preserve"> to a block-mounted, tilted-array racking configuration suitable for flat roofs.</v>
      </c>
      <c r="AC3" s="5" t="str">
        <f>dev_reasons_4</f>
        <v xml:space="preserve"> System will be actively monitored and receive immediate maintenance following damage or fault.</v>
      </c>
      <c r="AD3" s="5" t="str">
        <f>dev_alternative</f>
        <v xml:space="preserve"> Provide maintenance, supervision and monitoring in lieu of mechanical measures for rodent protection.</v>
      </c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5" t="s">
        <v>112</v>
      </c>
      <c r="B4" s="6"/>
      <c r="C4" s="6"/>
      <c r="D4" s="6"/>
      <c r="E4" s="6"/>
      <c r="F4" s="6"/>
      <c r="G4" s="5" t="s">
        <v>129</v>
      </c>
      <c r="H4" s="5" t="s">
        <v>14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166</v>
      </c>
      <c r="P4" s="5" t="s">
        <v>166</v>
      </c>
      <c r="Q4" s="6"/>
      <c r="R4" s="6"/>
      <c r="S4" s="5" t="str">
        <f t="shared" ref="S4:S19" si="0">G4</f>
        <v>405 Eastport Blvd, Hamilton ON, L8H7S3</v>
      </c>
      <c r="T4" s="6"/>
      <c r="U4" s="6"/>
      <c r="V4" s="5" t="str">
        <f>oesc_rule_no</f>
        <v>64-210 (5)</v>
      </c>
      <c r="W4" s="5" t="str">
        <f>dev_descr_1</f>
        <v xml:space="preserve"> Applicant proposes to provide alternative to mechanical means for source circuit rodent protection on a</v>
      </c>
      <c r="X4" s="5" t="str">
        <f>dev_descr_2</f>
        <v xml:space="preserve"> rooftop PV solar facility. Applicant will deploy string inverters with string-level integrated arc-fault current</v>
      </c>
      <c r="Y4" s="5" t="str">
        <f>dev_descr_3</f>
        <v xml:space="preserve"> interruption (AFCI) and fault monitoring, located less than 3 meters from the array.</v>
      </c>
      <c r="Z4" s="5" t="str">
        <f>dev_reasons_1</f>
        <v xml:space="preserve"> Proposed rooftop PV system is on a non-combustible, non-dwelling commercial building. Racking systems</v>
      </c>
      <c r="AA4" s="5" t="str">
        <f>dev_reasons_2</f>
        <v xml:space="preserve"> do not currently accommodate an effective, commercially available solution for rodent protection with respect</v>
      </c>
      <c r="AB4" s="5" t="str">
        <f>dev_reasons_3</f>
        <v xml:space="preserve"> to a block-mounted, tilted-array racking configuration suitable for flat roofs.</v>
      </c>
      <c r="AC4" s="5" t="str">
        <f>dev_reasons_4</f>
        <v xml:space="preserve"> System will be actively monitored and receive immediate maintenance following damage or fault.</v>
      </c>
      <c r="AD4" s="5" t="str">
        <f>dev_alternative</f>
        <v xml:space="preserve"> Provide maintenance, supervision and monitoring in lieu of mechanical measures for rodent protection.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5" t="s">
        <v>113</v>
      </c>
      <c r="B5" s="6"/>
      <c r="C5" s="6"/>
      <c r="D5" s="6"/>
      <c r="E5" s="6"/>
      <c r="F5" s="6"/>
      <c r="G5" s="5" t="s">
        <v>130</v>
      </c>
      <c r="H5" s="5" t="s">
        <v>14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167</v>
      </c>
      <c r="P5" s="5" t="s">
        <v>167</v>
      </c>
      <c r="Q5" s="6"/>
      <c r="R5" s="6"/>
      <c r="S5" s="5" t="str">
        <f t="shared" si="0"/>
        <v>265 Centrum Blvd, Orleans ON, K1E 3X7</v>
      </c>
      <c r="T5" s="6"/>
      <c r="U5" s="6"/>
      <c r="V5" s="5" t="str">
        <f>oesc_rule_no</f>
        <v>64-210 (5)</v>
      </c>
      <c r="W5" s="5" t="str">
        <f>dev_descr_1</f>
        <v xml:space="preserve"> Applicant proposes to provide alternative to mechanical means for source circuit rodent protection on a</v>
      </c>
      <c r="X5" s="5" t="str">
        <f>dev_descr_2</f>
        <v xml:space="preserve"> rooftop PV solar facility. Applicant will deploy string inverters with string-level integrated arc-fault current</v>
      </c>
      <c r="Y5" s="5" t="str">
        <f>dev_descr_3</f>
        <v xml:space="preserve"> interruption (AFCI) and fault monitoring, located less than 3 meters from the array.</v>
      </c>
      <c r="Z5" s="5" t="str">
        <f>dev_reasons_1</f>
        <v xml:space="preserve"> Proposed rooftop PV system is on a non-combustible, non-dwelling commercial building. Racking systems</v>
      </c>
      <c r="AA5" s="5" t="str">
        <f>dev_reasons_2</f>
        <v xml:space="preserve"> do not currently accommodate an effective, commercially available solution for rodent protection with respect</v>
      </c>
      <c r="AB5" s="5" t="str">
        <f>dev_reasons_3</f>
        <v xml:space="preserve"> to a block-mounted, tilted-array racking configuration suitable for flat roofs.</v>
      </c>
      <c r="AC5" s="5" t="str">
        <f>dev_reasons_4</f>
        <v xml:space="preserve"> System will be actively monitored and receive immediate maintenance following damage or fault.</v>
      </c>
      <c r="AD5" s="5" t="str">
        <f>dev_alternative</f>
        <v xml:space="preserve"> Provide maintenance, supervision and monitoring in lieu of mechanical measures for rodent protection.</v>
      </c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5" t="s">
        <v>114</v>
      </c>
      <c r="B6" s="6"/>
      <c r="C6" s="6"/>
      <c r="D6" s="6"/>
      <c r="E6" s="6"/>
      <c r="F6" s="6"/>
      <c r="G6" s="5" t="s">
        <v>131</v>
      </c>
      <c r="H6" s="5" t="s">
        <v>14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152</v>
      </c>
      <c r="P6" s="5" t="s">
        <v>152</v>
      </c>
      <c r="Q6" s="6"/>
      <c r="R6" s="6"/>
      <c r="S6" s="5" t="str">
        <f t="shared" si="0"/>
        <v>1800 St-Laurent Blvd, Ottawa ON, K1G 1A2</v>
      </c>
      <c r="T6" s="6"/>
      <c r="U6" s="6"/>
      <c r="V6" s="5" t="str">
        <f>oesc_rule_no</f>
        <v>64-210 (5)</v>
      </c>
      <c r="W6" s="5" t="str">
        <f>dev_descr_1</f>
        <v xml:space="preserve"> Applicant proposes to provide alternative to mechanical means for source circuit rodent protection on a</v>
      </c>
      <c r="X6" s="5" t="str">
        <f>dev_descr_2</f>
        <v xml:space="preserve"> rooftop PV solar facility. Applicant will deploy string inverters with string-level integrated arc-fault current</v>
      </c>
      <c r="Y6" s="5" t="str">
        <f>dev_descr_3</f>
        <v xml:space="preserve"> interruption (AFCI) and fault monitoring, located less than 3 meters from the array.</v>
      </c>
      <c r="Z6" s="5" t="str">
        <f>dev_reasons_1</f>
        <v xml:space="preserve"> Proposed rooftop PV system is on a non-combustible, non-dwelling commercial building. Racking systems</v>
      </c>
      <c r="AA6" s="5" t="str">
        <f>dev_reasons_2</f>
        <v xml:space="preserve"> do not currently accommodate an effective, commercially available solution for rodent protection with respect</v>
      </c>
      <c r="AB6" s="5" t="str">
        <f>dev_reasons_3</f>
        <v xml:space="preserve"> to a block-mounted, tilted-array racking configuration suitable for flat roofs.</v>
      </c>
      <c r="AC6" s="5" t="str">
        <f>dev_reasons_4</f>
        <v xml:space="preserve"> System will be actively monitored and receive immediate maintenance following damage or fault.</v>
      </c>
      <c r="AD6" s="5" t="str">
        <f>dev_alternative</f>
        <v xml:space="preserve"> Provide maintenance, supervision and monitoring in lieu of mechanical measures for rodent protection.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x14ac:dyDescent="0.3">
      <c r="A7" s="5" t="s">
        <v>115</v>
      </c>
      <c r="B7" s="6"/>
      <c r="C7" s="6"/>
      <c r="D7" s="6"/>
      <c r="E7" s="6"/>
      <c r="F7" s="6"/>
      <c r="G7" s="5" t="s">
        <v>132</v>
      </c>
      <c r="H7" s="5" t="s">
        <v>14</v>
      </c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  <c r="N7" s="5" t="s">
        <v>168</v>
      </c>
      <c r="P7" s="5" t="s">
        <v>168</v>
      </c>
      <c r="Q7" s="6"/>
      <c r="R7" s="6"/>
      <c r="S7" s="5" t="str">
        <f t="shared" si="0"/>
        <v>46 Zatonski Ave., Brantford ON, N3V 1G1</v>
      </c>
      <c r="T7" s="6"/>
      <c r="U7" s="6"/>
      <c r="V7" s="5" t="str">
        <f>oesc_rule_no</f>
        <v>64-210 (5)</v>
      </c>
      <c r="W7" s="5" t="str">
        <f>dev_descr_1</f>
        <v xml:space="preserve"> Applicant proposes to provide alternative to mechanical means for source circuit rodent protection on a</v>
      </c>
      <c r="X7" s="5" t="str">
        <f>dev_descr_2</f>
        <v xml:space="preserve"> rooftop PV solar facility. Applicant will deploy string inverters with string-level integrated arc-fault current</v>
      </c>
      <c r="Y7" s="5" t="str">
        <f>dev_descr_3</f>
        <v xml:space="preserve"> interruption (AFCI) and fault monitoring, located less than 3 meters from the array.</v>
      </c>
      <c r="Z7" s="5" t="str">
        <f>dev_reasons_1</f>
        <v xml:space="preserve"> Proposed rooftop PV system is on a non-combustible, non-dwelling commercial building. Racking systems</v>
      </c>
      <c r="AA7" s="5" t="str">
        <f>dev_reasons_2</f>
        <v xml:space="preserve"> do not currently accommodate an effective, commercially available solution for rodent protection with respect</v>
      </c>
      <c r="AB7" s="5" t="str">
        <f>dev_reasons_3</f>
        <v xml:space="preserve"> to a block-mounted, tilted-array racking configuration suitable for flat roofs.</v>
      </c>
      <c r="AC7" s="5" t="str">
        <f>dev_reasons_4</f>
        <v xml:space="preserve"> System will be actively monitored and receive immediate maintenance following damage or fault.</v>
      </c>
      <c r="AD7" s="5" t="str">
        <f>dev_alternative</f>
        <v xml:space="preserve"> Provide maintenance, supervision and monitoring in lieu of mechanical measures for rodent protection.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x14ac:dyDescent="0.3">
      <c r="A8" s="5" t="s">
        <v>116</v>
      </c>
      <c r="B8" s="6"/>
      <c r="C8" s="6"/>
      <c r="D8" s="6"/>
      <c r="E8" s="6"/>
      <c r="F8" s="6"/>
      <c r="G8" s="5" t="s">
        <v>133</v>
      </c>
      <c r="H8" s="5" t="s">
        <v>14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167</v>
      </c>
      <c r="P8" s="5" t="s">
        <v>167</v>
      </c>
      <c r="Q8" s="6"/>
      <c r="R8" s="6"/>
      <c r="S8" s="5" t="str">
        <f t="shared" si="0"/>
        <v>180 Argyle Avenue, Ottawa ON, K2P 1B7</v>
      </c>
      <c r="T8" s="6"/>
      <c r="U8" s="6"/>
      <c r="V8" s="5" t="str">
        <f>oesc_rule_no</f>
        <v>64-210 (5)</v>
      </c>
      <c r="W8" s="5" t="str">
        <f>dev_descr_1</f>
        <v xml:space="preserve"> Applicant proposes to provide alternative to mechanical means for source circuit rodent protection on a</v>
      </c>
      <c r="X8" s="5" t="str">
        <f>dev_descr_2</f>
        <v xml:space="preserve"> rooftop PV solar facility. Applicant will deploy string inverters with string-level integrated arc-fault current</v>
      </c>
      <c r="Y8" s="5" t="str">
        <f>dev_descr_3</f>
        <v xml:space="preserve"> interruption (AFCI) and fault monitoring, located less than 3 meters from the array.</v>
      </c>
      <c r="Z8" s="5" t="str">
        <f>dev_reasons_1</f>
        <v xml:space="preserve"> Proposed rooftop PV system is on a non-combustible, non-dwelling commercial building. Racking systems</v>
      </c>
      <c r="AA8" s="5" t="str">
        <f>dev_reasons_2</f>
        <v xml:space="preserve"> do not currently accommodate an effective, commercially available solution for rodent protection with respect</v>
      </c>
      <c r="AB8" s="5" t="str">
        <f>dev_reasons_3</f>
        <v xml:space="preserve"> to a block-mounted, tilted-array racking configuration suitable for flat roofs.</v>
      </c>
      <c r="AC8" s="5" t="str">
        <f>dev_reasons_4</f>
        <v xml:space="preserve"> System will be actively monitored and receive immediate maintenance following damage or fault.</v>
      </c>
      <c r="AD8" s="5" t="str">
        <f>dev_alternative</f>
        <v xml:space="preserve"> Provide maintenance, supervision and monitoring in lieu of mechanical measures for rodent protection.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 t="s">
        <v>117</v>
      </c>
      <c r="B9" s="6"/>
      <c r="C9" s="6"/>
      <c r="D9" s="6"/>
      <c r="E9" s="6"/>
      <c r="F9" s="6"/>
      <c r="G9" s="5" t="s">
        <v>134</v>
      </c>
      <c r="H9" s="5" t="s">
        <v>14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169</v>
      </c>
      <c r="P9" s="5" t="s">
        <v>170</v>
      </c>
      <c r="Q9" s="6"/>
      <c r="R9" s="6"/>
      <c r="S9" s="5" t="str">
        <f t="shared" si="0"/>
        <v>490 Elgin St., Brantford ON, N3S 7P8</v>
      </c>
      <c r="T9" s="6"/>
      <c r="U9" s="6"/>
      <c r="V9" s="5" t="str">
        <f>oesc_rule_no</f>
        <v>64-210 (5)</v>
      </c>
      <c r="W9" s="5" t="str">
        <f>dev_descr_1</f>
        <v xml:space="preserve"> Applicant proposes to provide alternative to mechanical means for source circuit rodent protection on a</v>
      </c>
      <c r="X9" s="5" t="str">
        <f>dev_descr_2</f>
        <v xml:space="preserve"> rooftop PV solar facility. Applicant will deploy string inverters with string-level integrated arc-fault current</v>
      </c>
      <c r="Y9" s="5" t="str">
        <f>dev_descr_3</f>
        <v xml:space="preserve"> interruption (AFCI) and fault monitoring, located less than 3 meters from the array.</v>
      </c>
      <c r="Z9" s="5" t="str">
        <f>dev_reasons_1</f>
        <v xml:space="preserve"> Proposed rooftop PV system is on a non-combustible, non-dwelling commercial building. Racking systems</v>
      </c>
      <c r="AA9" s="5" t="str">
        <f>dev_reasons_2</f>
        <v xml:space="preserve"> do not currently accommodate an effective, commercially available solution for rodent protection with respect</v>
      </c>
      <c r="AB9" s="5" t="str">
        <f>dev_reasons_3</f>
        <v xml:space="preserve"> to a block-mounted, tilted-array racking configuration suitable for flat roofs.</v>
      </c>
      <c r="AC9" s="5" t="str">
        <f>dev_reasons_4</f>
        <v xml:space="preserve"> System will be actively monitored and receive immediate maintenance following damage or fault.</v>
      </c>
      <c r="AD9" s="5" t="str">
        <f>dev_alternative</f>
        <v xml:space="preserve"> Provide maintenance, supervision and monitoring in lieu of mechanical measures for rodent protection.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5" t="s">
        <v>118</v>
      </c>
      <c r="B10" s="6"/>
      <c r="C10" s="6"/>
      <c r="D10" s="6"/>
      <c r="E10" s="6"/>
      <c r="F10" s="6"/>
      <c r="G10" s="5" t="s">
        <v>135</v>
      </c>
      <c r="H10" s="5" t="s">
        <v>14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171</v>
      </c>
      <c r="P10" s="5" t="s">
        <v>171</v>
      </c>
      <c r="Q10" s="6"/>
      <c r="R10" s="6"/>
      <c r="S10" s="5" t="str">
        <f t="shared" si="0"/>
        <v>1755 Sylvestre Drive, Tecusmeh ON, N8N 2L9</v>
      </c>
      <c r="T10" s="6"/>
      <c r="U10" s="6"/>
      <c r="V10" s="5" t="str">
        <f>oesc_rule_no</f>
        <v>64-210 (5)</v>
      </c>
      <c r="W10" s="5" t="str">
        <f>dev_descr_1</f>
        <v xml:space="preserve"> Applicant proposes to provide alternative to mechanical means for source circuit rodent protection on a</v>
      </c>
      <c r="X10" s="5" t="str">
        <f>dev_descr_2</f>
        <v xml:space="preserve"> rooftop PV solar facility. Applicant will deploy string inverters with string-level integrated arc-fault current</v>
      </c>
      <c r="Y10" s="5" t="str">
        <f>dev_descr_3</f>
        <v xml:space="preserve"> interruption (AFCI) and fault monitoring, located less than 3 meters from the array.</v>
      </c>
      <c r="Z10" s="5" t="str">
        <f>dev_reasons_1</f>
        <v xml:space="preserve"> Proposed rooftop PV system is on a non-combustible, non-dwelling commercial building. Racking systems</v>
      </c>
      <c r="AA10" s="5" t="str">
        <f>dev_reasons_2</f>
        <v xml:space="preserve"> do not currently accommodate an effective, commercially available solution for rodent protection with respect</v>
      </c>
      <c r="AB10" s="5" t="str">
        <f>dev_reasons_3</f>
        <v xml:space="preserve"> to a block-mounted, tilted-array racking configuration suitable for flat roofs.</v>
      </c>
      <c r="AC10" s="5" t="str">
        <f>dev_reasons_4</f>
        <v xml:space="preserve"> System will be actively monitored and receive immediate maintenance following damage or fault.</v>
      </c>
      <c r="AD10" s="5" t="str">
        <f>dev_alternative</f>
        <v xml:space="preserve"> Provide maintenance, supervision and monitoring in lieu of mechanical measures for rodent protection.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5" t="s">
        <v>120</v>
      </c>
      <c r="B11" s="6"/>
      <c r="C11" s="6"/>
      <c r="D11" s="6"/>
      <c r="E11" s="6"/>
      <c r="F11" s="6"/>
      <c r="G11" s="5" t="s">
        <v>137</v>
      </c>
      <c r="H11" s="5" t="s">
        <v>14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172</v>
      </c>
      <c r="P11" s="5" t="s">
        <v>173</v>
      </c>
      <c r="Q11" s="6"/>
      <c r="R11" s="6"/>
      <c r="S11" s="5" t="str">
        <f t="shared" si="0"/>
        <v>30 Curtis Ave. North, Paris ON, N3L 3V3</v>
      </c>
      <c r="T11" s="6"/>
      <c r="U11" s="6"/>
      <c r="V11" s="5" t="str">
        <f>oesc_rule_no</f>
        <v>64-210 (5)</v>
      </c>
      <c r="W11" s="5" t="str">
        <f>dev_descr_1</f>
        <v xml:space="preserve"> Applicant proposes to provide alternative to mechanical means for source circuit rodent protection on a</v>
      </c>
      <c r="X11" s="5" t="str">
        <f>dev_descr_2</f>
        <v xml:space="preserve"> rooftop PV solar facility. Applicant will deploy string inverters with string-level integrated arc-fault current</v>
      </c>
      <c r="Y11" s="5" t="str">
        <f>dev_descr_3</f>
        <v xml:space="preserve"> interruption (AFCI) and fault monitoring, located less than 3 meters from the array.</v>
      </c>
      <c r="Z11" s="5" t="str">
        <f>dev_reasons_1</f>
        <v xml:space="preserve"> Proposed rooftop PV system is on a non-combustible, non-dwelling commercial building. Racking systems</v>
      </c>
      <c r="AA11" s="5" t="str">
        <f>dev_reasons_2</f>
        <v xml:space="preserve"> do not currently accommodate an effective, commercially available solution for rodent protection with respect</v>
      </c>
      <c r="AB11" s="5" t="str">
        <f>dev_reasons_3</f>
        <v xml:space="preserve"> to a block-mounted, tilted-array racking configuration suitable for flat roofs.</v>
      </c>
      <c r="AC11" s="5" t="str">
        <f>dev_reasons_4</f>
        <v xml:space="preserve"> System will be actively monitored and receive immediate maintenance following damage or fault.</v>
      </c>
      <c r="AD11" s="5" t="str">
        <f>dev_alternative</f>
        <v xml:space="preserve"> Provide maintenance, supervision and monitoring in lieu of mechanical measures for rodent protection.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5" t="s">
        <v>121</v>
      </c>
      <c r="B12" s="6"/>
      <c r="C12" s="6"/>
      <c r="D12" s="6"/>
      <c r="E12" s="6"/>
      <c r="F12" s="6"/>
      <c r="G12" s="5" t="s">
        <v>138</v>
      </c>
      <c r="H12" s="5" t="s">
        <v>14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174</v>
      </c>
      <c r="P12" s="5" t="s">
        <v>175</v>
      </c>
      <c r="Q12" s="6"/>
      <c r="R12" s="6"/>
      <c r="S12" s="5" t="str">
        <f t="shared" si="0"/>
        <v>370 Erie St. East, Windsor ON, N9A 3X3</v>
      </c>
      <c r="T12" s="6"/>
      <c r="U12" s="6"/>
      <c r="V12" s="5" t="str">
        <f>oesc_rule_no</f>
        <v>64-210 (5)</v>
      </c>
      <c r="W12" s="5" t="str">
        <f>dev_descr_1</f>
        <v xml:space="preserve"> Applicant proposes to provide alternative to mechanical means for source circuit rodent protection on a</v>
      </c>
      <c r="X12" s="5" t="str">
        <f>dev_descr_2</f>
        <v xml:space="preserve"> rooftop PV solar facility. Applicant will deploy string inverters with string-level integrated arc-fault current</v>
      </c>
      <c r="Y12" s="5" t="str">
        <f>dev_descr_3</f>
        <v xml:space="preserve"> interruption (AFCI) and fault monitoring, located less than 3 meters from the array.</v>
      </c>
      <c r="Z12" s="5" t="str">
        <f>dev_reasons_1</f>
        <v xml:space="preserve"> Proposed rooftop PV system is on a non-combustible, non-dwelling commercial building. Racking systems</v>
      </c>
      <c r="AA12" s="5" t="str">
        <f>dev_reasons_2</f>
        <v xml:space="preserve"> do not currently accommodate an effective, commercially available solution for rodent protection with respect</v>
      </c>
      <c r="AB12" s="5" t="str">
        <f>dev_reasons_3</f>
        <v xml:space="preserve"> to a block-mounted, tilted-array racking configuration suitable for flat roofs.</v>
      </c>
      <c r="AC12" s="5" t="str">
        <f>dev_reasons_4</f>
        <v xml:space="preserve"> System will be actively monitored and receive immediate maintenance following damage or fault.</v>
      </c>
      <c r="AD12" s="5" t="str">
        <f>dev_alternative</f>
        <v xml:space="preserve"> Provide maintenance, supervision and monitoring in lieu of mechanical measures for rodent protection.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x14ac:dyDescent="0.3">
      <c r="A13" s="5" t="s">
        <v>122</v>
      </c>
      <c r="B13" s="6"/>
      <c r="C13" s="6"/>
      <c r="D13" s="6"/>
      <c r="E13" s="6"/>
      <c r="F13" s="6"/>
      <c r="G13" s="5" t="s">
        <v>139</v>
      </c>
      <c r="H13" s="5" t="s">
        <v>14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  <c r="N13" s="5" t="s">
        <v>176</v>
      </c>
      <c r="P13" s="5" t="s">
        <v>176</v>
      </c>
      <c r="Q13" s="6"/>
      <c r="R13" s="6"/>
      <c r="S13" s="5" t="str">
        <f t="shared" si="0"/>
        <v>7 Hawk St., Nanticoke ON,N0A 1L0</v>
      </c>
      <c r="T13" s="6"/>
      <c r="U13" s="6"/>
      <c r="V13" s="5" t="str">
        <f>oesc_rule_no</f>
        <v>64-210 (5)</v>
      </c>
      <c r="W13" s="5" t="str">
        <f>dev_descr_1</f>
        <v xml:space="preserve"> Applicant proposes to provide alternative to mechanical means for source circuit rodent protection on a</v>
      </c>
      <c r="X13" s="5" t="str">
        <f>dev_descr_2</f>
        <v xml:space="preserve"> rooftop PV solar facility. Applicant will deploy string inverters with string-level integrated arc-fault current</v>
      </c>
      <c r="Y13" s="5" t="str">
        <f>dev_descr_3</f>
        <v xml:space="preserve"> interruption (AFCI) and fault monitoring, located less than 3 meters from the array.</v>
      </c>
      <c r="Z13" s="5" t="str">
        <f>dev_reasons_1</f>
        <v xml:space="preserve"> Proposed rooftop PV system is on a non-combustible, non-dwelling commercial building. Racking systems</v>
      </c>
      <c r="AA13" s="5" t="str">
        <f>dev_reasons_2</f>
        <v xml:space="preserve"> do not currently accommodate an effective, commercially available solution for rodent protection with respect</v>
      </c>
      <c r="AB13" s="5" t="str">
        <f>dev_reasons_3</f>
        <v xml:space="preserve"> to a block-mounted, tilted-array racking configuration suitable for flat roofs.</v>
      </c>
      <c r="AC13" s="5" t="str">
        <f>dev_reasons_4</f>
        <v xml:space="preserve"> System will be actively monitored and receive immediate maintenance following damage or fault.</v>
      </c>
      <c r="AD13" s="5" t="str">
        <f>dev_alternative</f>
        <v xml:space="preserve"> Provide maintenance, supervision and monitoring in lieu of mechanical measures for rodent protection.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x14ac:dyDescent="0.3">
      <c r="A14" s="5" t="s">
        <v>123</v>
      </c>
      <c r="B14" s="6"/>
      <c r="C14" s="6"/>
      <c r="D14" s="6"/>
      <c r="E14" s="6"/>
      <c r="F14" s="6"/>
      <c r="G14" s="5" t="s">
        <v>140</v>
      </c>
      <c r="H14" s="5" t="s">
        <v>14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177</v>
      </c>
      <c r="P14" s="5" t="s">
        <v>178</v>
      </c>
      <c r="Q14" s="6"/>
      <c r="R14" s="6"/>
      <c r="S14" s="5" t="str">
        <f t="shared" si="0"/>
        <v>565 Richmond St., Chatham ON, N7M 1R2</v>
      </c>
      <c r="T14" s="6"/>
      <c r="U14" s="6"/>
      <c r="V14" s="5" t="str">
        <f>oesc_rule_no</f>
        <v>64-210 (5)</v>
      </c>
      <c r="W14" s="5" t="str">
        <f>dev_descr_1</f>
        <v xml:space="preserve"> Applicant proposes to provide alternative to mechanical means for source circuit rodent protection on a</v>
      </c>
      <c r="X14" s="5" t="str">
        <f>dev_descr_2</f>
        <v xml:space="preserve"> rooftop PV solar facility. Applicant will deploy string inverters with string-level integrated arc-fault current</v>
      </c>
      <c r="Y14" s="5" t="str">
        <f>dev_descr_3</f>
        <v xml:space="preserve"> interruption (AFCI) and fault monitoring, located less than 3 meters from the array.</v>
      </c>
      <c r="Z14" s="5" t="str">
        <f>dev_reasons_1</f>
        <v xml:space="preserve"> Proposed rooftop PV system is on a non-combustible, non-dwelling commercial building. Racking systems</v>
      </c>
      <c r="AA14" s="5" t="str">
        <f>dev_reasons_2</f>
        <v xml:space="preserve"> do not currently accommodate an effective, commercially available solution for rodent protection with respect</v>
      </c>
      <c r="AB14" s="5" t="str">
        <f>dev_reasons_3</f>
        <v xml:space="preserve"> to a block-mounted, tilted-array racking configuration suitable for flat roofs.</v>
      </c>
      <c r="AC14" s="5" t="str">
        <f>dev_reasons_4</f>
        <v xml:space="preserve"> System will be actively monitored and receive immediate maintenance following damage or fault.</v>
      </c>
      <c r="AD14" s="5" t="str">
        <f>dev_alternative</f>
        <v xml:space="preserve"> Provide maintenance, supervision and monitoring in lieu of mechanical measures for rodent protection.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5" t="s">
        <v>124</v>
      </c>
      <c r="B15" s="6"/>
      <c r="C15" s="6"/>
      <c r="D15" s="6"/>
      <c r="E15" s="6"/>
      <c r="F15" s="6"/>
      <c r="G15" s="5" t="s">
        <v>141</v>
      </c>
      <c r="H15" s="5" t="s">
        <v>14</v>
      </c>
      <c r="I15" s="5" t="s">
        <v>13</v>
      </c>
      <c r="J15" s="5" t="s">
        <v>13</v>
      </c>
      <c r="K15" s="5" t="s">
        <v>13</v>
      </c>
      <c r="L15" s="5" t="s">
        <v>13</v>
      </c>
      <c r="M15" s="5" t="s">
        <v>13</v>
      </c>
      <c r="N15" s="5" t="s">
        <v>179</v>
      </c>
      <c r="P15" s="5" t="s">
        <v>179</v>
      </c>
      <c r="Q15" s="6"/>
      <c r="R15" s="6"/>
      <c r="S15" s="5" t="str">
        <f t="shared" si="0"/>
        <v>65 Densley Avenue, Toronto ON, M6M 2P5</v>
      </c>
      <c r="T15" s="6"/>
      <c r="U15" s="6"/>
      <c r="V15" s="5" t="str">
        <f>oesc_rule_no</f>
        <v>64-210 (5)</v>
      </c>
      <c r="W15" s="5" t="str">
        <f>dev_descr_1</f>
        <v xml:space="preserve"> Applicant proposes to provide alternative to mechanical means for source circuit rodent protection on a</v>
      </c>
      <c r="X15" s="5" t="str">
        <f>dev_descr_2</f>
        <v xml:space="preserve"> rooftop PV solar facility. Applicant will deploy string inverters with string-level integrated arc-fault current</v>
      </c>
      <c r="Y15" s="5" t="str">
        <f>dev_descr_3</f>
        <v xml:space="preserve"> interruption (AFCI) and fault monitoring, located less than 3 meters from the array.</v>
      </c>
      <c r="Z15" s="5" t="str">
        <f>dev_reasons_1</f>
        <v xml:space="preserve"> Proposed rooftop PV system is on a non-combustible, non-dwelling commercial building. Racking systems</v>
      </c>
      <c r="AA15" s="5" t="str">
        <f>dev_reasons_2</f>
        <v xml:space="preserve"> do not currently accommodate an effective, commercially available solution for rodent protection with respect</v>
      </c>
      <c r="AB15" s="5" t="str">
        <f>dev_reasons_3</f>
        <v xml:space="preserve"> to a block-mounted, tilted-array racking configuration suitable for flat roofs.</v>
      </c>
      <c r="AC15" s="5" t="str">
        <f>dev_reasons_4</f>
        <v xml:space="preserve"> System will be actively monitored and receive immediate maintenance following damage or fault.</v>
      </c>
      <c r="AD15" s="5" t="str">
        <f>dev_alternative</f>
        <v xml:space="preserve"> Provide maintenance, supervision and monitoring in lieu of mechanical measures for rodent protection.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5" t="s">
        <v>125</v>
      </c>
      <c r="B16" s="6"/>
      <c r="C16" s="6"/>
      <c r="D16" s="6"/>
      <c r="E16" s="6"/>
      <c r="F16" s="6"/>
      <c r="G16" s="5" t="s">
        <v>142</v>
      </c>
      <c r="H16" s="5" t="s">
        <v>14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161</v>
      </c>
      <c r="P16" s="5" t="s">
        <v>162</v>
      </c>
      <c r="Q16" s="6"/>
      <c r="R16" s="6"/>
      <c r="S16" s="5" t="str">
        <f t="shared" si="0"/>
        <v>2627 Temple Dr.,Windsor ON, N8W 5E5</v>
      </c>
      <c r="T16" s="6"/>
      <c r="U16" s="6"/>
      <c r="V16" s="5" t="str">
        <f>oesc_rule_no</f>
        <v>64-210 (5)</v>
      </c>
      <c r="W16" s="5" t="str">
        <f>dev_descr_1</f>
        <v xml:space="preserve"> Applicant proposes to provide alternative to mechanical means for source circuit rodent protection on a</v>
      </c>
      <c r="X16" s="5" t="str">
        <f>dev_descr_2</f>
        <v xml:space="preserve"> rooftop PV solar facility. Applicant will deploy string inverters with string-level integrated arc-fault current</v>
      </c>
      <c r="Y16" s="5" t="str">
        <f>dev_descr_3</f>
        <v xml:space="preserve"> interruption (AFCI) and fault monitoring, located less than 3 meters from the array.</v>
      </c>
      <c r="Z16" s="5" t="str">
        <f>dev_reasons_1</f>
        <v xml:space="preserve"> Proposed rooftop PV system is on a non-combustible, non-dwelling commercial building. Racking systems</v>
      </c>
      <c r="AA16" s="5" t="str">
        <f>dev_reasons_2</f>
        <v xml:space="preserve"> do not currently accommodate an effective, commercially available solution for rodent protection with respect</v>
      </c>
      <c r="AB16" s="5" t="str">
        <f>dev_reasons_3</f>
        <v xml:space="preserve"> to a block-mounted, tilted-array racking configuration suitable for flat roofs.</v>
      </c>
      <c r="AC16" s="5" t="str">
        <f>dev_reasons_4</f>
        <v xml:space="preserve"> System will be actively monitored and receive immediate maintenance following damage or fault.</v>
      </c>
      <c r="AD16" s="5" t="str">
        <f>dev_alternative</f>
        <v xml:space="preserve"> Provide maintenance, supervision and monitoring in lieu of mechanical measures for rodent protection.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5" t="s">
        <v>126</v>
      </c>
      <c r="B17" s="6"/>
      <c r="C17" s="6"/>
      <c r="D17" s="6"/>
      <c r="E17" s="6"/>
      <c r="F17" s="6"/>
      <c r="G17" s="5" t="s">
        <v>143</v>
      </c>
      <c r="H17" s="5" t="s">
        <v>14</v>
      </c>
      <c r="I17" s="5" t="s">
        <v>13</v>
      </c>
      <c r="J17" s="5" t="s">
        <v>13</v>
      </c>
      <c r="K17" s="5" t="s">
        <v>13</v>
      </c>
      <c r="L17" s="5" t="s">
        <v>13</v>
      </c>
      <c r="M17" s="5" t="s">
        <v>13</v>
      </c>
      <c r="N17" s="5" t="s">
        <v>161</v>
      </c>
      <c r="P17" s="5" t="s">
        <v>162</v>
      </c>
      <c r="Q17" s="6"/>
      <c r="R17" s="6"/>
      <c r="S17" s="5" t="str">
        <f t="shared" si="0"/>
        <v>2720 St. Etienne Blvd., Windsor ON, N8W 5E6</v>
      </c>
      <c r="T17" s="6"/>
      <c r="U17" s="6"/>
      <c r="V17" s="5" t="str">
        <f>oesc_rule_no</f>
        <v>64-210 (5)</v>
      </c>
      <c r="W17" s="5" t="str">
        <f>dev_descr_1</f>
        <v xml:space="preserve"> Applicant proposes to provide alternative to mechanical means for source circuit rodent protection on a</v>
      </c>
      <c r="X17" s="5" t="str">
        <f>dev_descr_2</f>
        <v xml:space="preserve"> rooftop PV solar facility. Applicant will deploy string inverters with string-level integrated arc-fault current</v>
      </c>
      <c r="Y17" s="5" t="str">
        <f>dev_descr_3</f>
        <v xml:space="preserve"> interruption (AFCI) and fault monitoring, located less than 3 meters from the array.</v>
      </c>
      <c r="Z17" s="5" t="str">
        <f>dev_reasons_1</f>
        <v xml:space="preserve"> Proposed rooftop PV system is on a non-combustible, non-dwelling commercial building. Racking systems</v>
      </c>
      <c r="AA17" s="5" t="str">
        <f>dev_reasons_2</f>
        <v xml:space="preserve"> do not currently accommodate an effective, commercially available solution for rodent protection with respect</v>
      </c>
      <c r="AB17" s="5" t="str">
        <f>dev_reasons_3</f>
        <v xml:space="preserve"> to a block-mounted, tilted-array racking configuration suitable for flat roofs.</v>
      </c>
      <c r="AC17" s="5" t="str">
        <f>dev_reasons_4</f>
        <v xml:space="preserve"> System will be actively monitored and receive immediate maintenance following damage or fault.</v>
      </c>
      <c r="AD17" s="5" t="str">
        <f>dev_alternative</f>
        <v xml:space="preserve"> Provide maintenance, supervision and monitoring in lieu of mechanical measures for rodent protection.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5" t="s">
        <v>127</v>
      </c>
      <c r="B18" s="6"/>
      <c r="C18" s="6"/>
      <c r="D18" s="6"/>
      <c r="E18" s="6"/>
      <c r="F18" s="6"/>
      <c r="G18" s="5" t="s">
        <v>144</v>
      </c>
      <c r="H18" s="5" t="s">
        <v>14</v>
      </c>
      <c r="I18" s="5" t="s">
        <v>13</v>
      </c>
      <c r="J18" s="5" t="s">
        <v>13</v>
      </c>
      <c r="K18" s="5" t="s">
        <v>13</v>
      </c>
      <c r="L18" s="5" t="s">
        <v>13</v>
      </c>
      <c r="M18" s="5" t="s">
        <v>13</v>
      </c>
      <c r="N18" s="5" t="s">
        <v>180</v>
      </c>
      <c r="P18" s="5" t="s">
        <v>180</v>
      </c>
      <c r="Q18" s="6"/>
      <c r="R18" s="6"/>
      <c r="S18" s="5" t="str">
        <f t="shared" si="0"/>
        <v>25 Oriole Pkwy., Elmira ON, N3B 1B7</v>
      </c>
      <c r="T18" s="6"/>
      <c r="U18" s="6"/>
      <c r="V18" s="5" t="str">
        <f>oesc_rule_no</f>
        <v>64-210 (5)</v>
      </c>
      <c r="W18" s="5" t="str">
        <f>dev_descr_1</f>
        <v xml:space="preserve"> Applicant proposes to provide alternative to mechanical means for source circuit rodent protection on a</v>
      </c>
      <c r="X18" s="5" t="str">
        <f>dev_descr_2</f>
        <v xml:space="preserve"> rooftop PV solar facility. Applicant will deploy string inverters with string-level integrated arc-fault current</v>
      </c>
      <c r="Y18" s="5" t="str">
        <f>dev_descr_3</f>
        <v xml:space="preserve"> interruption (AFCI) and fault monitoring, located less than 3 meters from the array.</v>
      </c>
      <c r="Z18" s="5" t="str">
        <f>dev_reasons_1</f>
        <v xml:space="preserve"> Proposed rooftop PV system is on a non-combustible, non-dwelling commercial building. Racking systems</v>
      </c>
      <c r="AA18" s="5" t="str">
        <f>dev_reasons_2</f>
        <v xml:space="preserve"> do not currently accommodate an effective, commercially available solution for rodent protection with respect</v>
      </c>
      <c r="AB18" s="5" t="str">
        <f>dev_reasons_3</f>
        <v xml:space="preserve"> to a block-mounted, tilted-array racking configuration suitable for flat roofs.</v>
      </c>
      <c r="AC18" s="5" t="str">
        <f>dev_reasons_4</f>
        <v xml:space="preserve"> System will be actively monitored and receive immediate maintenance following damage or fault.</v>
      </c>
      <c r="AD18" s="5" t="str">
        <f>dev_alternative</f>
        <v xml:space="preserve"> Provide maintenance, supervision and monitoring in lieu of mechanical measures for rodent protection.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5" t="s">
        <v>163</v>
      </c>
      <c r="B19" s="6"/>
      <c r="C19" s="6"/>
      <c r="D19" s="6"/>
      <c r="E19" s="6"/>
      <c r="F19" s="6"/>
      <c r="G19" s="5" t="s">
        <v>164</v>
      </c>
      <c r="H19" s="5" t="s">
        <v>14</v>
      </c>
      <c r="I19" s="5" t="s">
        <v>13</v>
      </c>
      <c r="J19" s="5" t="s">
        <v>13</v>
      </c>
      <c r="K19" s="5" t="s">
        <v>13</v>
      </c>
      <c r="L19" s="5" t="s">
        <v>13</v>
      </c>
      <c r="M19" s="5" t="s">
        <v>13</v>
      </c>
      <c r="N19" s="5" t="s">
        <v>165</v>
      </c>
      <c r="P19" s="5" t="s">
        <v>165</v>
      </c>
      <c r="Q19" s="6"/>
      <c r="R19" s="6"/>
      <c r="S19" s="5" t="str">
        <f t="shared" ref="S19" si="1">G19</f>
        <v>1050 Crawford Ave, Windsor ON, N9A 5C9</v>
      </c>
      <c r="T19" s="6"/>
      <c r="U19" s="6"/>
      <c r="V19" s="5" t="str">
        <f>oesc_rule_no</f>
        <v>64-210 (5)</v>
      </c>
      <c r="W19" s="5" t="str">
        <f>dev_descr_1</f>
        <v xml:space="preserve"> Applicant proposes to provide alternative to mechanical means for source circuit rodent protection on a</v>
      </c>
      <c r="X19" s="5" t="str">
        <f>dev_descr_2</f>
        <v xml:space="preserve"> rooftop PV solar facility. Applicant will deploy string inverters with string-level integrated arc-fault current</v>
      </c>
      <c r="Y19" s="5" t="str">
        <f>dev_descr_3</f>
        <v xml:space="preserve"> interruption (AFCI) and fault monitoring, located less than 3 meters from the array.</v>
      </c>
      <c r="Z19" s="5" t="str">
        <f>dev_reasons_1</f>
        <v xml:space="preserve"> Proposed rooftop PV system is on a non-combustible, non-dwelling commercial building. Racking systems</v>
      </c>
      <c r="AA19" s="5" t="str">
        <f>dev_reasons_2</f>
        <v xml:space="preserve"> do not currently accommodate an effective, commercially available solution for rodent protection with respect</v>
      </c>
      <c r="AB19" s="5" t="str">
        <f>dev_reasons_3</f>
        <v xml:space="preserve"> to a block-mounted, tilted-array racking configuration suitable for flat roofs.</v>
      </c>
      <c r="AC19" s="5" t="str">
        <f>dev_reasons_4</f>
        <v xml:space="preserve"> System will be actively monitored and receive immediate maintenance following damage or fault.</v>
      </c>
      <c r="AD19" s="5" t="str">
        <f>dev_alternative</f>
        <v xml:space="preserve"> Provide maintenance, supervision and monitoring in lieu of mechanical measures for rodent protection.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</sheetData>
  <dataValidations count="1">
    <dataValidation type="list" allowBlank="1" showInputMessage="1" showErrorMessage="1" sqref="H2:M19">
      <formula1>"On, Off"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t="s">
        <v>146</v>
      </c>
      <c r="B1" t="s">
        <v>147</v>
      </c>
    </row>
    <row r="2" spans="1:2" x14ac:dyDescent="0.3">
      <c r="A2" t="s">
        <v>148</v>
      </c>
      <c r="B2" t="s">
        <v>157</v>
      </c>
    </row>
    <row r="3" spans="1:2" x14ac:dyDescent="0.3">
      <c r="B3" t="s">
        <v>153</v>
      </c>
    </row>
    <row r="4" spans="1:2" x14ac:dyDescent="0.3">
      <c r="B4" t="s">
        <v>158</v>
      </c>
    </row>
    <row r="5" spans="1:2" x14ac:dyDescent="0.3">
      <c r="A5" t="s">
        <v>149</v>
      </c>
      <c r="B5" t="s">
        <v>154</v>
      </c>
    </row>
    <row r="6" spans="1:2" x14ac:dyDescent="0.3">
      <c r="B6" t="s">
        <v>155</v>
      </c>
    </row>
    <row r="7" spans="1:2" x14ac:dyDescent="0.3">
      <c r="B7" t="s">
        <v>159</v>
      </c>
    </row>
    <row r="8" spans="1:2" x14ac:dyDescent="0.3">
      <c r="B8" t="s">
        <v>160</v>
      </c>
    </row>
    <row r="9" spans="1:2" x14ac:dyDescent="0.3">
      <c r="A9" t="s">
        <v>150</v>
      </c>
      <c r="B9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Fields</vt:lpstr>
      <vt:lpstr>entries</vt:lpstr>
      <vt:lpstr>Standard Items</vt:lpstr>
      <vt:lpstr>dev_alternative</vt:lpstr>
      <vt:lpstr>dev_descr_1</vt:lpstr>
      <vt:lpstr>dev_descr_2</vt:lpstr>
      <vt:lpstr>dev_descr_3</vt:lpstr>
      <vt:lpstr>dev_reasons_1</vt:lpstr>
      <vt:lpstr>dev_reasons_2</vt:lpstr>
      <vt:lpstr>dev_reasons_3</vt:lpstr>
      <vt:lpstr>dev_reasons_4</vt:lpstr>
      <vt:lpstr>oesc_rule_no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2016-12-09T19:09:54Z</dcterms:created>
  <dcterms:modified xsi:type="dcterms:W3CDTF">2016-12-09T22:17:52Z</dcterms:modified>
</cp:coreProperties>
</file>