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7.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phine\ownCloud\DCI\analysis\"/>
    </mc:Choice>
  </mc:AlternateContent>
  <bookViews>
    <workbookView xWindow="0" yWindow="0" windowWidth="21600" windowHeight="9135" tabRatio="896"/>
  </bookViews>
  <sheets>
    <sheet name="Safety-opportunity-risk " sheetId="2" r:id="rId1"/>
    <sheet name="Opportunity-risk by age" sheetId="3" r:id="rId2"/>
    <sheet name="Enhance emotional life" sheetId="1" r:id="rId3"/>
    <sheet name="Relationships_all+gender" sheetId="4" r:id="rId4"/>
    <sheet name="Relationships_by age" sheetId="7" r:id="rId5"/>
    <sheet name="Rel_age within groups" sheetId="5" r:id="rId6"/>
    <sheet name="Rel_groups within age" sheetId="6" r:id="rId7"/>
  </sheets>
  <externalReferences>
    <externalReference r:id="rId8"/>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0" i="3" l="1"/>
  <c r="D60" i="3"/>
  <c r="E60" i="3"/>
  <c r="F60" i="3"/>
  <c r="G60" i="3"/>
  <c r="H60" i="3"/>
  <c r="I60" i="3"/>
  <c r="J60" i="3"/>
  <c r="K60" i="3"/>
  <c r="L60" i="3"/>
  <c r="M60" i="3"/>
  <c r="N60" i="3"/>
  <c r="B60" i="3"/>
  <c r="F90" i="3" l="1"/>
  <c r="F87" i="3"/>
  <c r="F88" i="3" s="1"/>
  <c r="E87" i="3"/>
  <c r="E88" i="3" s="1"/>
  <c r="H95" i="3"/>
  <c r="G95" i="3"/>
  <c r="F95" i="3"/>
  <c r="E95" i="3"/>
  <c r="H93" i="3"/>
  <c r="H94" i="3" s="1"/>
  <c r="G93" i="3"/>
  <c r="G94" i="3" s="1"/>
  <c r="F93" i="3"/>
  <c r="F94" i="3" s="1"/>
  <c r="E93" i="3"/>
  <c r="H91" i="3"/>
  <c r="H92" i="3" s="1"/>
  <c r="G91" i="3"/>
  <c r="G92" i="3" s="1"/>
  <c r="F91" i="3"/>
  <c r="F92" i="3" s="1"/>
  <c r="E91" i="3"/>
  <c r="H89" i="3"/>
  <c r="H90" i="3" s="1"/>
  <c r="G89" i="3"/>
  <c r="G90" i="3" s="1"/>
  <c r="F89" i="3"/>
  <c r="E89" i="3"/>
  <c r="H87" i="3"/>
  <c r="H88" i="3" s="1"/>
  <c r="G87" i="3"/>
  <c r="G88" i="3" s="1"/>
  <c r="H85" i="3"/>
  <c r="H86" i="3" s="1"/>
  <c r="G85" i="3"/>
  <c r="F85" i="3"/>
  <c r="E85" i="3"/>
  <c r="H83" i="3"/>
  <c r="G83" i="3"/>
  <c r="F83" i="3"/>
  <c r="F84" i="3" s="1"/>
  <c r="E83" i="3"/>
  <c r="I83" i="3" s="1"/>
  <c r="H81" i="3"/>
  <c r="H82" i="3" s="1"/>
  <c r="G81" i="3"/>
  <c r="G82" i="3" s="1"/>
  <c r="F81" i="3"/>
  <c r="F82" i="3" s="1"/>
  <c r="E81" i="3"/>
  <c r="E82" i="3" s="1"/>
  <c r="G86" i="3" l="1"/>
  <c r="I89" i="3"/>
  <c r="I91" i="3"/>
  <c r="I93" i="3"/>
  <c r="E86" i="3"/>
  <c r="F96" i="3"/>
  <c r="G84" i="3"/>
  <c r="H84" i="3"/>
  <c r="H96" i="3" s="1"/>
  <c r="F86" i="3"/>
  <c r="G96" i="3"/>
  <c r="I81" i="3"/>
  <c r="E84" i="3"/>
  <c r="E90" i="3"/>
  <c r="I85" i="3"/>
  <c r="E94" i="3"/>
  <c r="E92" i="3"/>
  <c r="I87" i="3"/>
  <c r="E96" i="3" l="1"/>
  <c r="I95" i="3"/>
  <c r="I82" i="3" l="1"/>
  <c r="I84" i="3"/>
  <c r="I94" i="3"/>
  <c r="I90" i="3"/>
  <c r="I92" i="3"/>
  <c r="I88" i="3"/>
  <c r="I86" i="3"/>
  <c r="I96" i="3" l="1"/>
</calcChain>
</file>

<file path=xl/sharedStrings.xml><?xml version="1.0" encoding="utf-8"?>
<sst xmlns="http://schemas.openxmlformats.org/spreadsheetml/2006/main" count="330" uniqueCount="74">
  <si>
    <t>Male</t>
  </si>
  <si>
    <t>Female</t>
  </si>
  <si>
    <t>Total</t>
  </si>
  <si>
    <t>Other (specify)</t>
  </si>
  <si>
    <t>Extremely important</t>
  </si>
  <si>
    <t>Fairly important</t>
  </si>
  <si>
    <t>A little important</t>
  </si>
  <si>
    <t>Not important at all</t>
  </si>
  <si>
    <r>
      <t xml:space="preserve">Q430 - Thinking about the reasons you might use the Internet, please rate each of these activities in terms of importance to you and your life.
</t>
    </r>
    <r>
      <rPr>
        <b/>
        <sz val="10"/>
        <color theme="4"/>
        <rFont val="Arial Bold"/>
      </rPr>
      <t>Enhancing my emotional life</t>
    </r>
  </si>
  <si>
    <t>Q435 - Generally, online security and safety is a pressing concern for me.</t>
  </si>
  <si>
    <t>Strongly agree</t>
  </si>
  <si>
    <t>Agree</t>
  </si>
  <si>
    <t>Neither agree nor disagree</t>
  </si>
  <si>
    <t>Disagree</t>
  </si>
  <si>
    <t>Strongly disagree</t>
  </si>
  <si>
    <t>Not applicable (NA)</t>
  </si>
  <si>
    <t>Don't know</t>
  </si>
  <si>
    <t>12 – 17</t>
  </si>
  <si>
    <t>18 – 24</t>
  </si>
  <si>
    <t>25 – 29</t>
  </si>
  <si>
    <t>30 – 34</t>
  </si>
  <si>
    <t>35 – 39</t>
  </si>
  <si>
    <t>40 – 44</t>
  </si>
  <si>
    <t>45 – 49</t>
  </si>
  <si>
    <t>50 – 54</t>
  </si>
  <si>
    <t>55 – 59</t>
  </si>
  <si>
    <t>60 – 64</t>
  </si>
  <si>
    <t>65 – 69</t>
  </si>
  <si>
    <t>70 – 74</t>
  </si>
  <si>
    <t>75+</t>
  </si>
  <si>
    <t>Q287 - How important is your online life to maintaining relationships with:</t>
  </si>
  <si>
    <t>Neighbours</t>
  </si>
  <si>
    <t>Partner</t>
  </si>
  <si>
    <t>Other networks of interest</t>
  </si>
  <si>
    <t>Family</t>
  </si>
  <si>
    <t>Friends</t>
  </si>
  <si>
    <t>Very important</t>
  </si>
  <si>
    <t>Moderately important</t>
  </si>
  <si>
    <t>stat sig</t>
  </si>
  <si>
    <t>Work colleagues/ school peers</t>
  </si>
  <si>
    <r>
      <t xml:space="preserve">Women are more likely than men to consider their online life to be </t>
    </r>
    <r>
      <rPr>
        <b/>
        <sz val="11"/>
        <color theme="8"/>
        <rFont val="Calibri"/>
        <family val="2"/>
        <scheme val="minor"/>
      </rPr>
      <t>very</t>
    </r>
    <r>
      <rPr>
        <sz val="11"/>
        <color theme="8"/>
        <rFont val="Calibri"/>
        <family val="2"/>
        <scheme val="minor"/>
      </rPr>
      <t xml:space="preserve"> important in maintaining relationships with friends.</t>
    </r>
  </si>
  <si>
    <t>Q435 - Generally, the opportunities of online activity outweigh its risks.</t>
  </si>
  <si>
    <t>Online safety remains a pressing concern for over a third of respondents (35%). However, the majority (53%) also believe that opportunities outweigh the risks.</t>
  </si>
  <si>
    <t>Of the statements that we selected for the brief preliminary analysis, this is the only one that shows a gender difference.
Women are overall more likely than men to consider that enhancing their emotional life is an important factor in their use of the internet.</t>
  </si>
  <si>
    <t>Q435 - Please indicate whether you agree or disagree with these statements: - Generally, the opportunities of online activity outweighs its risks.</t>
  </si>
  <si>
    <t>18 – 34</t>
  </si>
  <si>
    <t>35 – 49</t>
  </si>
  <si>
    <t>50 – 64</t>
  </si>
  <si>
    <t>65+</t>
  </si>
  <si>
    <t>12–17</t>
  </si>
  <si>
    <t>18–34</t>
  </si>
  <si>
    <t>35–49</t>
  </si>
  <si>
    <t>50–64</t>
  </si>
  <si>
    <t>1017/1964</t>
  </si>
  <si>
    <r>
      <t xml:space="preserve">Not only does the majority of the population believe that the opportunities of online activity outweigh its risks, but this proportion is also remarkably even across all age groups, ranging from 49% to 56%.
</t>
    </r>
    <r>
      <rPr>
        <i/>
        <sz val="11"/>
        <color rgb="FF0070C0"/>
        <rFont val="Calibri"/>
        <family val="2"/>
        <scheme val="minor"/>
      </rPr>
      <t>(note: those small differences are not stat sigificant. The proportion of agree+strongly agree ranges from 43%, for the 50-54,  to 62%, for the 35-39, if we look at 5-yr age groups below. while those 2 figures at both ends of the spectrum may be only just stat significant, I would be cautious about highlighting any diff between age groups until we dig deeper.)</t>
    </r>
  </si>
  <si>
    <t>Q287 - How important is your online life to maintaining relationships with: - Family * HIDS2C - HIDS2 * Q1 - Please specify your gender Crosstabulation</t>
  </si>
  <si>
    <t>Q287 - How important is your online life to maintaining relationships with: - Partner * HIDS2C - HIDS2 * Q1 - Please specify your gender Crosstabulation</t>
  </si>
  <si>
    <t>Q287 - How important is your online life to maintaining relationships with: - Friends * HIDS2C - HIDS2 * Q1 - Please specify your gender Crosstabulation</t>
  </si>
  <si>
    <t>Q287 - How important is your online life to maintaining relationships with: - Neighbours * HIDS2C - HIDS2 * Q1 - Please specify your gender Crosstabulation</t>
  </si>
  <si>
    <t>Q287 - How important is your online life to maintaining relationships with: - Work colleagues or school peers * HIDS2C - HIDS2 * Q1 - Please specify your gender Crosstabulation</t>
  </si>
  <si>
    <t>Q287 - How important is your online life to maintaining relationships with: - Other networks of interest (e.g. sport, culture, or other interests) * HIDS2C - HIDS2 * Q1 - Please specify your gender Crosstabulation</t>
  </si>
  <si>
    <t>Work colleagues/school peers</t>
  </si>
  <si>
    <t>12 - 17</t>
  </si>
  <si>
    <t>Important</t>
  </si>
  <si>
    <t>RELATIONSHIPS - with 'very important' and 'moderatley important' combined into one 'important' category + age combined into 5 groups</t>
  </si>
  <si>
    <t>Rel_family * agegroup Crosstabulation</t>
  </si>
  <si>
    <t>Rel_friends * agegroup Crosstabulation</t>
  </si>
  <si>
    <t>Rel_partner * agegroup Crosstabulation</t>
  </si>
  <si>
    <t>Rel_neighbours * agegroup Crosstabulation</t>
  </si>
  <si>
    <t>Rel_wkcolleagues * agegroup Crosstabulation</t>
  </si>
  <si>
    <t>Rel_otherntwk * agegroup Crosstabulation</t>
  </si>
  <si>
    <t>How important is your online life to maintaining relationships</t>
  </si>
  <si>
    <r>
      <t xml:space="preserve">Overall, the majority of people consider their online life to be important in maintaining relationships with friends, family, other networks of interest, and work/school peers (in that order). The proportion is slightly lower for 'Partner', however more than a quarter of respondents said that online life was </t>
    </r>
    <r>
      <rPr>
        <b/>
        <sz val="11"/>
        <color theme="8"/>
        <rFont val="Calibri"/>
        <family val="2"/>
        <scheme val="minor"/>
      </rPr>
      <t>very</t>
    </r>
    <r>
      <rPr>
        <sz val="11"/>
        <color theme="8"/>
        <rFont val="Calibri"/>
        <family val="2"/>
        <scheme val="minor"/>
      </rPr>
      <t xml:space="preserve"> important in maintaining relationship with their partner. 
</t>
    </r>
    <r>
      <rPr>
        <i/>
        <sz val="11"/>
        <color theme="8"/>
        <rFont val="Calibri"/>
        <family val="2"/>
        <scheme val="minor"/>
      </rPr>
      <t>(Not shown on this graph, there is an age factor for this whereby people under 40 generally find online interaction with partner more important than those over 40.)</t>
    </r>
    <r>
      <rPr>
        <sz val="11"/>
        <color theme="8"/>
        <rFont val="Calibri"/>
        <family val="2"/>
        <scheme val="minor"/>
      </rPr>
      <t xml:space="preserve">
</t>
    </r>
  </si>
  <si>
    <t>The large majority of respondents across all age groups consider that connecting with family is important. There is very little difference between age groups in rating how important online technology is in supporting social circles such as family, friends or other networks. 
However, there appears to be a linear relationship between age and the perceived importance of connecting with work colleagues and school peers online. Nearly two-thirds of 18-34 year olds say that online life was important in maintaining relationship with colleagues, a proportion that decreases to just over half of 35-49 year olds and 37% of 50-64 year olds.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</si>
</sst>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
    <numFmt numFmtId="165" formatCode="###0"/>
    <numFmt numFmtId="166" formatCode="###0.0%"/>
    <numFmt numFmtId="167" formatCode="####.0%"/>
    <numFmt numFmtId="168" formatCode="0.0%"/>
  </numFmts>
  <fonts count="19" x14ac:knownFonts="1">
    <font>
      <sz val="11"/>
      <color theme="1"/>
      <name val="Calibri"/>
      <family val="2"/>
      <scheme val="minor"/>
    </font>
    <font>
      <sz val="10"/>
      <name val="Arial"/>
    </font>
    <font>
      <b/>
      <sz val="9"/>
      <color indexed="8"/>
      <name val="Arial Bold"/>
    </font>
    <font>
      <sz val="9"/>
      <color indexed="8"/>
      <name val="Arial"/>
    </font>
    <font>
      <b/>
      <sz val="10"/>
      <color indexed="8"/>
      <name val="Arial Bold"/>
    </font>
    <font>
      <b/>
      <sz val="10"/>
      <color theme="4"/>
      <name val="Arial Bold"/>
    </font>
    <font>
      <sz val="10"/>
      <color theme="1"/>
      <name val="Calibri"/>
      <family val="2"/>
      <scheme val="minor"/>
    </font>
    <font>
      <sz val="9"/>
      <color indexed="8"/>
      <name val="Arial"/>
      <family val="2"/>
    </font>
    <font>
      <sz val="10"/>
      <color rgb="FF000000"/>
      <name val="Courier New"/>
      <family val="3"/>
    </font>
    <font>
      <sz val="11"/>
      <color theme="8"/>
      <name val="Calibri"/>
      <family val="2"/>
      <scheme val="minor"/>
    </font>
    <font>
      <sz val="9"/>
      <color rgb="FF000000"/>
      <name val="Arial"/>
      <family val="2"/>
    </font>
    <font>
      <b/>
      <sz val="11"/>
      <color theme="8"/>
      <name val="Calibri"/>
      <family val="2"/>
      <scheme val="minor"/>
    </font>
    <font>
      <sz val="11"/>
      <color theme="1"/>
      <name val="Calibri"/>
      <family val="2"/>
      <scheme val="minor"/>
    </font>
    <font>
      <sz val="11"/>
      <color rgb="FFFF0000"/>
      <name val="Calibri"/>
      <family val="2"/>
      <scheme val="minor"/>
    </font>
    <font>
      <sz val="11"/>
      <color rgb="FF0070C0"/>
      <name val="Calibri"/>
      <family val="2"/>
      <scheme val="minor"/>
    </font>
    <font>
      <i/>
      <sz val="11"/>
      <color rgb="FF0070C0"/>
      <name val="Calibri"/>
      <family val="2"/>
      <scheme val="minor"/>
    </font>
    <font>
      <b/>
      <sz val="9"/>
      <color rgb="FF000000"/>
      <name val="Arial Bold"/>
      <family val="2"/>
    </font>
    <font>
      <b/>
      <sz val="12"/>
      <color theme="1"/>
      <name val="Calibri"/>
      <family val="2"/>
      <scheme val="minor"/>
    </font>
    <font>
      <i/>
      <sz val="11"/>
      <color theme="8"/>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15">
    <border>
      <left/>
      <right/>
      <top/>
      <bottom/>
      <diagonal/>
    </border>
    <border>
      <left style="thick">
        <color rgb="FF000000"/>
      </left>
      <right/>
      <top/>
      <bottom style="thin">
        <color rgb="FF000000"/>
      </bottom>
      <diagonal/>
    </border>
    <border>
      <left/>
      <right/>
      <top/>
      <bottom style="thin">
        <color rgb="FF000000"/>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ck">
        <color rgb="FF000000"/>
      </left>
      <right/>
      <top/>
      <bottom/>
      <diagonal/>
    </border>
    <border>
      <left style="thick">
        <color rgb="FF000000"/>
      </left>
      <right/>
      <top/>
      <bottom style="thick">
        <color rgb="FF000000"/>
      </bottom>
      <diagonal/>
    </border>
    <border>
      <left/>
      <right/>
      <top/>
      <bottom style="thick">
        <color rgb="FF000000"/>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s>
  <cellStyleXfs count="53">
    <xf numFmtId="0" fontId="0" fillId="0" borderId="0"/>
    <xf numFmtId="0" fontId="1"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cellStyleXfs>
  <cellXfs count="105">
    <xf numFmtId="0" fontId="0" fillId="0" borderId="0" xfId="0"/>
    <xf numFmtId="0" fontId="3" fillId="0" borderId="0" xfId="1" applyFont="1" applyBorder="1" applyAlignment="1">
      <alignment wrapText="1"/>
    </xf>
    <xf numFmtId="0" fontId="3" fillId="0" borderId="0" xfId="1" applyFont="1" applyBorder="1" applyAlignment="1">
      <alignment horizontal="center" wrapText="1"/>
    </xf>
    <xf numFmtId="0" fontId="3" fillId="0" borderId="0" xfId="1" applyFont="1" applyBorder="1" applyAlignment="1">
      <alignment vertical="top" wrapText="1"/>
    </xf>
    <xf numFmtId="164" fontId="3" fillId="0" borderId="0" xfId="1" applyNumberFormat="1" applyFont="1" applyBorder="1" applyAlignment="1">
      <alignment horizontal="right" vertical="center"/>
    </xf>
    <xf numFmtId="165" fontId="3" fillId="0" borderId="0" xfId="1" applyNumberFormat="1" applyFont="1" applyBorder="1" applyAlignment="1">
      <alignment horizontal="right" vertical="center"/>
    </xf>
    <xf numFmtId="0" fontId="6" fillId="0" borderId="0" xfId="0" applyFont="1"/>
    <xf numFmtId="0" fontId="7" fillId="0" borderId="0" xfId="1" applyFont="1" applyBorder="1" applyAlignment="1">
      <alignment wrapText="1"/>
    </xf>
    <xf numFmtId="0" fontId="7" fillId="0" borderId="0" xfId="1" applyFont="1" applyBorder="1" applyAlignment="1">
      <alignment horizontal="center" wrapText="1"/>
    </xf>
    <xf numFmtId="0" fontId="7" fillId="0" borderId="0" xfId="1" applyFont="1" applyBorder="1" applyAlignment="1">
      <alignment vertical="top" wrapText="1"/>
    </xf>
    <xf numFmtId="164" fontId="7" fillId="0" borderId="0" xfId="1" applyNumberFormat="1" applyFont="1" applyBorder="1" applyAlignment="1">
      <alignment horizontal="right" vertical="center"/>
    </xf>
    <xf numFmtId="166" fontId="7" fillId="0" borderId="0" xfId="1" applyNumberFormat="1" applyFont="1" applyBorder="1" applyAlignment="1">
      <alignment horizontal="right" vertical="center"/>
    </xf>
    <xf numFmtId="165" fontId="7" fillId="0" borderId="0" xfId="1" applyNumberFormat="1" applyFont="1" applyBorder="1" applyAlignment="1">
      <alignment horizontal="right" vertical="center"/>
    </xf>
    <xf numFmtId="0" fontId="0" fillId="0" borderId="0" xfId="0" applyAlignment="1">
      <alignment vertical="center" wrapText="1"/>
    </xf>
    <xf numFmtId="0" fontId="8" fillId="0" borderId="0" xfId="0" applyFont="1" applyAlignment="1">
      <alignment vertical="center" wrapText="1"/>
    </xf>
    <xf numFmtId="0" fontId="10" fillId="2" borderId="0" xfId="0" applyFont="1" applyFill="1" applyBorder="1" applyAlignment="1">
      <alignment vertical="center" wrapText="1"/>
    </xf>
    <xf numFmtId="0" fontId="10" fillId="2" borderId="0" xfId="0" applyFont="1" applyFill="1" applyBorder="1" applyAlignment="1">
      <alignment horizontal="center" vertical="center" wrapText="1"/>
    </xf>
    <xf numFmtId="9" fontId="10" fillId="2" borderId="0" xfId="0" applyNumberFormat="1" applyFont="1" applyFill="1" applyBorder="1" applyAlignment="1">
      <alignment horizontal="right" vertical="center" wrapText="1"/>
    </xf>
    <xf numFmtId="164" fontId="0" fillId="0" borderId="0" xfId="0" applyNumberFormat="1"/>
    <xf numFmtId="164" fontId="7" fillId="3" borderId="0" xfId="1" applyNumberFormat="1" applyFont="1" applyFill="1" applyBorder="1" applyAlignment="1">
      <alignment horizontal="right" vertical="center"/>
    </xf>
    <xf numFmtId="164" fontId="7" fillId="0" borderId="0" xfId="1" applyNumberFormat="1" applyFont="1" applyFill="1" applyBorder="1" applyAlignment="1">
      <alignment horizontal="right" vertical="center"/>
    </xf>
    <xf numFmtId="0" fontId="9" fillId="0" borderId="0" xfId="0" applyFont="1" applyAlignment="1">
      <alignment vertical="top" wrapText="1"/>
    </xf>
    <xf numFmtId="0" fontId="4" fillId="0" borderId="0" xfId="1" applyFont="1" applyBorder="1" applyAlignment="1">
      <alignment horizontal="left" vertical="center" wrapText="1"/>
    </xf>
    <xf numFmtId="0" fontId="9" fillId="0" borderId="0" xfId="0" applyFont="1" applyAlignment="1">
      <alignment horizontal="left" vertical="top" wrapText="1"/>
    </xf>
    <xf numFmtId="0" fontId="2" fillId="0" borderId="0" xfId="1" applyFont="1" applyBorder="1" applyAlignment="1">
      <alignment horizontal="left" vertical="center" wrapText="1"/>
    </xf>
    <xf numFmtId="0" fontId="0" fillId="0" borderId="0" xfId="0" applyBorder="1" applyAlignment="1">
      <alignment horizontal="center"/>
    </xf>
    <xf numFmtId="165" fontId="10" fillId="0" borderId="3" xfId="6" applyNumberFormat="1" applyFont="1" applyFill="1" applyBorder="1" applyAlignment="1">
      <alignment horizontal="right" vertical="center"/>
    </xf>
    <xf numFmtId="165" fontId="10" fillId="0" borderId="4" xfId="7" applyNumberFormat="1" applyFont="1" applyFill="1" applyBorder="1" applyAlignment="1">
      <alignment horizontal="right" vertical="center"/>
    </xf>
    <xf numFmtId="165" fontId="10" fillId="0" borderId="5" xfId="8" applyNumberFormat="1" applyFont="1" applyFill="1" applyBorder="1" applyAlignment="1">
      <alignment horizontal="right" vertical="center"/>
    </xf>
    <xf numFmtId="166" fontId="10" fillId="0" borderId="6" xfId="10" applyNumberFormat="1" applyFont="1" applyFill="1" applyBorder="1" applyAlignment="1">
      <alignment horizontal="right" vertical="center"/>
    </xf>
    <xf numFmtId="166" fontId="10" fillId="0" borderId="7" xfId="11" applyNumberFormat="1" applyFont="1" applyFill="1" applyBorder="1" applyAlignment="1">
      <alignment horizontal="right" vertical="center"/>
    </xf>
    <xf numFmtId="166" fontId="10" fillId="0" borderId="8" xfId="12" applyNumberFormat="1" applyFont="1" applyFill="1" applyBorder="1" applyAlignment="1">
      <alignment horizontal="right" vertical="center"/>
    </xf>
    <xf numFmtId="167" fontId="10" fillId="0" borderId="7" xfId="15" applyNumberFormat="1" applyFont="1" applyFill="1" applyBorder="1" applyAlignment="1">
      <alignment horizontal="right" vertical="center"/>
    </xf>
    <xf numFmtId="166" fontId="10" fillId="0" borderId="12" xfId="19" applyNumberFormat="1" applyFont="1" applyFill="1" applyBorder="1" applyAlignment="1">
      <alignment horizontal="right" vertical="center"/>
    </xf>
    <xf numFmtId="166" fontId="10" fillId="0" borderId="13" xfId="20" applyNumberFormat="1" applyFont="1" applyFill="1" applyBorder="1" applyAlignment="1">
      <alignment horizontal="right" vertical="center"/>
    </xf>
    <xf numFmtId="166" fontId="10" fillId="0" borderId="14" xfId="21" applyNumberFormat="1" applyFont="1" applyFill="1" applyBorder="1" applyAlignment="1">
      <alignment horizontal="right" vertical="center"/>
    </xf>
    <xf numFmtId="0" fontId="10" fillId="0" borderId="1" xfId="3" applyFont="1" applyFill="1" applyBorder="1" applyAlignment="1">
      <alignment vertical="top" wrapText="1"/>
    </xf>
    <xf numFmtId="0" fontId="10" fillId="0" borderId="2" xfId="4" applyFont="1" applyFill="1" applyBorder="1" applyAlignment="1">
      <alignment vertical="top" wrapText="1"/>
    </xf>
    <xf numFmtId="0" fontId="10" fillId="0" borderId="9" xfId="13" applyFont="1" applyFill="1" applyBorder="1" applyAlignment="1">
      <alignment vertical="top" wrapText="1"/>
    </xf>
    <xf numFmtId="0" fontId="10" fillId="0" borderId="0" xfId="14" applyFont="1" applyFill="1" applyBorder="1" applyAlignment="1">
      <alignment vertical="top" wrapText="1"/>
    </xf>
    <xf numFmtId="0" fontId="10" fillId="0" borderId="10" xfId="16" applyFont="1" applyFill="1" applyBorder="1" applyAlignment="1">
      <alignment vertical="top" wrapText="1"/>
    </xf>
    <xf numFmtId="0" fontId="10" fillId="0" borderId="11" xfId="17" applyFont="1" applyFill="1" applyBorder="1" applyAlignment="1">
      <alignment vertical="top" wrapText="1"/>
    </xf>
    <xf numFmtId="0" fontId="10" fillId="0" borderId="0" xfId="22" applyFont="1" applyFill="1" applyBorder="1" applyAlignment="1">
      <alignment horizontal="center" wrapText="1"/>
    </xf>
    <xf numFmtId="165" fontId="0" fillId="0" borderId="0" xfId="0" applyNumberFormat="1"/>
    <xf numFmtId="9" fontId="0" fillId="0" borderId="0" xfId="2" applyFont="1"/>
    <xf numFmtId="9" fontId="0" fillId="0" borderId="0" xfId="0" applyNumberFormat="1"/>
    <xf numFmtId="166" fontId="0" fillId="0" borderId="0" xfId="0" applyNumberFormat="1"/>
    <xf numFmtId="0" fontId="14" fillId="0" borderId="0" xfId="0" applyFont="1" applyAlignment="1">
      <alignment horizontal="left" vertical="top" wrapText="1"/>
    </xf>
    <xf numFmtId="168" fontId="0" fillId="0" borderId="0" xfId="2" applyNumberFormat="1" applyFont="1"/>
    <xf numFmtId="10" fontId="0" fillId="0" borderId="0" xfId="2" applyNumberFormat="1" applyFont="1"/>
    <xf numFmtId="0" fontId="14" fillId="0" borderId="0" xfId="0" applyFont="1" applyAlignment="1">
      <alignment vertical="top" wrapText="1"/>
    </xf>
    <xf numFmtId="0" fontId="16" fillId="0" borderId="0" xfId="23" applyFont="1" applyFill="1" applyBorder="1" applyAlignment="1">
      <alignment horizontal="center" vertical="center" wrapText="1"/>
    </xf>
    <xf numFmtId="0" fontId="0" fillId="0" borderId="0" xfId="0" applyBorder="1"/>
    <xf numFmtId="0" fontId="10" fillId="0" borderId="0" xfId="24" applyFont="1" applyFill="1" applyBorder="1" applyAlignment="1">
      <alignment wrapText="1"/>
    </xf>
    <xf numFmtId="0" fontId="10" fillId="0" borderId="0" xfId="25" applyFont="1" applyFill="1" applyBorder="1" applyAlignment="1">
      <alignment wrapText="1"/>
    </xf>
    <xf numFmtId="0" fontId="10" fillId="0" borderId="0" xfId="26" applyFont="1" applyFill="1" applyBorder="1" applyAlignment="1">
      <alignment horizontal="center" wrapText="1"/>
    </xf>
    <xf numFmtId="0" fontId="10" fillId="0" borderId="0" xfId="27" applyFont="1" applyFill="1" applyBorder="1" applyAlignment="1">
      <alignment horizontal="center" wrapText="1"/>
    </xf>
    <xf numFmtId="0" fontId="10" fillId="0" borderId="0" xfId="28" applyFont="1" applyFill="1" applyBorder="1" applyAlignment="1">
      <alignment wrapText="1"/>
    </xf>
    <xf numFmtId="0" fontId="10" fillId="0" borderId="0" xfId="3" applyFont="1" applyFill="1" applyBorder="1" applyAlignment="1">
      <alignment vertical="top" wrapText="1"/>
    </xf>
    <xf numFmtId="0" fontId="10" fillId="0" borderId="0" xfId="4" applyFont="1" applyFill="1" applyBorder="1" applyAlignment="1">
      <alignment vertical="top" wrapText="1"/>
    </xf>
    <xf numFmtId="166" fontId="10" fillId="0" borderId="0" xfId="10" applyNumberFormat="1" applyFont="1" applyFill="1" applyBorder="1" applyAlignment="1">
      <alignment horizontal="right" vertical="center"/>
    </xf>
    <xf numFmtId="166" fontId="10" fillId="0" borderId="0" xfId="11" applyNumberFormat="1" applyFont="1" applyFill="1" applyBorder="1" applyAlignment="1">
      <alignment horizontal="right" vertical="center"/>
    </xf>
    <xf numFmtId="166" fontId="10" fillId="0" borderId="0" xfId="12" applyNumberFormat="1" applyFont="1" applyFill="1" applyBorder="1" applyAlignment="1">
      <alignment horizontal="right" vertical="center"/>
    </xf>
    <xf numFmtId="167" fontId="10" fillId="0" borderId="0" xfId="15" applyNumberFormat="1" applyFont="1" applyFill="1" applyBorder="1" applyAlignment="1">
      <alignment horizontal="right" vertical="center"/>
    </xf>
    <xf numFmtId="0" fontId="10" fillId="0" borderId="0" xfId="13" applyFont="1" applyFill="1" applyBorder="1" applyAlignment="1">
      <alignment vertical="top" wrapText="1"/>
    </xf>
    <xf numFmtId="165" fontId="10" fillId="0" borderId="0" xfId="6" applyNumberFormat="1" applyFont="1" applyFill="1" applyBorder="1" applyAlignment="1">
      <alignment horizontal="right" vertical="center"/>
    </xf>
    <xf numFmtId="165" fontId="10" fillId="0" borderId="0" xfId="7" applyNumberFormat="1" applyFont="1" applyFill="1" applyBorder="1" applyAlignment="1">
      <alignment horizontal="right" vertical="center"/>
    </xf>
    <xf numFmtId="165" fontId="10" fillId="0" borderId="0" xfId="8" applyNumberFormat="1" applyFont="1" applyFill="1" applyBorder="1" applyAlignment="1">
      <alignment horizontal="right" vertical="center"/>
    </xf>
    <xf numFmtId="0" fontId="10" fillId="0" borderId="0" xfId="16" applyFont="1" applyFill="1" applyBorder="1" applyAlignment="1">
      <alignment vertical="top" wrapText="1"/>
    </xf>
    <xf numFmtId="166" fontId="10" fillId="0" borderId="0" xfId="19" applyNumberFormat="1" applyFont="1" applyFill="1" applyBorder="1" applyAlignment="1">
      <alignment horizontal="right" vertical="center"/>
    </xf>
    <xf numFmtId="166" fontId="10" fillId="0" borderId="0" xfId="20" applyNumberFormat="1" applyFont="1" applyFill="1" applyBorder="1" applyAlignment="1">
      <alignment horizontal="right" vertical="center"/>
    </xf>
    <xf numFmtId="166" fontId="10" fillId="0" borderId="0" xfId="21" applyNumberFormat="1" applyFont="1" applyFill="1" applyBorder="1" applyAlignment="1">
      <alignment horizontal="right" vertical="center"/>
    </xf>
    <xf numFmtId="0" fontId="10" fillId="0" borderId="0" xfId="17" applyFont="1" applyFill="1" applyBorder="1" applyAlignment="1">
      <alignment vertical="top" wrapText="1"/>
    </xf>
    <xf numFmtId="0" fontId="12" fillId="0" borderId="0" xfId="29" applyBorder="1"/>
    <xf numFmtId="0" fontId="10" fillId="0" borderId="0" xfId="30" applyFont="1" applyFill="1" applyBorder="1" applyAlignment="1">
      <alignment horizontal="center" wrapText="1"/>
    </xf>
    <xf numFmtId="0" fontId="10" fillId="0" borderId="0" xfId="31" applyFont="1" applyFill="1" applyBorder="1" applyAlignment="1">
      <alignment vertical="top" wrapText="1"/>
    </xf>
    <xf numFmtId="164" fontId="10" fillId="0" borderId="0" xfId="32" applyNumberFormat="1" applyFont="1" applyFill="1" applyBorder="1" applyAlignment="1">
      <alignment horizontal="right" vertical="center"/>
    </xf>
    <xf numFmtId="0" fontId="10" fillId="0" borderId="0" xfId="33" applyFont="1" applyFill="1" applyBorder="1" applyAlignment="1">
      <alignment vertical="top" wrapText="1"/>
    </xf>
    <xf numFmtId="0" fontId="10" fillId="0" borderId="0" xfId="22" applyFont="1" applyFill="1" applyBorder="1" applyAlignment="1">
      <alignment horizontal="center" wrapText="1"/>
    </xf>
    <xf numFmtId="164" fontId="10" fillId="0" borderId="0" xfId="34" applyNumberFormat="1" applyFont="1" applyFill="1" applyBorder="1" applyAlignment="1">
      <alignment horizontal="right" vertical="center"/>
    </xf>
    <xf numFmtId="0" fontId="13" fillId="0" borderId="0" xfId="29" applyFont="1" applyBorder="1"/>
    <xf numFmtId="0" fontId="16" fillId="0" borderId="0" xfId="35" applyFont="1" applyFill="1" applyBorder="1" applyAlignment="1">
      <alignment vertical="center" wrapText="1"/>
    </xf>
    <xf numFmtId="0" fontId="10" fillId="0" borderId="0" xfId="36" applyFont="1" applyFill="1" applyBorder="1" applyAlignment="1">
      <alignment wrapText="1"/>
    </xf>
    <xf numFmtId="0" fontId="10" fillId="0" borderId="0" xfId="37" applyFont="1" applyFill="1" applyBorder="1" applyAlignment="1">
      <alignment wrapText="1"/>
    </xf>
    <xf numFmtId="0" fontId="10" fillId="0" borderId="0" xfId="30" applyFont="1" applyFill="1" applyBorder="1" applyAlignment="1">
      <alignment horizontal="center" wrapText="1"/>
    </xf>
    <xf numFmtId="0" fontId="10" fillId="0" borderId="0" xfId="38" applyFont="1" applyFill="1" applyBorder="1" applyAlignment="1">
      <alignment wrapText="1"/>
    </xf>
    <xf numFmtId="0" fontId="10" fillId="0" borderId="0" xfId="39" applyFont="1" applyFill="1" applyBorder="1" applyAlignment="1">
      <alignment vertical="top" wrapText="1"/>
    </xf>
    <xf numFmtId="166" fontId="10" fillId="0" borderId="0" xfId="32" applyNumberFormat="1" applyFont="1" applyFill="1" applyBorder="1" applyAlignment="1">
      <alignment horizontal="right" vertical="center"/>
    </xf>
    <xf numFmtId="166" fontId="10" fillId="0" borderId="0" xfId="34" applyNumberFormat="1" applyFont="1" applyFill="1" applyBorder="1" applyAlignment="1">
      <alignment horizontal="right" vertical="center"/>
    </xf>
    <xf numFmtId="166" fontId="10" fillId="0" borderId="0" xfId="40" applyNumberFormat="1" applyFont="1" applyFill="1" applyBorder="1" applyAlignment="1">
      <alignment horizontal="right" vertical="center"/>
    </xf>
    <xf numFmtId="0" fontId="10" fillId="0" borderId="0" xfId="41" applyFont="1" applyFill="1" applyBorder="1" applyAlignment="1">
      <alignment vertical="top" wrapText="1"/>
    </xf>
    <xf numFmtId="165" fontId="10" fillId="0" borderId="0" xfId="43" applyNumberFormat="1" applyFont="1" applyFill="1" applyBorder="1" applyAlignment="1">
      <alignment horizontal="right" vertical="center"/>
    </xf>
    <xf numFmtId="165" fontId="10" fillId="0" borderId="0" xfId="44" applyNumberFormat="1" applyFont="1" applyFill="1" applyBorder="1" applyAlignment="1">
      <alignment horizontal="right" vertical="center"/>
    </xf>
    <xf numFmtId="165" fontId="10" fillId="0" borderId="0" xfId="45" applyNumberFormat="1" applyFont="1" applyFill="1" applyBorder="1" applyAlignment="1">
      <alignment horizontal="right" vertical="center"/>
    </xf>
    <xf numFmtId="0" fontId="10" fillId="0" borderId="0" xfId="46" applyFont="1" applyFill="1" applyBorder="1" applyAlignment="1">
      <alignment vertical="top" wrapText="1"/>
    </xf>
    <xf numFmtId="0" fontId="10" fillId="0" borderId="0" xfId="47" applyFont="1" applyFill="1" applyBorder="1" applyAlignment="1">
      <alignment vertical="top" wrapText="1"/>
    </xf>
    <xf numFmtId="166" fontId="10" fillId="0" borderId="0" xfId="48" applyNumberFormat="1" applyFont="1" applyFill="1" applyBorder="1" applyAlignment="1">
      <alignment horizontal="right" vertical="center"/>
    </xf>
    <xf numFmtId="166" fontId="10" fillId="0" borderId="0" xfId="49" applyNumberFormat="1" applyFont="1" applyFill="1" applyBorder="1" applyAlignment="1">
      <alignment horizontal="right" vertical="center"/>
    </xf>
    <xf numFmtId="166" fontId="10" fillId="0" borderId="0" xfId="50" applyNumberFormat="1" applyFont="1" applyFill="1" applyBorder="1" applyAlignment="1">
      <alignment horizontal="right" vertical="center"/>
    </xf>
    <xf numFmtId="0" fontId="10" fillId="0" borderId="0" xfId="51" applyFont="1" applyFill="1" applyBorder="1" applyAlignment="1">
      <alignment vertical="top" wrapText="1"/>
    </xf>
    <xf numFmtId="0" fontId="10" fillId="0" borderId="0" xfId="52" applyFont="1" applyFill="1" applyBorder="1" applyAlignment="1">
      <alignment wrapText="1"/>
    </xf>
    <xf numFmtId="0" fontId="16" fillId="0" borderId="0" xfId="35" applyFont="1" applyFill="1" applyBorder="1" applyAlignment="1">
      <alignment horizontal="left" vertical="center" wrapText="1"/>
    </xf>
    <xf numFmtId="164" fontId="10" fillId="0" borderId="0" xfId="40" applyNumberFormat="1" applyFont="1" applyFill="1" applyBorder="1" applyAlignment="1">
      <alignment horizontal="right" vertical="center"/>
    </xf>
    <xf numFmtId="164" fontId="10" fillId="0" borderId="0" xfId="42" applyNumberFormat="1" applyFont="1" applyFill="1" applyBorder="1" applyAlignment="1">
      <alignment horizontal="right" vertical="center"/>
    </xf>
    <xf numFmtId="0" fontId="17" fillId="0" borderId="0" xfId="29" applyFont="1" applyBorder="1"/>
  </cellXfs>
  <cellStyles count="53">
    <cellStyle name="Normal" xfId="0" builtinId="0"/>
    <cellStyle name="Normal 2" xfId="29"/>
    <cellStyle name="Normal_Sheet1" xfId="1"/>
    <cellStyle name="Percent" xfId="2" builtinId="5"/>
    <cellStyle name="style1456444487118" xfId="23"/>
    <cellStyle name="style1456444487315" xfId="13"/>
    <cellStyle name="style1456444487343" xfId="16"/>
    <cellStyle name="style1456444487398" xfId="5"/>
    <cellStyle name="style1456444487429" xfId="18"/>
    <cellStyle name="style1456444487560" xfId="6"/>
    <cellStyle name="style1456444489245" xfId="25"/>
    <cellStyle name="style1456444489285" xfId="24"/>
    <cellStyle name="style1456444489388" xfId="28"/>
    <cellStyle name="style1456444489433" xfId="26"/>
    <cellStyle name="style1456444489487" xfId="27"/>
    <cellStyle name="style1456444489509" xfId="3"/>
    <cellStyle name="style1456444489569" xfId="4"/>
    <cellStyle name="style1456444489611" xfId="9"/>
    <cellStyle name="style1456444489632" xfId="14"/>
    <cellStyle name="style1456444489650" xfId="17"/>
    <cellStyle name="style1456444489698" xfId="10"/>
    <cellStyle name="style1456444489719" xfId="11"/>
    <cellStyle name="style1456444489740" xfId="12"/>
    <cellStyle name="style1456444489760" xfId="7"/>
    <cellStyle name="style1456444489776" xfId="8"/>
    <cellStyle name="style1456444489810" xfId="15"/>
    <cellStyle name="style1456444489842" xfId="19"/>
    <cellStyle name="style1456444489857" xfId="20"/>
    <cellStyle name="style1456444489873" xfId="21"/>
    <cellStyle name="style1456465711927" xfId="35"/>
    <cellStyle name="style1456465711968" xfId="52"/>
    <cellStyle name="style1456465712006" xfId="36"/>
    <cellStyle name="style1456465712024" xfId="37"/>
    <cellStyle name="style1456465712117" xfId="38"/>
    <cellStyle name="style1456465712135" xfId="30"/>
    <cellStyle name="style1456465712154" xfId="22"/>
    <cellStyle name="style1456465712187" xfId="39"/>
    <cellStyle name="style1456465712206" xfId="41"/>
    <cellStyle name="style1456465712258" xfId="33"/>
    <cellStyle name="style1456465712276" xfId="31"/>
    <cellStyle name="style1456465712355" xfId="47"/>
    <cellStyle name="style1456465712389" xfId="46"/>
    <cellStyle name="style1456465712404" xfId="51"/>
    <cellStyle name="style1456465712488" xfId="32"/>
    <cellStyle name="style1456465712507" xfId="34"/>
    <cellStyle name="style1456465712526" xfId="40"/>
    <cellStyle name="style1456465712544" xfId="43"/>
    <cellStyle name="style1456465712563" xfId="44"/>
    <cellStyle name="style1456465712581" xfId="45"/>
    <cellStyle name="style1456465712601" xfId="42"/>
    <cellStyle name="style1456465712618" xfId="48"/>
    <cellStyle name="style1456465712637" xfId="49"/>
    <cellStyle name="style1456465712657" xfId="50"/>
  </cellStyles>
  <dxfs count="0"/>
  <tableStyles count="0" defaultTableStyle="TableStyleMedium2" defaultPivotStyle="PivotStyleLight16"/>
  <colors>
    <mruColors>
      <color rgb="FF4D4D4F"/>
      <color rgb="FF00AEEF"/>
      <color rgb="FFF04F7B"/>
      <color rgb="FFF58FAA"/>
      <color rgb="FF65D7FF"/>
      <color rgb="FFC1E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Generally, online security and safety is a pressing concern for 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2611769767299605E-2"/>
          <c:y val="0.26876811594202898"/>
          <c:w val="0.92576237665988592"/>
          <c:h val="0.30449275362318845"/>
        </c:manualLayout>
      </c:layout>
      <c:barChart>
        <c:barDir val="bar"/>
        <c:grouping val="stacked"/>
        <c:varyColors val="0"/>
        <c:ser>
          <c:idx val="0"/>
          <c:order val="0"/>
          <c:tx>
            <c:strRef>
              <c:f>'Safety-opportunity-risk '!$A$4</c:f>
              <c:strCache>
                <c:ptCount val="1"/>
                <c:pt idx="0">
                  <c:v>Strongly agree</c:v>
                </c:pt>
              </c:strCache>
            </c:strRef>
          </c:tx>
          <c:spPr>
            <a:solidFill>
              <a:srgbClr val="00AEE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'Safety-opportunity-risk '!$B$3</c:f>
              <c:strCache>
                <c:ptCount val="1"/>
                <c:pt idx="0">
                  <c:v>Total</c:v>
                </c:pt>
              </c:strCache>
            </c:strRef>
          </c:cat>
          <c:val>
            <c:numRef>
              <c:f>'Safety-opportunity-risk '!$B$4</c:f>
              <c:numCache>
                <c:formatCode>###0%</c:formatCode>
                <c:ptCount val="1"/>
                <c:pt idx="0">
                  <c:v>6.7222994900324518E-2</c:v>
                </c:pt>
              </c:numCache>
            </c:numRef>
          </c:val>
        </c:ser>
        <c:ser>
          <c:idx val="1"/>
          <c:order val="1"/>
          <c:tx>
            <c:strRef>
              <c:f>'Safety-opportunity-risk '!$A$5</c:f>
              <c:strCache>
                <c:ptCount val="1"/>
                <c:pt idx="0">
                  <c:v>Agree</c:v>
                </c:pt>
              </c:strCache>
            </c:strRef>
          </c:tx>
          <c:spPr>
            <a:solidFill>
              <a:srgbClr val="65D7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'Safety-opportunity-risk '!$B$3</c:f>
              <c:strCache>
                <c:ptCount val="1"/>
                <c:pt idx="0">
                  <c:v>Total</c:v>
                </c:pt>
              </c:strCache>
            </c:strRef>
          </c:cat>
          <c:val>
            <c:numRef>
              <c:f>'Safety-opportunity-risk '!$B$5</c:f>
              <c:numCache>
                <c:formatCode>###0%</c:formatCode>
                <c:ptCount val="1"/>
                <c:pt idx="0">
                  <c:v>0.28140936485859991</c:v>
                </c:pt>
              </c:numCache>
            </c:numRef>
          </c:val>
        </c:ser>
        <c:ser>
          <c:idx val="2"/>
          <c:order val="2"/>
          <c:tx>
            <c:strRef>
              <c:f>'Safety-opportunity-risk '!$A$6</c:f>
              <c:strCache>
                <c:ptCount val="1"/>
                <c:pt idx="0">
                  <c:v>Neither agree nor disagree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'Safety-opportunity-risk '!$B$3</c:f>
              <c:strCache>
                <c:ptCount val="1"/>
                <c:pt idx="0">
                  <c:v>Total</c:v>
                </c:pt>
              </c:strCache>
            </c:strRef>
          </c:cat>
          <c:val>
            <c:numRef>
              <c:f>'Safety-opportunity-risk '!$B$6</c:f>
              <c:numCache>
                <c:formatCode>###0%</c:formatCode>
                <c:ptCount val="1"/>
                <c:pt idx="0">
                  <c:v>0.35234121464997686</c:v>
                </c:pt>
              </c:numCache>
            </c:numRef>
          </c:val>
        </c:ser>
        <c:ser>
          <c:idx val="3"/>
          <c:order val="3"/>
          <c:tx>
            <c:strRef>
              <c:f>'Safety-opportunity-risk '!$A$7</c:f>
              <c:strCache>
                <c:ptCount val="1"/>
                <c:pt idx="0">
                  <c:v>Disagree</c:v>
                </c:pt>
              </c:strCache>
            </c:strRef>
          </c:tx>
          <c:spPr>
            <a:solidFill>
              <a:srgbClr val="F58F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'Safety-opportunity-risk '!$B$3</c:f>
              <c:strCache>
                <c:ptCount val="1"/>
                <c:pt idx="0">
                  <c:v>Total</c:v>
                </c:pt>
              </c:strCache>
            </c:strRef>
          </c:cat>
          <c:val>
            <c:numRef>
              <c:f>'Safety-opportunity-risk '!$B$7</c:f>
              <c:numCache>
                <c:formatCode>###0%</c:formatCode>
                <c:ptCount val="1"/>
                <c:pt idx="0">
                  <c:v>0.18868799258229021</c:v>
                </c:pt>
              </c:numCache>
            </c:numRef>
          </c:val>
        </c:ser>
        <c:ser>
          <c:idx val="4"/>
          <c:order val="4"/>
          <c:tx>
            <c:strRef>
              <c:f>'Safety-opportunity-risk '!$A$8</c:f>
              <c:strCache>
                <c:ptCount val="1"/>
                <c:pt idx="0">
                  <c:v>Strongly disagree</c:v>
                </c:pt>
              </c:strCache>
            </c:strRef>
          </c:tx>
          <c:spPr>
            <a:solidFill>
              <a:srgbClr val="F04F7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'Safety-opportunity-risk '!$B$3</c:f>
              <c:strCache>
                <c:ptCount val="1"/>
                <c:pt idx="0">
                  <c:v>Total</c:v>
                </c:pt>
              </c:strCache>
            </c:strRef>
          </c:cat>
          <c:val>
            <c:numRef>
              <c:f>'Safety-opportunity-risk '!$B$8</c:f>
              <c:numCache>
                <c:formatCode>###0%</c:formatCode>
                <c:ptCount val="1"/>
                <c:pt idx="0">
                  <c:v>5.2387575336114975E-2</c:v>
                </c:pt>
              </c:numCache>
            </c:numRef>
          </c:val>
        </c:ser>
        <c:dLbls>
          <c:dLblPos val="ctr"/>
          <c:showLegendKey val="0"/>
          <c:showVal val="1"/>
          <c:showCatName val="0"/>
          <c:showSerName val="0"/>
          <c:showPercent val="0"/>
          <c:showBubbleSize val="0"/>
        </c:dLbls>
        <c:gapWidth val="35"/>
        <c:overlap val="100"/>
        <c:axId val="123492656"/>
        <c:axId val="123493440"/>
      </c:barChart>
      <c:catAx>
        <c:axId val="123492656"/>
        <c:scaling>
          <c:orientation val="minMax"/>
        </c:scaling>
        <c:delete val="1"/>
        <c:axPos val="l"/>
        <c:numFmt formatCode="General" sourceLinked="1"/>
        <c:majorTickMark val="none"/>
        <c:minorTickMark val="none"/>
        <c:tickLblPos val="nextTo"/>
        <c:crossAx val="123493440"/>
        <c:crosses val="autoZero"/>
        <c:auto val="1"/>
        <c:lblAlgn val="ctr"/>
        <c:lblOffset val="100"/>
        <c:noMultiLvlLbl val="0"/>
      </c:catAx>
      <c:valAx>
        <c:axId val="123493440"/>
        <c:scaling>
          <c:orientation val="minMax"/>
          <c:max val="1"/>
        </c:scaling>
        <c:delete val="0"/>
        <c:axPos val="b"/>
        <c:numFmt formatCode="###0%" sourceLinked="0"/>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92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Partner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'Relationships_by age'!$B$45</c:f>
              <c:strCache>
                <c:ptCount val="1"/>
                <c:pt idx="0">
                  <c:v>Important</c:v>
                </c:pt>
              </c:strCache>
            </c:strRef>
          </c:tx>
          <c:spPr>
            <a:solidFill>
              <a:schemeClr val="accent1"/>
            </a:solidFill>
            <a:ln>
              <a:noFill/>
            </a:ln>
            <a:effectLst/>
          </c:spPr>
          <c:invertIfNegative val="0"/>
          <c:cat>
            <c:strRef>
              <c:f>'Relationships_by age'!$C$44:$G$44</c:f>
              <c:strCache>
                <c:ptCount val="5"/>
                <c:pt idx="0">
                  <c:v>12 - 17</c:v>
                </c:pt>
                <c:pt idx="1">
                  <c:v>18 – 34</c:v>
                </c:pt>
                <c:pt idx="2">
                  <c:v>35 – 49</c:v>
                </c:pt>
                <c:pt idx="3">
                  <c:v>50 – 64</c:v>
                </c:pt>
                <c:pt idx="4">
                  <c:v>65+</c:v>
                </c:pt>
              </c:strCache>
            </c:strRef>
          </c:cat>
          <c:val>
            <c:numRef>
              <c:f>'Relationships_by age'!$C$45:$G$45</c:f>
              <c:numCache>
                <c:formatCode>###0.0%</c:formatCode>
                <c:ptCount val="5"/>
                <c:pt idx="0">
                  <c:v>0.4</c:v>
                </c:pt>
                <c:pt idx="1">
                  <c:v>0.56936936936936933</c:v>
                </c:pt>
                <c:pt idx="2">
                  <c:v>0.46271186440677964</c:v>
                </c:pt>
                <c:pt idx="3">
                  <c:v>0.36885245901639346</c:v>
                </c:pt>
                <c:pt idx="4">
                  <c:v>0.41776315789473684</c:v>
                </c:pt>
              </c:numCache>
            </c:numRef>
          </c:val>
        </c:ser>
        <c:ser>
          <c:idx val="1"/>
          <c:order val="1"/>
          <c:tx>
            <c:strRef>
              <c:f>'Relationships_by age'!$B$46</c:f>
              <c:strCache>
                <c:ptCount val="1"/>
                <c:pt idx="0">
                  <c:v>Not important at all</c:v>
                </c:pt>
              </c:strCache>
            </c:strRef>
          </c:tx>
          <c:spPr>
            <a:solidFill>
              <a:schemeClr val="accent2"/>
            </a:solidFill>
            <a:ln>
              <a:noFill/>
            </a:ln>
            <a:effectLst/>
          </c:spPr>
          <c:invertIfNegative val="0"/>
          <c:cat>
            <c:strRef>
              <c:f>'Relationships_by age'!$C$44:$G$44</c:f>
              <c:strCache>
                <c:ptCount val="5"/>
                <c:pt idx="0">
                  <c:v>12 - 17</c:v>
                </c:pt>
                <c:pt idx="1">
                  <c:v>18 – 34</c:v>
                </c:pt>
                <c:pt idx="2">
                  <c:v>35 – 49</c:v>
                </c:pt>
                <c:pt idx="3">
                  <c:v>50 – 64</c:v>
                </c:pt>
                <c:pt idx="4">
                  <c:v>65+</c:v>
                </c:pt>
              </c:strCache>
            </c:strRef>
          </c:cat>
          <c:val>
            <c:numRef>
              <c:f>'Relationships_by age'!$C$46:$G$46</c:f>
              <c:numCache>
                <c:formatCode>###0.0%</c:formatCode>
                <c:ptCount val="5"/>
                <c:pt idx="0">
                  <c:v>0.29545454545454547</c:v>
                </c:pt>
                <c:pt idx="1">
                  <c:v>0.30810810810810813</c:v>
                </c:pt>
                <c:pt idx="2">
                  <c:v>0.44406779661016949</c:v>
                </c:pt>
                <c:pt idx="3">
                  <c:v>0.54918032786885251</c:v>
                </c:pt>
                <c:pt idx="4">
                  <c:v>0.4835526315789474</c:v>
                </c:pt>
              </c:numCache>
            </c:numRef>
          </c:val>
        </c:ser>
        <c:dLbls>
          <c:showLegendKey val="0"/>
          <c:showVal val="0"/>
          <c:showCatName val="0"/>
          <c:showSerName val="0"/>
          <c:showPercent val="0"/>
          <c:showBubbleSize val="0"/>
        </c:dLbls>
        <c:gapWidth val="150"/>
        <c:overlap val="100"/>
        <c:axId val="545540496"/>
        <c:axId val="545544808"/>
      </c:barChart>
      <c:catAx>
        <c:axId val="545540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44808"/>
        <c:crosses val="autoZero"/>
        <c:auto val="1"/>
        <c:lblAlgn val="ctr"/>
        <c:lblOffset val="100"/>
        <c:noMultiLvlLbl val="0"/>
      </c:catAx>
      <c:valAx>
        <c:axId val="54554480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40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Friends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'Relationships_by age'!$B$35</c:f>
              <c:strCache>
                <c:ptCount val="1"/>
                <c:pt idx="0">
                  <c:v>Important</c:v>
                </c:pt>
              </c:strCache>
            </c:strRef>
          </c:tx>
          <c:spPr>
            <a:solidFill>
              <a:schemeClr val="accent1"/>
            </a:solidFill>
            <a:ln>
              <a:noFill/>
            </a:ln>
            <a:effectLst/>
          </c:spPr>
          <c:invertIfNegative val="0"/>
          <c:cat>
            <c:strRef>
              <c:f>'Relationships_by age'!$C$34:$G$34</c:f>
              <c:strCache>
                <c:ptCount val="5"/>
                <c:pt idx="0">
                  <c:v>12 - 17</c:v>
                </c:pt>
                <c:pt idx="1">
                  <c:v>18 – 34</c:v>
                </c:pt>
                <c:pt idx="2">
                  <c:v>35 – 49</c:v>
                </c:pt>
                <c:pt idx="3">
                  <c:v>50 – 64</c:v>
                </c:pt>
                <c:pt idx="4">
                  <c:v>65+</c:v>
                </c:pt>
              </c:strCache>
            </c:strRef>
          </c:cat>
          <c:val>
            <c:numRef>
              <c:f>'Relationships_by age'!$C$35:$G$35</c:f>
              <c:numCache>
                <c:formatCode>###0.0%</c:formatCode>
                <c:ptCount val="5"/>
                <c:pt idx="0">
                  <c:v>0.8545454545454545</c:v>
                </c:pt>
                <c:pt idx="1">
                  <c:v>0.8666666666666667</c:v>
                </c:pt>
                <c:pt idx="2">
                  <c:v>0.7830508474576271</c:v>
                </c:pt>
                <c:pt idx="3">
                  <c:v>0.72540983606557374</c:v>
                </c:pt>
                <c:pt idx="4">
                  <c:v>0.8125</c:v>
                </c:pt>
              </c:numCache>
            </c:numRef>
          </c:val>
        </c:ser>
        <c:ser>
          <c:idx val="1"/>
          <c:order val="1"/>
          <c:tx>
            <c:strRef>
              <c:f>'Relationships_by age'!$B$36</c:f>
              <c:strCache>
                <c:ptCount val="1"/>
                <c:pt idx="0">
                  <c:v>Not important at all</c:v>
                </c:pt>
              </c:strCache>
            </c:strRef>
          </c:tx>
          <c:spPr>
            <a:solidFill>
              <a:schemeClr val="accent2"/>
            </a:solidFill>
            <a:ln>
              <a:noFill/>
            </a:ln>
            <a:effectLst/>
          </c:spPr>
          <c:invertIfNegative val="0"/>
          <c:cat>
            <c:strRef>
              <c:f>'Relationships_by age'!$C$34:$G$34</c:f>
              <c:strCache>
                <c:ptCount val="5"/>
                <c:pt idx="0">
                  <c:v>12 - 17</c:v>
                </c:pt>
                <c:pt idx="1">
                  <c:v>18 – 34</c:v>
                </c:pt>
                <c:pt idx="2">
                  <c:v>35 – 49</c:v>
                </c:pt>
                <c:pt idx="3">
                  <c:v>50 – 64</c:v>
                </c:pt>
                <c:pt idx="4">
                  <c:v>65+</c:v>
                </c:pt>
              </c:strCache>
            </c:strRef>
          </c:cat>
          <c:val>
            <c:numRef>
              <c:f>'Relationships_by age'!$C$36:$G$36</c:f>
              <c:numCache>
                <c:formatCode>###0.0%</c:formatCode>
                <c:ptCount val="5"/>
                <c:pt idx="0">
                  <c:v>0.10909090909090909</c:v>
                </c:pt>
                <c:pt idx="1">
                  <c:v>9.7297297297297303E-2</c:v>
                </c:pt>
                <c:pt idx="2">
                  <c:v>0.19322033898305083</c:v>
                </c:pt>
                <c:pt idx="3">
                  <c:v>0.25204918032786883</c:v>
                </c:pt>
                <c:pt idx="4">
                  <c:v>0.1875</c:v>
                </c:pt>
              </c:numCache>
            </c:numRef>
          </c:val>
        </c:ser>
        <c:dLbls>
          <c:showLegendKey val="0"/>
          <c:showVal val="0"/>
          <c:showCatName val="0"/>
          <c:showSerName val="0"/>
          <c:showPercent val="0"/>
          <c:showBubbleSize val="0"/>
        </c:dLbls>
        <c:gapWidth val="150"/>
        <c:overlap val="100"/>
        <c:axId val="545545200"/>
        <c:axId val="545547160"/>
      </c:barChart>
      <c:catAx>
        <c:axId val="54554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47160"/>
        <c:crosses val="autoZero"/>
        <c:auto val="1"/>
        <c:lblAlgn val="ctr"/>
        <c:lblOffset val="100"/>
        <c:noMultiLvlLbl val="0"/>
      </c:catAx>
      <c:valAx>
        <c:axId val="54554716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452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Family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'Relationships_by age'!$B$7</c:f>
              <c:strCache>
                <c:ptCount val="1"/>
                <c:pt idx="0">
                  <c:v>Important</c:v>
                </c:pt>
              </c:strCache>
            </c:strRef>
          </c:tx>
          <c:spPr>
            <a:solidFill>
              <a:srgbClr val="00AEE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'Relationships_by age'!$C$6:$G$6</c:f>
              <c:strCache>
                <c:ptCount val="5"/>
                <c:pt idx="0">
                  <c:v>12 - 17</c:v>
                </c:pt>
                <c:pt idx="1">
                  <c:v>18 – 34</c:v>
                </c:pt>
                <c:pt idx="2">
                  <c:v>35 – 49</c:v>
                </c:pt>
                <c:pt idx="3">
                  <c:v>50 – 64</c:v>
                </c:pt>
                <c:pt idx="4">
                  <c:v>65+</c:v>
                </c:pt>
              </c:strCache>
            </c:strRef>
          </c:cat>
          <c:val>
            <c:numRef>
              <c:f>'Relationships_by age'!$C$7:$G$7</c:f>
              <c:numCache>
                <c:formatCode>###0%</c:formatCode>
                <c:ptCount val="5"/>
                <c:pt idx="0">
                  <c:v>0.73636363636363644</c:v>
                </c:pt>
                <c:pt idx="1">
                  <c:v>0.74234234234234231</c:v>
                </c:pt>
                <c:pt idx="2">
                  <c:v>0.71186440677966101</c:v>
                </c:pt>
                <c:pt idx="3">
                  <c:v>0.69262295081967207</c:v>
                </c:pt>
                <c:pt idx="4">
                  <c:v>0.80592105263157887</c:v>
                </c:pt>
              </c:numCache>
            </c:numRef>
          </c:val>
        </c:ser>
        <c:ser>
          <c:idx val="1"/>
          <c:order val="1"/>
          <c:tx>
            <c:strRef>
              <c:f>'Relationships_by age'!$B$8</c:f>
              <c:strCache>
                <c:ptCount val="1"/>
                <c:pt idx="0">
                  <c:v>Not important at all</c:v>
                </c:pt>
              </c:strCache>
            </c:strRef>
          </c:tx>
          <c:spPr>
            <a:solidFill>
              <a:srgbClr val="4D4D4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'Relationships_by age'!$C$6:$G$6</c:f>
              <c:strCache>
                <c:ptCount val="5"/>
                <c:pt idx="0">
                  <c:v>12 - 17</c:v>
                </c:pt>
                <c:pt idx="1">
                  <c:v>18 – 34</c:v>
                </c:pt>
                <c:pt idx="2">
                  <c:v>35 – 49</c:v>
                </c:pt>
                <c:pt idx="3">
                  <c:v>50 – 64</c:v>
                </c:pt>
                <c:pt idx="4">
                  <c:v>65+</c:v>
                </c:pt>
              </c:strCache>
            </c:strRef>
          </c:cat>
          <c:val>
            <c:numRef>
              <c:f>'Relationships_by age'!$C$8:$G$8</c:f>
              <c:numCache>
                <c:formatCode>###0%</c:formatCode>
                <c:ptCount val="5"/>
                <c:pt idx="0">
                  <c:v>0.21818181818181817</c:v>
                </c:pt>
                <c:pt idx="1">
                  <c:v>0.22522522522522523</c:v>
                </c:pt>
                <c:pt idx="2">
                  <c:v>0.26779661016949152</c:v>
                </c:pt>
                <c:pt idx="3">
                  <c:v>0.28688524590163933</c:v>
                </c:pt>
                <c:pt idx="4">
                  <c:v>0.19078947368421051</c:v>
                </c:pt>
              </c:numCache>
            </c:numRef>
          </c:val>
        </c:ser>
        <c:dLbls>
          <c:dLblPos val="ctr"/>
          <c:showLegendKey val="0"/>
          <c:showVal val="1"/>
          <c:showCatName val="0"/>
          <c:showSerName val="0"/>
          <c:showPercent val="0"/>
          <c:showBubbleSize val="0"/>
        </c:dLbls>
        <c:gapWidth val="68"/>
        <c:overlap val="100"/>
        <c:axId val="545554216"/>
        <c:axId val="545554608"/>
      </c:barChart>
      <c:catAx>
        <c:axId val="545554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45554608"/>
        <c:crosses val="autoZero"/>
        <c:auto val="1"/>
        <c:lblAlgn val="ctr"/>
        <c:lblOffset val="100"/>
        <c:noMultiLvlLbl val="0"/>
      </c:catAx>
      <c:valAx>
        <c:axId val="545554608"/>
        <c:scaling>
          <c:orientation val="minMax"/>
          <c:max val="1"/>
        </c:scaling>
        <c:delete val="0"/>
        <c:axPos val="b"/>
        <c:numFmt formatCode="###0%" sourceLinked="1"/>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54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Neighbours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'Relationships_by age'!$B$55</c:f>
              <c:strCache>
                <c:ptCount val="1"/>
                <c:pt idx="0">
                  <c:v>Important</c:v>
                </c:pt>
              </c:strCache>
            </c:strRef>
          </c:tx>
          <c:spPr>
            <a:solidFill>
              <a:schemeClr val="accent1"/>
            </a:solidFill>
            <a:ln>
              <a:noFill/>
            </a:ln>
            <a:effectLst/>
          </c:spPr>
          <c:invertIfNegative val="0"/>
          <c:cat>
            <c:strRef>
              <c:f>'Relationships_by age'!$C$54:$G$54</c:f>
              <c:strCache>
                <c:ptCount val="5"/>
                <c:pt idx="0">
                  <c:v>12 - 17</c:v>
                </c:pt>
                <c:pt idx="1">
                  <c:v>18 – 34</c:v>
                </c:pt>
                <c:pt idx="2">
                  <c:v>35 – 49</c:v>
                </c:pt>
                <c:pt idx="3">
                  <c:v>50 – 64</c:v>
                </c:pt>
                <c:pt idx="4">
                  <c:v>65+</c:v>
                </c:pt>
              </c:strCache>
            </c:strRef>
          </c:cat>
          <c:val>
            <c:numRef>
              <c:f>'Relationships_by age'!$C$55:$G$55</c:f>
              <c:numCache>
                <c:formatCode>###0.0%</c:formatCode>
                <c:ptCount val="5"/>
                <c:pt idx="0">
                  <c:v>0.31818181818181818</c:v>
                </c:pt>
                <c:pt idx="1">
                  <c:v>0.32252252252252256</c:v>
                </c:pt>
                <c:pt idx="2">
                  <c:v>0.35254237288135593</c:v>
                </c:pt>
                <c:pt idx="3">
                  <c:v>0.24180327868852458</c:v>
                </c:pt>
                <c:pt idx="4">
                  <c:v>0.35197368421052633</c:v>
                </c:pt>
              </c:numCache>
            </c:numRef>
          </c:val>
        </c:ser>
        <c:ser>
          <c:idx val="1"/>
          <c:order val="1"/>
          <c:tx>
            <c:strRef>
              <c:f>'Relationships_by age'!$B$56</c:f>
              <c:strCache>
                <c:ptCount val="1"/>
                <c:pt idx="0">
                  <c:v>Not important at all</c:v>
                </c:pt>
              </c:strCache>
            </c:strRef>
          </c:tx>
          <c:spPr>
            <a:solidFill>
              <a:schemeClr val="accent2"/>
            </a:solidFill>
            <a:ln>
              <a:noFill/>
            </a:ln>
            <a:effectLst/>
          </c:spPr>
          <c:invertIfNegative val="0"/>
          <c:cat>
            <c:strRef>
              <c:f>'Relationships_by age'!$C$54:$G$54</c:f>
              <c:strCache>
                <c:ptCount val="5"/>
                <c:pt idx="0">
                  <c:v>12 - 17</c:v>
                </c:pt>
                <c:pt idx="1">
                  <c:v>18 – 34</c:v>
                </c:pt>
                <c:pt idx="2">
                  <c:v>35 – 49</c:v>
                </c:pt>
                <c:pt idx="3">
                  <c:v>50 – 64</c:v>
                </c:pt>
                <c:pt idx="4">
                  <c:v>65+</c:v>
                </c:pt>
              </c:strCache>
            </c:strRef>
          </c:cat>
          <c:val>
            <c:numRef>
              <c:f>'Relationships_by age'!$C$56:$G$56</c:f>
              <c:numCache>
                <c:formatCode>###0.0%</c:formatCode>
                <c:ptCount val="5"/>
                <c:pt idx="0">
                  <c:v>0.57272727272727275</c:v>
                </c:pt>
                <c:pt idx="1">
                  <c:v>0.6</c:v>
                </c:pt>
                <c:pt idx="2">
                  <c:v>0.61016949152542377</c:v>
                </c:pt>
                <c:pt idx="3">
                  <c:v>0.71106557377049184</c:v>
                </c:pt>
                <c:pt idx="4">
                  <c:v>0.60526315789473684</c:v>
                </c:pt>
              </c:numCache>
            </c:numRef>
          </c:val>
        </c:ser>
        <c:dLbls>
          <c:showLegendKey val="0"/>
          <c:showVal val="0"/>
          <c:showCatName val="0"/>
          <c:showSerName val="0"/>
          <c:showPercent val="0"/>
          <c:showBubbleSize val="0"/>
        </c:dLbls>
        <c:gapWidth val="150"/>
        <c:overlap val="100"/>
        <c:axId val="448809672"/>
        <c:axId val="448810064"/>
      </c:barChart>
      <c:catAx>
        <c:axId val="448809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10064"/>
        <c:crosses val="autoZero"/>
        <c:auto val="1"/>
        <c:lblAlgn val="ctr"/>
        <c:lblOffset val="100"/>
        <c:noMultiLvlLbl val="0"/>
      </c:catAx>
      <c:valAx>
        <c:axId val="44881006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09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Family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'Rel_age within groups'!$B$3</c:f>
              <c:strCache>
                <c:ptCount val="1"/>
                <c:pt idx="0">
                  <c:v>Very important</c:v>
                </c:pt>
              </c:strCache>
            </c:strRef>
          </c:tx>
          <c:spPr>
            <a:solidFill>
              <a:schemeClr val="accent1"/>
            </a:solidFill>
            <a:ln>
              <a:noFill/>
            </a:ln>
            <a:effectLst/>
          </c:spPr>
          <c:invertIfNegative val="0"/>
          <c:cat>
            <c:strRef>
              <c:f>'Rel_age within groups'!$C$2:$O$2</c:f>
              <c:strCache>
                <c:ptCount val="13"/>
                <c:pt idx="0">
                  <c:v>12 – 17</c:v>
                </c:pt>
                <c:pt idx="1">
                  <c:v>18 – 24</c:v>
                </c:pt>
                <c:pt idx="2">
                  <c:v>25 – 29</c:v>
                </c:pt>
                <c:pt idx="3">
                  <c:v>30 – 34</c:v>
                </c:pt>
                <c:pt idx="4">
                  <c:v>35 – 39</c:v>
                </c:pt>
                <c:pt idx="5">
                  <c:v>40 – 44</c:v>
                </c:pt>
                <c:pt idx="6">
                  <c:v>45 – 49</c:v>
                </c:pt>
                <c:pt idx="7">
                  <c:v>50 – 54</c:v>
                </c:pt>
                <c:pt idx="8">
                  <c:v>55 – 59</c:v>
                </c:pt>
                <c:pt idx="9">
                  <c:v>60 – 64</c:v>
                </c:pt>
                <c:pt idx="10">
                  <c:v>65 – 69</c:v>
                </c:pt>
                <c:pt idx="11">
                  <c:v>70 – 74</c:v>
                </c:pt>
                <c:pt idx="12">
                  <c:v>75+</c:v>
                </c:pt>
              </c:strCache>
            </c:strRef>
          </c:cat>
          <c:val>
            <c:numRef>
              <c:f>'Rel_age within groups'!$C$3:$O$3</c:f>
              <c:numCache>
                <c:formatCode>###0.0%</c:formatCode>
                <c:ptCount val="13"/>
                <c:pt idx="0">
                  <c:v>0.45</c:v>
                </c:pt>
                <c:pt idx="1">
                  <c:v>0.37674418604651166</c:v>
                </c:pt>
                <c:pt idx="2">
                  <c:v>0.43930635838150289</c:v>
                </c:pt>
                <c:pt idx="3">
                  <c:v>0.43113772455089822</c:v>
                </c:pt>
                <c:pt idx="4">
                  <c:v>0.49740932642487046</c:v>
                </c:pt>
                <c:pt idx="5">
                  <c:v>0.38888888888888884</c:v>
                </c:pt>
                <c:pt idx="6">
                  <c:v>0.4020100502512563</c:v>
                </c:pt>
                <c:pt idx="7">
                  <c:v>0.390625</c:v>
                </c:pt>
                <c:pt idx="8">
                  <c:v>0.39072847682119205</c:v>
                </c:pt>
                <c:pt idx="9">
                  <c:v>0.33793103448275863</c:v>
                </c:pt>
                <c:pt idx="10">
                  <c:v>0.42307692307692307</c:v>
                </c:pt>
                <c:pt idx="11">
                  <c:v>0.49019607843137258</c:v>
                </c:pt>
                <c:pt idx="12">
                  <c:v>0.54081632653061229</c:v>
                </c:pt>
              </c:numCache>
            </c:numRef>
          </c:val>
        </c:ser>
        <c:ser>
          <c:idx val="1"/>
          <c:order val="1"/>
          <c:tx>
            <c:strRef>
              <c:f>'Rel_age within groups'!$B$4</c:f>
              <c:strCache>
                <c:ptCount val="1"/>
                <c:pt idx="0">
                  <c:v>Moderately important</c:v>
                </c:pt>
              </c:strCache>
            </c:strRef>
          </c:tx>
          <c:spPr>
            <a:solidFill>
              <a:schemeClr val="accent2"/>
            </a:solidFill>
            <a:ln>
              <a:noFill/>
            </a:ln>
            <a:effectLst/>
          </c:spPr>
          <c:invertIfNegative val="0"/>
          <c:cat>
            <c:strRef>
              <c:f>'Rel_age within groups'!$C$2:$O$2</c:f>
              <c:strCache>
                <c:ptCount val="13"/>
                <c:pt idx="0">
                  <c:v>12 – 17</c:v>
                </c:pt>
                <c:pt idx="1">
                  <c:v>18 – 24</c:v>
                </c:pt>
                <c:pt idx="2">
                  <c:v>25 – 29</c:v>
                </c:pt>
                <c:pt idx="3">
                  <c:v>30 – 34</c:v>
                </c:pt>
                <c:pt idx="4">
                  <c:v>35 – 39</c:v>
                </c:pt>
                <c:pt idx="5">
                  <c:v>40 – 44</c:v>
                </c:pt>
                <c:pt idx="6">
                  <c:v>45 – 49</c:v>
                </c:pt>
                <c:pt idx="7">
                  <c:v>50 – 54</c:v>
                </c:pt>
                <c:pt idx="8">
                  <c:v>55 – 59</c:v>
                </c:pt>
                <c:pt idx="9">
                  <c:v>60 – 64</c:v>
                </c:pt>
                <c:pt idx="10">
                  <c:v>65 – 69</c:v>
                </c:pt>
                <c:pt idx="11">
                  <c:v>70 – 74</c:v>
                </c:pt>
                <c:pt idx="12">
                  <c:v>75+</c:v>
                </c:pt>
              </c:strCache>
            </c:strRef>
          </c:cat>
          <c:val>
            <c:numRef>
              <c:f>'Rel_age within groups'!$C$4:$O$4</c:f>
              <c:numCache>
                <c:formatCode>###0.0%</c:formatCode>
                <c:ptCount val="13"/>
                <c:pt idx="0">
                  <c:v>0.28636363636363638</c:v>
                </c:pt>
                <c:pt idx="1">
                  <c:v>0.32558139534883723</c:v>
                </c:pt>
                <c:pt idx="2">
                  <c:v>0.32947976878612711</c:v>
                </c:pt>
                <c:pt idx="3">
                  <c:v>0.33532934131736525</c:v>
                </c:pt>
                <c:pt idx="4">
                  <c:v>0.25906735751295334</c:v>
                </c:pt>
                <c:pt idx="5">
                  <c:v>0.30808080808080812</c:v>
                </c:pt>
                <c:pt idx="6">
                  <c:v>0.28140703517587939</c:v>
                </c:pt>
                <c:pt idx="7">
                  <c:v>0.29166666666666669</c:v>
                </c:pt>
                <c:pt idx="8">
                  <c:v>0.32450331125827814</c:v>
                </c:pt>
                <c:pt idx="9">
                  <c:v>0.34482758620689657</c:v>
                </c:pt>
                <c:pt idx="10">
                  <c:v>0.30769230769230771</c:v>
                </c:pt>
                <c:pt idx="11">
                  <c:v>0.40196078431372551</c:v>
                </c:pt>
                <c:pt idx="12">
                  <c:v>0.25510204081632654</c:v>
                </c:pt>
              </c:numCache>
            </c:numRef>
          </c:val>
        </c:ser>
        <c:ser>
          <c:idx val="2"/>
          <c:order val="2"/>
          <c:tx>
            <c:strRef>
              <c:f>'Rel_age within groups'!$B$5</c:f>
              <c:strCache>
                <c:ptCount val="1"/>
                <c:pt idx="0">
                  <c:v>Not important at all</c:v>
                </c:pt>
              </c:strCache>
            </c:strRef>
          </c:tx>
          <c:spPr>
            <a:solidFill>
              <a:schemeClr val="accent3"/>
            </a:solidFill>
            <a:ln>
              <a:noFill/>
            </a:ln>
            <a:effectLst/>
          </c:spPr>
          <c:invertIfNegative val="0"/>
          <c:cat>
            <c:strRef>
              <c:f>'Rel_age within groups'!$C$2:$O$2</c:f>
              <c:strCache>
                <c:ptCount val="13"/>
                <c:pt idx="0">
                  <c:v>12 – 17</c:v>
                </c:pt>
                <c:pt idx="1">
                  <c:v>18 – 24</c:v>
                </c:pt>
                <c:pt idx="2">
                  <c:v>25 – 29</c:v>
                </c:pt>
                <c:pt idx="3">
                  <c:v>30 – 34</c:v>
                </c:pt>
                <c:pt idx="4">
                  <c:v>35 – 39</c:v>
                </c:pt>
                <c:pt idx="5">
                  <c:v>40 – 44</c:v>
                </c:pt>
                <c:pt idx="6">
                  <c:v>45 – 49</c:v>
                </c:pt>
                <c:pt idx="7">
                  <c:v>50 – 54</c:v>
                </c:pt>
                <c:pt idx="8">
                  <c:v>55 – 59</c:v>
                </c:pt>
                <c:pt idx="9">
                  <c:v>60 – 64</c:v>
                </c:pt>
                <c:pt idx="10">
                  <c:v>65 – 69</c:v>
                </c:pt>
                <c:pt idx="11">
                  <c:v>70 – 74</c:v>
                </c:pt>
                <c:pt idx="12">
                  <c:v>75+</c:v>
                </c:pt>
              </c:strCache>
            </c:strRef>
          </c:cat>
          <c:val>
            <c:numRef>
              <c:f>'Rel_age within groups'!$C$5:$O$5</c:f>
              <c:numCache>
                <c:formatCode>###0.0%</c:formatCode>
                <c:ptCount val="13"/>
                <c:pt idx="0">
                  <c:v>0.21818181818181817</c:v>
                </c:pt>
                <c:pt idx="1">
                  <c:v>0.2744186046511628</c:v>
                </c:pt>
                <c:pt idx="2">
                  <c:v>0.20231213872832371</c:v>
                </c:pt>
                <c:pt idx="3">
                  <c:v>0.18562874251497008</c:v>
                </c:pt>
                <c:pt idx="4">
                  <c:v>0.23834196891191708</c:v>
                </c:pt>
                <c:pt idx="5">
                  <c:v>0.26767676767676768</c:v>
                </c:pt>
                <c:pt idx="6">
                  <c:v>0.29648241206030151</c:v>
                </c:pt>
                <c:pt idx="7">
                  <c:v>0.296875</c:v>
                </c:pt>
                <c:pt idx="8">
                  <c:v>0.27152317880794702</c:v>
                </c:pt>
                <c:pt idx="9">
                  <c:v>0.28965517241379307</c:v>
                </c:pt>
                <c:pt idx="10">
                  <c:v>0.25961538461538458</c:v>
                </c:pt>
                <c:pt idx="11">
                  <c:v>0.10784313725490197</c:v>
                </c:pt>
                <c:pt idx="12">
                  <c:v>0.20408163265306123</c:v>
                </c:pt>
              </c:numCache>
            </c:numRef>
          </c:val>
        </c:ser>
        <c:dLbls>
          <c:showLegendKey val="0"/>
          <c:showVal val="0"/>
          <c:showCatName val="0"/>
          <c:showSerName val="0"/>
          <c:showPercent val="0"/>
          <c:showBubbleSize val="0"/>
        </c:dLbls>
        <c:gapWidth val="150"/>
        <c:overlap val="100"/>
        <c:axId val="539563856"/>
        <c:axId val="539558368"/>
      </c:barChart>
      <c:catAx>
        <c:axId val="539563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58368"/>
        <c:crosses val="autoZero"/>
        <c:auto val="1"/>
        <c:lblAlgn val="ctr"/>
        <c:lblOffset val="100"/>
        <c:noMultiLvlLbl val="0"/>
      </c:catAx>
      <c:valAx>
        <c:axId val="539558368"/>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638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Partner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'Rel_age within groups'!$B$12</c:f>
              <c:strCache>
                <c:ptCount val="1"/>
                <c:pt idx="0">
                  <c:v>Very important</c:v>
                </c:pt>
              </c:strCache>
            </c:strRef>
          </c:tx>
          <c:spPr>
            <a:solidFill>
              <a:schemeClr val="accent1"/>
            </a:solidFill>
            <a:ln>
              <a:noFill/>
            </a:ln>
            <a:effectLst/>
          </c:spPr>
          <c:invertIfNegative val="0"/>
          <c:cat>
            <c:strRef>
              <c:f>'Rel_age within groups'!$C$11:$O$11</c:f>
              <c:strCache>
                <c:ptCount val="13"/>
                <c:pt idx="0">
                  <c:v>12 – 17</c:v>
                </c:pt>
                <c:pt idx="1">
                  <c:v>18 – 24</c:v>
                </c:pt>
                <c:pt idx="2">
                  <c:v>25 – 29</c:v>
                </c:pt>
                <c:pt idx="3">
                  <c:v>30 – 34</c:v>
                </c:pt>
                <c:pt idx="4">
                  <c:v>35 – 39</c:v>
                </c:pt>
                <c:pt idx="5">
                  <c:v>40 – 44</c:v>
                </c:pt>
                <c:pt idx="6">
                  <c:v>45 – 49</c:v>
                </c:pt>
                <c:pt idx="7">
                  <c:v>50 – 54</c:v>
                </c:pt>
                <c:pt idx="8">
                  <c:v>55 – 59</c:v>
                </c:pt>
                <c:pt idx="9">
                  <c:v>60 – 64</c:v>
                </c:pt>
                <c:pt idx="10">
                  <c:v>65 – 69</c:v>
                </c:pt>
                <c:pt idx="11">
                  <c:v>70 – 74</c:v>
                </c:pt>
                <c:pt idx="12">
                  <c:v>75+</c:v>
                </c:pt>
              </c:strCache>
            </c:strRef>
          </c:cat>
          <c:val>
            <c:numRef>
              <c:f>'Rel_age within groups'!$C$12:$O$12</c:f>
              <c:numCache>
                <c:formatCode>###0.0%</c:formatCode>
                <c:ptCount val="13"/>
                <c:pt idx="0">
                  <c:v>0.18181818181818182</c:v>
                </c:pt>
                <c:pt idx="1">
                  <c:v>0.33023255813953489</c:v>
                </c:pt>
                <c:pt idx="2">
                  <c:v>0.36994219653179194</c:v>
                </c:pt>
                <c:pt idx="3">
                  <c:v>0.31137724550898205</c:v>
                </c:pt>
                <c:pt idx="4">
                  <c:v>0.33160621761658027</c:v>
                </c:pt>
                <c:pt idx="5">
                  <c:v>0.22727272727272727</c:v>
                </c:pt>
                <c:pt idx="6">
                  <c:v>0.25125628140703521</c:v>
                </c:pt>
                <c:pt idx="7">
                  <c:v>0.25</c:v>
                </c:pt>
                <c:pt idx="8">
                  <c:v>0.18543046357615892</c:v>
                </c:pt>
                <c:pt idx="9">
                  <c:v>0.17241379310344829</c:v>
                </c:pt>
                <c:pt idx="10">
                  <c:v>0.24038461538461539</c:v>
                </c:pt>
                <c:pt idx="11">
                  <c:v>0.24509803921568629</c:v>
                </c:pt>
                <c:pt idx="12">
                  <c:v>0.34693877551020408</c:v>
                </c:pt>
              </c:numCache>
            </c:numRef>
          </c:val>
        </c:ser>
        <c:ser>
          <c:idx val="1"/>
          <c:order val="1"/>
          <c:tx>
            <c:strRef>
              <c:f>'Rel_age within groups'!$B$13</c:f>
              <c:strCache>
                <c:ptCount val="1"/>
                <c:pt idx="0">
                  <c:v>Moderately important</c:v>
                </c:pt>
              </c:strCache>
            </c:strRef>
          </c:tx>
          <c:spPr>
            <a:solidFill>
              <a:schemeClr val="accent2"/>
            </a:solidFill>
            <a:ln>
              <a:noFill/>
            </a:ln>
            <a:effectLst/>
          </c:spPr>
          <c:invertIfNegative val="0"/>
          <c:cat>
            <c:strRef>
              <c:f>'Rel_age within groups'!$C$11:$O$11</c:f>
              <c:strCache>
                <c:ptCount val="13"/>
                <c:pt idx="0">
                  <c:v>12 – 17</c:v>
                </c:pt>
                <c:pt idx="1">
                  <c:v>18 – 24</c:v>
                </c:pt>
                <c:pt idx="2">
                  <c:v>25 – 29</c:v>
                </c:pt>
                <c:pt idx="3">
                  <c:v>30 – 34</c:v>
                </c:pt>
                <c:pt idx="4">
                  <c:v>35 – 39</c:v>
                </c:pt>
                <c:pt idx="5">
                  <c:v>40 – 44</c:v>
                </c:pt>
                <c:pt idx="6">
                  <c:v>45 – 49</c:v>
                </c:pt>
                <c:pt idx="7">
                  <c:v>50 – 54</c:v>
                </c:pt>
                <c:pt idx="8">
                  <c:v>55 – 59</c:v>
                </c:pt>
                <c:pt idx="9">
                  <c:v>60 – 64</c:v>
                </c:pt>
                <c:pt idx="10">
                  <c:v>65 – 69</c:v>
                </c:pt>
                <c:pt idx="11">
                  <c:v>70 – 74</c:v>
                </c:pt>
                <c:pt idx="12">
                  <c:v>75+</c:v>
                </c:pt>
              </c:strCache>
            </c:strRef>
          </c:cat>
          <c:val>
            <c:numRef>
              <c:f>'Rel_age within groups'!$C$13:$O$13</c:f>
              <c:numCache>
                <c:formatCode>###0.0%</c:formatCode>
                <c:ptCount val="13"/>
                <c:pt idx="0">
                  <c:v>0.21818181818181817</c:v>
                </c:pt>
                <c:pt idx="1">
                  <c:v>0.23255813953488372</c:v>
                </c:pt>
                <c:pt idx="2">
                  <c:v>0.23699421965317921</c:v>
                </c:pt>
                <c:pt idx="3">
                  <c:v>0.22754491017964071</c:v>
                </c:pt>
                <c:pt idx="4">
                  <c:v>0.21243523316062177</c:v>
                </c:pt>
                <c:pt idx="5">
                  <c:v>0.2121212121212121</c:v>
                </c:pt>
                <c:pt idx="6">
                  <c:v>0.15577889447236182</c:v>
                </c:pt>
                <c:pt idx="7">
                  <c:v>0.17708333333333331</c:v>
                </c:pt>
                <c:pt idx="8">
                  <c:v>0.16556291390728475</c:v>
                </c:pt>
                <c:pt idx="9">
                  <c:v>0.13793103448275862</c:v>
                </c:pt>
                <c:pt idx="10">
                  <c:v>0.14423076923076925</c:v>
                </c:pt>
                <c:pt idx="11">
                  <c:v>0.15686274509803921</c:v>
                </c:pt>
                <c:pt idx="12">
                  <c:v>0.12244897959183673</c:v>
                </c:pt>
              </c:numCache>
            </c:numRef>
          </c:val>
        </c:ser>
        <c:ser>
          <c:idx val="2"/>
          <c:order val="2"/>
          <c:tx>
            <c:strRef>
              <c:f>'Rel_age within groups'!$B$14</c:f>
              <c:strCache>
                <c:ptCount val="1"/>
                <c:pt idx="0">
                  <c:v>Not important at all</c:v>
                </c:pt>
              </c:strCache>
            </c:strRef>
          </c:tx>
          <c:spPr>
            <a:solidFill>
              <a:schemeClr val="accent3"/>
            </a:solidFill>
            <a:ln>
              <a:noFill/>
            </a:ln>
            <a:effectLst/>
          </c:spPr>
          <c:invertIfNegative val="0"/>
          <c:cat>
            <c:strRef>
              <c:f>'Rel_age within groups'!$C$11:$O$11</c:f>
              <c:strCache>
                <c:ptCount val="13"/>
                <c:pt idx="0">
                  <c:v>12 – 17</c:v>
                </c:pt>
                <c:pt idx="1">
                  <c:v>18 – 24</c:v>
                </c:pt>
                <c:pt idx="2">
                  <c:v>25 – 29</c:v>
                </c:pt>
                <c:pt idx="3">
                  <c:v>30 – 34</c:v>
                </c:pt>
                <c:pt idx="4">
                  <c:v>35 – 39</c:v>
                </c:pt>
                <c:pt idx="5">
                  <c:v>40 – 44</c:v>
                </c:pt>
                <c:pt idx="6">
                  <c:v>45 – 49</c:v>
                </c:pt>
                <c:pt idx="7">
                  <c:v>50 – 54</c:v>
                </c:pt>
                <c:pt idx="8">
                  <c:v>55 – 59</c:v>
                </c:pt>
                <c:pt idx="9">
                  <c:v>60 – 64</c:v>
                </c:pt>
                <c:pt idx="10">
                  <c:v>65 – 69</c:v>
                </c:pt>
                <c:pt idx="11">
                  <c:v>70 – 74</c:v>
                </c:pt>
                <c:pt idx="12">
                  <c:v>75+</c:v>
                </c:pt>
              </c:strCache>
            </c:strRef>
          </c:cat>
          <c:val>
            <c:numRef>
              <c:f>'Rel_age within groups'!$C$14:$O$14</c:f>
              <c:numCache>
                <c:formatCode>###0.0%</c:formatCode>
                <c:ptCount val="13"/>
                <c:pt idx="0">
                  <c:v>0.29545454545454547</c:v>
                </c:pt>
                <c:pt idx="1">
                  <c:v>0.27906976744186046</c:v>
                </c:pt>
                <c:pt idx="2">
                  <c:v>0.30635838150289019</c:v>
                </c:pt>
                <c:pt idx="3">
                  <c:v>0.3473053892215569</c:v>
                </c:pt>
                <c:pt idx="4">
                  <c:v>0.41450777202072536</c:v>
                </c:pt>
                <c:pt idx="5">
                  <c:v>0.42929292929292928</c:v>
                </c:pt>
                <c:pt idx="6">
                  <c:v>0.48743718592964824</c:v>
                </c:pt>
                <c:pt idx="7">
                  <c:v>0.484375</c:v>
                </c:pt>
                <c:pt idx="8">
                  <c:v>0.58278145695364236</c:v>
                </c:pt>
                <c:pt idx="9">
                  <c:v>0.6</c:v>
                </c:pt>
                <c:pt idx="10">
                  <c:v>0.54807692307692302</c:v>
                </c:pt>
                <c:pt idx="11">
                  <c:v>0.48039215686274511</c:v>
                </c:pt>
                <c:pt idx="12">
                  <c:v>0.41836734693877553</c:v>
                </c:pt>
              </c:numCache>
            </c:numRef>
          </c:val>
        </c:ser>
        <c:dLbls>
          <c:showLegendKey val="0"/>
          <c:showVal val="0"/>
          <c:showCatName val="0"/>
          <c:showSerName val="0"/>
          <c:showPercent val="0"/>
          <c:showBubbleSize val="0"/>
        </c:dLbls>
        <c:gapWidth val="150"/>
        <c:overlap val="100"/>
        <c:axId val="539558760"/>
        <c:axId val="539559544"/>
      </c:barChart>
      <c:catAx>
        <c:axId val="539558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59544"/>
        <c:crosses val="autoZero"/>
        <c:auto val="1"/>
        <c:lblAlgn val="ctr"/>
        <c:lblOffset val="100"/>
        <c:noMultiLvlLbl val="0"/>
      </c:catAx>
      <c:valAx>
        <c:axId val="53955954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587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Friends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121981627296591"/>
          <c:y val="0.16484444444444446"/>
          <c:w val="0.8163565179352581"/>
          <c:h val="0.63038495188101484"/>
        </c:manualLayout>
      </c:layout>
      <c:barChart>
        <c:barDir val="bar"/>
        <c:grouping val="stacked"/>
        <c:varyColors val="0"/>
        <c:ser>
          <c:idx val="0"/>
          <c:order val="0"/>
          <c:tx>
            <c:strRef>
              <c:f>'Rel_age within groups'!$B$21</c:f>
              <c:strCache>
                <c:ptCount val="1"/>
                <c:pt idx="0">
                  <c:v>Very important</c:v>
                </c:pt>
              </c:strCache>
            </c:strRef>
          </c:tx>
          <c:spPr>
            <a:solidFill>
              <a:schemeClr val="accent1"/>
            </a:solidFill>
            <a:ln>
              <a:noFill/>
            </a:ln>
            <a:effectLst/>
          </c:spPr>
          <c:invertIfNegative val="0"/>
          <c:cat>
            <c:strRef>
              <c:f>'Rel_age within groups'!$C$20:$O$20</c:f>
              <c:strCache>
                <c:ptCount val="13"/>
                <c:pt idx="0">
                  <c:v>12 – 17</c:v>
                </c:pt>
                <c:pt idx="1">
                  <c:v>18 – 24</c:v>
                </c:pt>
                <c:pt idx="2">
                  <c:v>25 – 29</c:v>
                </c:pt>
                <c:pt idx="3">
                  <c:v>30 – 34</c:v>
                </c:pt>
                <c:pt idx="4">
                  <c:v>35 – 39</c:v>
                </c:pt>
                <c:pt idx="5">
                  <c:v>40 – 44</c:v>
                </c:pt>
                <c:pt idx="6">
                  <c:v>45 – 49</c:v>
                </c:pt>
                <c:pt idx="7">
                  <c:v>50 – 54</c:v>
                </c:pt>
                <c:pt idx="8">
                  <c:v>55 – 59</c:v>
                </c:pt>
                <c:pt idx="9">
                  <c:v>60 – 64</c:v>
                </c:pt>
                <c:pt idx="10">
                  <c:v>65 – 69</c:v>
                </c:pt>
                <c:pt idx="11">
                  <c:v>70 – 74</c:v>
                </c:pt>
                <c:pt idx="12">
                  <c:v>75+</c:v>
                </c:pt>
              </c:strCache>
            </c:strRef>
          </c:cat>
          <c:val>
            <c:numRef>
              <c:f>'Rel_age within groups'!$C$21:$O$21</c:f>
              <c:numCache>
                <c:formatCode>###0.0%</c:formatCode>
                <c:ptCount val="13"/>
                <c:pt idx="0">
                  <c:v>0.42727272727272725</c:v>
                </c:pt>
                <c:pt idx="1">
                  <c:v>0.47441860465116276</c:v>
                </c:pt>
                <c:pt idx="2">
                  <c:v>0.3641618497109827</c:v>
                </c:pt>
                <c:pt idx="3">
                  <c:v>0.3832335329341317</c:v>
                </c:pt>
                <c:pt idx="4">
                  <c:v>0.34196891191709844</c:v>
                </c:pt>
                <c:pt idx="5">
                  <c:v>0.2878787878787879</c:v>
                </c:pt>
                <c:pt idx="6">
                  <c:v>0.31155778894472363</c:v>
                </c:pt>
                <c:pt idx="7">
                  <c:v>0.203125</c:v>
                </c:pt>
                <c:pt idx="8">
                  <c:v>0.20529801324503311</c:v>
                </c:pt>
                <c:pt idx="9">
                  <c:v>0.2</c:v>
                </c:pt>
                <c:pt idx="10">
                  <c:v>0.28846153846153849</c:v>
                </c:pt>
                <c:pt idx="11">
                  <c:v>0.24509803921568629</c:v>
                </c:pt>
                <c:pt idx="12">
                  <c:v>0.33673469387755106</c:v>
                </c:pt>
              </c:numCache>
            </c:numRef>
          </c:val>
        </c:ser>
        <c:ser>
          <c:idx val="1"/>
          <c:order val="1"/>
          <c:tx>
            <c:strRef>
              <c:f>'Rel_age within groups'!$B$22</c:f>
              <c:strCache>
                <c:ptCount val="1"/>
                <c:pt idx="0">
                  <c:v>Moderately important</c:v>
                </c:pt>
              </c:strCache>
            </c:strRef>
          </c:tx>
          <c:spPr>
            <a:solidFill>
              <a:schemeClr val="accent2"/>
            </a:solidFill>
            <a:ln>
              <a:noFill/>
            </a:ln>
            <a:effectLst/>
          </c:spPr>
          <c:invertIfNegative val="0"/>
          <c:cat>
            <c:strRef>
              <c:f>'Rel_age within groups'!$C$20:$O$20</c:f>
              <c:strCache>
                <c:ptCount val="13"/>
                <c:pt idx="0">
                  <c:v>12 – 17</c:v>
                </c:pt>
                <c:pt idx="1">
                  <c:v>18 – 24</c:v>
                </c:pt>
                <c:pt idx="2">
                  <c:v>25 – 29</c:v>
                </c:pt>
                <c:pt idx="3">
                  <c:v>30 – 34</c:v>
                </c:pt>
                <c:pt idx="4">
                  <c:v>35 – 39</c:v>
                </c:pt>
                <c:pt idx="5">
                  <c:v>40 – 44</c:v>
                </c:pt>
                <c:pt idx="6">
                  <c:v>45 – 49</c:v>
                </c:pt>
                <c:pt idx="7">
                  <c:v>50 – 54</c:v>
                </c:pt>
                <c:pt idx="8">
                  <c:v>55 – 59</c:v>
                </c:pt>
                <c:pt idx="9">
                  <c:v>60 – 64</c:v>
                </c:pt>
                <c:pt idx="10">
                  <c:v>65 – 69</c:v>
                </c:pt>
                <c:pt idx="11">
                  <c:v>70 – 74</c:v>
                </c:pt>
                <c:pt idx="12">
                  <c:v>75+</c:v>
                </c:pt>
              </c:strCache>
            </c:strRef>
          </c:cat>
          <c:val>
            <c:numRef>
              <c:f>'Rel_age within groups'!$C$22:$O$22</c:f>
              <c:numCache>
                <c:formatCode>###0.0%</c:formatCode>
                <c:ptCount val="13"/>
                <c:pt idx="0">
                  <c:v>0.42727272727272725</c:v>
                </c:pt>
                <c:pt idx="1">
                  <c:v>0.4325581395348837</c:v>
                </c:pt>
                <c:pt idx="2">
                  <c:v>0.46242774566473988</c:v>
                </c:pt>
                <c:pt idx="3">
                  <c:v>0.47305389221556887</c:v>
                </c:pt>
                <c:pt idx="4">
                  <c:v>0.48704663212435234</c:v>
                </c:pt>
                <c:pt idx="5">
                  <c:v>0.48484848484848486</c:v>
                </c:pt>
                <c:pt idx="6">
                  <c:v>0.43718592964824121</c:v>
                </c:pt>
                <c:pt idx="7">
                  <c:v>0.5</c:v>
                </c:pt>
                <c:pt idx="8">
                  <c:v>0.50993377483443714</c:v>
                </c:pt>
                <c:pt idx="9">
                  <c:v>0.56551724137931036</c:v>
                </c:pt>
                <c:pt idx="10">
                  <c:v>0.52884615384615385</c:v>
                </c:pt>
                <c:pt idx="11">
                  <c:v>0.54901960784313719</c:v>
                </c:pt>
                <c:pt idx="12">
                  <c:v>0.48979591836734693</c:v>
                </c:pt>
              </c:numCache>
            </c:numRef>
          </c:val>
        </c:ser>
        <c:ser>
          <c:idx val="2"/>
          <c:order val="2"/>
          <c:tx>
            <c:strRef>
              <c:f>'Rel_age within groups'!$B$23</c:f>
              <c:strCache>
                <c:ptCount val="1"/>
                <c:pt idx="0">
                  <c:v>Not important at all</c:v>
                </c:pt>
              </c:strCache>
            </c:strRef>
          </c:tx>
          <c:spPr>
            <a:solidFill>
              <a:schemeClr val="accent3"/>
            </a:solidFill>
            <a:ln>
              <a:noFill/>
            </a:ln>
            <a:effectLst/>
          </c:spPr>
          <c:invertIfNegative val="0"/>
          <c:cat>
            <c:strRef>
              <c:f>'Rel_age within groups'!$C$20:$O$20</c:f>
              <c:strCache>
                <c:ptCount val="13"/>
                <c:pt idx="0">
                  <c:v>12 – 17</c:v>
                </c:pt>
                <c:pt idx="1">
                  <c:v>18 – 24</c:v>
                </c:pt>
                <c:pt idx="2">
                  <c:v>25 – 29</c:v>
                </c:pt>
                <c:pt idx="3">
                  <c:v>30 – 34</c:v>
                </c:pt>
                <c:pt idx="4">
                  <c:v>35 – 39</c:v>
                </c:pt>
                <c:pt idx="5">
                  <c:v>40 – 44</c:v>
                </c:pt>
                <c:pt idx="6">
                  <c:v>45 – 49</c:v>
                </c:pt>
                <c:pt idx="7">
                  <c:v>50 – 54</c:v>
                </c:pt>
                <c:pt idx="8">
                  <c:v>55 – 59</c:v>
                </c:pt>
                <c:pt idx="9">
                  <c:v>60 – 64</c:v>
                </c:pt>
                <c:pt idx="10">
                  <c:v>65 – 69</c:v>
                </c:pt>
                <c:pt idx="11">
                  <c:v>70 – 74</c:v>
                </c:pt>
                <c:pt idx="12">
                  <c:v>75+</c:v>
                </c:pt>
              </c:strCache>
            </c:strRef>
          </c:cat>
          <c:val>
            <c:numRef>
              <c:f>'Rel_age within groups'!$C$23:$O$23</c:f>
              <c:numCache>
                <c:formatCode>###0.0%</c:formatCode>
                <c:ptCount val="13"/>
                <c:pt idx="0">
                  <c:v>0.10909090909090909</c:v>
                </c:pt>
                <c:pt idx="1">
                  <c:v>6.5116279069767441E-2</c:v>
                </c:pt>
                <c:pt idx="2">
                  <c:v>0.13872832369942198</c:v>
                </c:pt>
                <c:pt idx="3">
                  <c:v>9.5808383233532926E-2</c:v>
                </c:pt>
                <c:pt idx="4">
                  <c:v>0.15025906735751296</c:v>
                </c:pt>
                <c:pt idx="5">
                  <c:v>0.19696969696969696</c:v>
                </c:pt>
                <c:pt idx="6">
                  <c:v>0.23115577889447236</c:v>
                </c:pt>
                <c:pt idx="7">
                  <c:v>0.27083333333333331</c:v>
                </c:pt>
                <c:pt idx="8">
                  <c:v>0.27152317880794702</c:v>
                </c:pt>
                <c:pt idx="9">
                  <c:v>0.20689655172413793</c:v>
                </c:pt>
                <c:pt idx="10">
                  <c:v>0.18269230769230771</c:v>
                </c:pt>
                <c:pt idx="11">
                  <c:v>0.20588235294117649</c:v>
                </c:pt>
                <c:pt idx="12">
                  <c:v>0.17346938775510204</c:v>
                </c:pt>
              </c:numCache>
            </c:numRef>
          </c:val>
        </c:ser>
        <c:dLbls>
          <c:showLegendKey val="0"/>
          <c:showVal val="0"/>
          <c:showCatName val="0"/>
          <c:showSerName val="0"/>
          <c:showPercent val="0"/>
          <c:showBubbleSize val="0"/>
        </c:dLbls>
        <c:gapWidth val="150"/>
        <c:overlap val="100"/>
        <c:axId val="539559936"/>
        <c:axId val="539562680"/>
      </c:barChart>
      <c:catAx>
        <c:axId val="53955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62680"/>
        <c:crosses val="autoZero"/>
        <c:auto val="1"/>
        <c:lblAlgn val="ctr"/>
        <c:lblOffset val="100"/>
        <c:noMultiLvlLbl val="0"/>
      </c:catAx>
      <c:valAx>
        <c:axId val="539562680"/>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59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Neighbours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'Rel_age within groups'!$B$30</c:f>
              <c:strCache>
                <c:ptCount val="1"/>
                <c:pt idx="0">
                  <c:v>Very important</c:v>
                </c:pt>
              </c:strCache>
            </c:strRef>
          </c:tx>
          <c:spPr>
            <a:solidFill>
              <a:schemeClr val="accent1"/>
            </a:solidFill>
            <a:ln>
              <a:noFill/>
            </a:ln>
            <a:effectLst/>
          </c:spPr>
          <c:invertIfNegative val="0"/>
          <c:cat>
            <c:strRef>
              <c:f>'Rel_age within groups'!$C$29:$O$29</c:f>
              <c:strCache>
                <c:ptCount val="13"/>
                <c:pt idx="0">
                  <c:v>12 – 17</c:v>
                </c:pt>
                <c:pt idx="1">
                  <c:v>18 – 24</c:v>
                </c:pt>
                <c:pt idx="2">
                  <c:v>25 – 29</c:v>
                </c:pt>
                <c:pt idx="3">
                  <c:v>30 – 34</c:v>
                </c:pt>
                <c:pt idx="4">
                  <c:v>35 – 39</c:v>
                </c:pt>
                <c:pt idx="5">
                  <c:v>40 – 44</c:v>
                </c:pt>
                <c:pt idx="6">
                  <c:v>45 – 49</c:v>
                </c:pt>
                <c:pt idx="7">
                  <c:v>50 – 54</c:v>
                </c:pt>
                <c:pt idx="8">
                  <c:v>55 – 59</c:v>
                </c:pt>
                <c:pt idx="9">
                  <c:v>60 – 64</c:v>
                </c:pt>
                <c:pt idx="10">
                  <c:v>65 – 69</c:v>
                </c:pt>
                <c:pt idx="11">
                  <c:v>70 – 74</c:v>
                </c:pt>
                <c:pt idx="12">
                  <c:v>75+</c:v>
                </c:pt>
              </c:strCache>
            </c:strRef>
          </c:cat>
          <c:val>
            <c:numRef>
              <c:f>'Rel_age within groups'!$C$30:$O$30</c:f>
              <c:numCache>
                <c:formatCode>###0.0%</c:formatCode>
                <c:ptCount val="13"/>
                <c:pt idx="0">
                  <c:v>6.8181818181818177E-2</c:v>
                </c:pt>
                <c:pt idx="1">
                  <c:v>6.0465116279069767E-2</c:v>
                </c:pt>
                <c:pt idx="2">
                  <c:v>9.2485549132947986E-2</c:v>
                </c:pt>
                <c:pt idx="3">
                  <c:v>7.7844311377245512E-2</c:v>
                </c:pt>
                <c:pt idx="4">
                  <c:v>7.7720207253886009E-2</c:v>
                </c:pt>
                <c:pt idx="5">
                  <c:v>8.585858585858587E-2</c:v>
                </c:pt>
                <c:pt idx="6">
                  <c:v>4.0201005025125622E-2</c:v>
                </c:pt>
                <c:pt idx="7">
                  <c:v>5.2083333333333329E-2</c:v>
                </c:pt>
                <c:pt idx="8">
                  <c:v>4.6357615894039729E-2</c:v>
                </c:pt>
                <c:pt idx="9">
                  <c:v>4.1379310344827586E-2</c:v>
                </c:pt>
                <c:pt idx="10">
                  <c:v>6.7307692307692304E-2</c:v>
                </c:pt>
                <c:pt idx="11">
                  <c:v>6.8627450980392149E-2</c:v>
                </c:pt>
                <c:pt idx="12">
                  <c:v>7.1428571428571438E-2</c:v>
                </c:pt>
              </c:numCache>
            </c:numRef>
          </c:val>
        </c:ser>
        <c:ser>
          <c:idx val="1"/>
          <c:order val="1"/>
          <c:tx>
            <c:strRef>
              <c:f>'Rel_age within groups'!$B$31</c:f>
              <c:strCache>
                <c:ptCount val="1"/>
                <c:pt idx="0">
                  <c:v>Moderately important</c:v>
                </c:pt>
              </c:strCache>
            </c:strRef>
          </c:tx>
          <c:spPr>
            <a:solidFill>
              <a:schemeClr val="accent2"/>
            </a:solidFill>
            <a:ln>
              <a:noFill/>
            </a:ln>
            <a:effectLst/>
          </c:spPr>
          <c:invertIfNegative val="0"/>
          <c:cat>
            <c:strRef>
              <c:f>'Rel_age within groups'!$C$29:$O$29</c:f>
              <c:strCache>
                <c:ptCount val="13"/>
                <c:pt idx="0">
                  <c:v>12 – 17</c:v>
                </c:pt>
                <c:pt idx="1">
                  <c:v>18 – 24</c:v>
                </c:pt>
                <c:pt idx="2">
                  <c:v>25 – 29</c:v>
                </c:pt>
                <c:pt idx="3">
                  <c:v>30 – 34</c:v>
                </c:pt>
                <c:pt idx="4">
                  <c:v>35 – 39</c:v>
                </c:pt>
                <c:pt idx="5">
                  <c:v>40 – 44</c:v>
                </c:pt>
                <c:pt idx="6">
                  <c:v>45 – 49</c:v>
                </c:pt>
                <c:pt idx="7">
                  <c:v>50 – 54</c:v>
                </c:pt>
                <c:pt idx="8">
                  <c:v>55 – 59</c:v>
                </c:pt>
                <c:pt idx="9">
                  <c:v>60 – 64</c:v>
                </c:pt>
                <c:pt idx="10">
                  <c:v>65 – 69</c:v>
                </c:pt>
                <c:pt idx="11">
                  <c:v>70 – 74</c:v>
                </c:pt>
                <c:pt idx="12">
                  <c:v>75+</c:v>
                </c:pt>
              </c:strCache>
            </c:strRef>
          </c:cat>
          <c:val>
            <c:numRef>
              <c:f>'Rel_age within groups'!$C$31:$O$31</c:f>
              <c:numCache>
                <c:formatCode>###0.0%</c:formatCode>
                <c:ptCount val="13"/>
                <c:pt idx="0">
                  <c:v>0.25</c:v>
                </c:pt>
                <c:pt idx="1">
                  <c:v>0.24651162790697675</c:v>
                </c:pt>
                <c:pt idx="2">
                  <c:v>0.20809248554913296</c:v>
                </c:pt>
                <c:pt idx="3">
                  <c:v>0.28742514970059879</c:v>
                </c:pt>
                <c:pt idx="4">
                  <c:v>0.32124352331606221</c:v>
                </c:pt>
                <c:pt idx="5">
                  <c:v>0.2878787878787879</c:v>
                </c:pt>
                <c:pt idx="6">
                  <c:v>0.24623115577889446</c:v>
                </c:pt>
                <c:pt idx="7">
                  <c:v>0.234375</c:v>
                </c:pt>
                <c:pt idx="8">
                  <c:v>0.12582781456953643</c:v>
                </c:pt>
                <c:pt idx="9">
                  <c:v>0.21379310344827587</c:v>
                </c:pt>
                <c:pt idx="10">
                  <c:v>0.25961538461538458</c:v>
                </c:pt>
                <c:pt idx="11">
                  <c:v>0.26470588235294118</c:v>
                </c:pt>
                <c:pt idx="12">
                  <c:v>0.32653061224489799</c:v>
                </c:pt>
              </c:numCache>
            </c:numRef>
          </c:val>
        </c:ser>
        <c:ser>
          <c:idx val="2"/>
          <c:order val="2"/>
          <c:tx>
            <c:strRef>
              <c:f>'Rel_age within groups'!$B$32</c:f>
              <c:strCache>
                <c:ptCount val="1"/>
                <c:pt idx="0">
                  <c:v>Not important at all</c:v>
                </c:pt>
              </c:strCache>
            </c:strRef>
          </c:tx>
          <c:spPr>
            <a:solidFill>
              <a:schemeClr val="accent3"/>
            </a:solidFill>
            <a:ln>
              <a:noFill/>
            </a:ln>
            <a:effectLst/>
          </c:spPr>
          <c:invertIfNegative val="0"/>
          <c:cat>
            <c:strRef>
              <c:f>'Rel_age within groups'!$C$29:$O$29</c:f>
              <c:strCache>
                <c:ptCount val="13"/>
                <c:pt idx="0">
                  <c:v>12 – 17</c:v>
                </c:pt>
                <c:pt idx="1">
                  <c:v>18 – 24</c:v>
                </c:pt>
                <c:pt idx="2">
                  <c:v>25 – 29</c:v>
                </c:pt>
                <c:pt idx="3">
                  <c:v>30 – 34</c:v>
                </c:pt>
                <c:pt idx="4">
                  <c:v>35 – 39</c:v>
                </c:pt>
                <c:pt idx="5">
                  <c:v>40 – 44</c:v>
                </c:pt>
                <c:pt idx="6">
                  <c:v>45 – 49</c:v>
                </c:pt>
                <c:pt idx="7">
                  <c:v>50 – 54</c:v>
                </c:pt>
                <c:pt idx="8">
                  <c:v>55 – 59</c:v>
                </c:pt>
                <c:pt idx="9">
                  <c:v>60 – 64</c:v>
                </c:pt>
                <c:pt idx="10">
                  <c:v>65 – 69</c:v>
                </c:pt>
                <c:pt idx="11">
                  <c:v>70 – 74</c:v>
                </c:pt>
                <c:pt idx="12">
                  <c:v>75+</c:v>
                </c:pt>
              </c:strCache>
            </c:strRef>
          </c:cat>
          <c:val>
            <c:numRef>
              <c:f>'Rel_age within groups'!$C$32:$O$32</c:f>
              <c:numCache>
                <c:formatCode>###0.0%</c:formatCode>
                <c:ptCount val="13"/>
                <c:pt idx="0">
                  <c:v>0.57272727272727275</c:v>
                </c:pt>
                <c:pt idx="1">
                  <c:v>0.60930232558139541</c:v>
                </c:pt>
                <c:pt idx="2">
                  <c:v>0.65317919075144504</c:v>
                </c:pt>
                <c:pt idx="3">
                  <c:v>0.53293413173652693</c:v>
                </c:pt>
                <c:pt idx="4">
                  <c:v>0.57512953367875641</c:v>
                </c:pt>
                <c:pt idx="5">
                  <c:v>0.5757575757575758</c:v>
                </c:pt>
                <c:pt idx="6">
                  <c:v>0.67839195979899503</c:v>
                </c:pt>
                <c:pt idx="7">
                  <c:v>0.64583333333333326</c:v>
                </c:pt>
                <c:pt idx="8">
                  <c:v>0.79470198675496695</c:v>
                </c:pt>
                <c:pt idx="9">
                  <c:v>0.71034482758620687</c:v>
                </c:pt>
                <c:pt idx="10">
                  <c:v>0.65384615384615385</c:v>
                </c:pt>
                <c:pt idx="11">
                  <c:v>0.59803921568627449</c:v>
                </c:pt>
                <c:pt idx="12">
                  <c:v>0.56122448979591832</c:v>
                </c:pt>
              </c:numCache>
            </c:numRef>
          </c:val>
        </c:ser>
        <c:dLbls>
          <c:showLegendKey val="0"/>
          <c:showVal val="0"/>
          <c:showCatName val="0"/>
          <c:showSerName val="0"/>
          <c:showPercent val="0"/>
          <c:showBubbleSize val="0"/>
        </c:dLbls>
        <c:gapWidth val="150"/>
        <c:overlap val="100"/>
        <c:axId val="539563072"/>
        <c:axId val="539561504"/>
      </c:barChart>
      <c:catAx>
        <c:axId val="539563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61504"/>
        <c:crosses val="autoZero"/>
        <c:auto val="1"/>
        <c:lblAlgn val="ctr"/>
        <c:lblOffset val="100"/>
        <c:noMultiLvlLbl val="0"/>
      </c:catAx>
      <c:valAx>
        <c:axId val="53956150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630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Work colleagues/school</a:t>
            </a:r>
            <a:r>
              <a:rPr lang="en-AU" baseline="0"/>
              <a:t> peers</a:t>
            </a: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'Rel_age within groups'!$B$39</c:f>
              <c:strCache>
                <c:ptCount val="1"/>
                <c:pt idx="0">
                  <c:v>Very important</c:v>
                </c:pt>
              </c:strCache>
            </c:strRef>
          </c:tx>
          <c:spPr>
            <a:solidFill>
              <a:schemeClr val="accent1"/>
            </a:solidFill>
            <a:ln>
              <a:noFill/>
            </a:ln>
            <a:effectLst/>
          </c:spPr>
          <c:invertIfNegative val="0"/>
          <c:cat>
            <c:strRef>
              <c:f>'Rel_age within groups'!$C$38:$O$38</c:f>
              <c:strCache>
                <c:ptCount val="13"/>
                <c:pt idx="0">
                  <c:v>12 – 17</c:v>
                </c:pt>
                <c:pt idx="1">
                  <c:v>18 – 24</c:v>
                </c:pt>
                <c:pt idx="2">
                  <c:v>25 – 29</c:v>
                </c:pt>
                <c:pt idx="3">
                  <c:v>30 – 34</c:v>
                </c:pt>
                <c:pt idx="4">
                  <c:v>35 – 39</c:v>
                </c:pt>
                <c:pt idx="5">
                  <c:v>40 – 44</c:v>
                </c:pt>
                <c:pt idx="6">
                  <c:v>45 – 49</c:v>
                </c:pt>
                <c:pt idx="7">
                  <c:v>50 – 54</c:v>
                </c:pt>
                <c:pt idx="8">
                  <c:v>55 – 59</c:v>
                </c:pt>
                <c:pt idx="9">
                  <c:v>60 – 64</c:v>
                </c:pt>
                <c:pt idx="10">
                  <c:v>65 – 69</c:v>
                </c:pt>
                <c:pt idx="11">
                  <c:v>70 – 74</c:v>
                </c:pt>
                <c:pt idx="12">
                  <c:v>75+</c:v>
                </c:pt>
              </c:strCache>
            </c:strRef>
          </c:cat>
          <c:val>
            <c:numRef>
              <c:f>'Rel_age within groups'!$C$39:$O$39</c:f>
              <c:numCache>
                <c:formatCode>###0.0%</c:formatCode>
                <c:ptCount val="13"/>
                <c:pt idx="0">
                  <c:v>0.22272727272727275</c:v>
                </c:pt>
                <c:pt idx="1">
                  <c:v>0.18139534883720931</c:v>
                </c:pt>
                <c:pt idx="2">
                  <c:v>0.10404624277456648</c:v>
                </c:pt>
                <c:pt idx="3">
                  <c:v>0.12574850299401197</c:v>
                </c:pt>
                <c:pt idx="4">
                  <c:v>0.12953367875647667</c:v>
                </c:pt>
                <c:pt idx="5">
                  <c:v>0.15151515151515152</c:v>
                </c:pt>
                <c:pt idx="6">
                  <c:v>0.11557788944723618</c:v>
                </c:pt>
                <c:pt idx="7">
                  <c:v>8.8541666666666657E-2</c:v>
                </c:pt>
                <c:pt idx="8">
                  <c:v>7.2847682119205295E-2</c:v>
                </c:pt>
                <c:pt idx="9">
                  <c:v>3.4482758620689655E-2</c:v>
                </c:pt>
                <c:pt idx="10">
                  <c:v>3.8461538461538464E-2</c:v>
                </c:pt>
                <c:pt idx="11">
                  <c:v>4.9019607843137261E-2</c:v>
                </c:pt>
                <c:pt idx="12">
                  <c:v>5.1020408163265307E-2</c:v>
                </c:pt>
              </c:numCache>
            </c:numRef>
          </c:val>
        </c:ser>
        <c:ser>
          <c:idx val="1"/>
          <c:order val="1"/>
          <c:tx>
            <c:strRef>
              <c:f>'Rel_age within groups'!$B$40</c:f>
              <c:strCache>
                <c:ptCount val="1"/>
                <c:pt idx="0">
                  <c:v>Moderately important</c:v>
                </c:pt>
              </c:strCache>
            </c:strRef>
          </c:tx>
          <c:spPr>
            <a:solidFill>
              <a:schemeClr val="accent2"/>
            </a:solidFill>
            <a:ln>
              <a:noFill/>
            </a:ln>
            <a:effectLst/>
          </c:spPr>
          <c:invertIfNegative val="0"/>
          <c:cat>
            <c:strRef>
              <c:f>'Rel_age within groups'!$C$38:$O$38</c:f>
              <c:strCache>
                <c:ptCount val="13"/>
                <c:pt idx="0">
                  <c:v>12 – 17</c:v>
                </c:pt>
                <c:pt idx="1">
                  <c:v>18 – 24</c:v>
                </c:pt>
                <c:pt idx="2">
                  <c:v>25 – 29</c:v>
                </c:pt>
                <c:pt idx="3">
                  <c:v>30 – 34</c:v>
                </c:pt>
                <c:pt idx="4">
                  <c:v>35 – 39</c:v>
                </c:pt>
                <c:pt idx="5">
                  <c:v>40 – 44</c:v>
                </c:pt>
                <c:pt idx="6">
                  <c:v>45 – 49</c:v>
                </c:pt>
                <c:pt idx="7">
                  <c:v>50 – 54</c:v>
                </c:pt>
                <c:pt idx="8">
                  <c:v>55 – 59</c:v>
                </c:pt>
                <c:pt idx="9">
                  <c:v>60 – 64</c:v>
                </c:pt>
                <c:pt idx="10">
                  <c:v>65 – 69</c:v>
                </c:pt>
                <c:pt idx="11">
                  <c:v>70 – 74</c:v>
                </c:pt>
                <c:pt idx="12">
                  <c:v>75+</c:v>
                </c:pt>
              </c:strCache>
            </c:strRef>
          </c:cat>
          <c:val>
            <c:numRef>
              <c:f>'Rel_age within groups'!$C$40:$O$40</c:f>
              <c:numCache>
                <c:formatCode>###0.0%</c:formatCode>
                <c:ptCount val="13"/>
                <c:pt idx="0">
                  <c:v>0.49090909090909096</c:v>
                </c:pt>
                <c:pt idx="1">
                  <c:v>0.48837209302325585</c:v>
                </c:pt>
                <c:pt idx="2">
                  <c:v>0.50867052023121384</c:v>
                </c:pt>
                <c:pt idx="3">
                  <c:v>0.49101796407185633</c:v>
                </c:pt>
                <c:pt idx="4">
                  <c:v>0.45595854922279794</c:v>
                </c:pt>
                <c:pt idx="5">
                  <c:v>0.38888888888888884</c:v>
                </c:pt>
                <c:pt idx="6">
                  <c:v>0.4020100502512563</c:v>
                </c:pt>
                <c:pt idx="7">
                  <c:v>0.36979166666666663</c:v>
                </c:pt>
                <c:pt idx="8">
                  <c:v>0.22516556291390727</c:v>
                </c:pt>
                <c:pt idx="9">
                  <c:v>0.28275862068965518</c:v>
                </c:pt>
                <c:pt idx="10">
                  <c:v>0.14423076923076925</c:v>
                </c:pt>
                <c:pt idx="11">
                  <c:v>0.17647058823529413</c:v>
                </c:pt>
                <c:pt idx="12">
                  <c:v>0.15306122448979592</c:v>
                </c:pt>
              </c:numCache>
            </c:numRef>
          </c:val>
        </c:ser>
        <c:ser>
          <c:idx val="2"/>
          <c:order val="2"/>
          <c:tx>
            <c:strRef>
              <c:f>'Rel_age within groups'!$B$41</c:f>
              <c:strCache>
                <c:ptCount val="1"/>
                <c:pt idx="0">
                  <c:v>Not important at all</c:v>
                </c:pt>
              </c:strCache>
            </c:strRef>
          </c:tx>
          <c:spPr>
            <a:solidFill>
              <a:schemeClr val="accent3"/>
            </a:solidFill>
            <a:ln>
              <a:noFill/>
            </a:ln>
            <a:effectLst/>
          </c:spPr>
          <c:invertIfNegative val="0"/>
          <c:cat>
            <c:strRef>
              <c:f>'Rel_age within groups'!$C$38:$O$38</c:f>
              <c:strCache>
                <c:ptCount val="13"/>
                <c:pt idx="0">
                  <c:v>12 – 17</c:v>
                </c:pt>
                <c:pt idx="1">
                  <c:v>18 – 24</c:v>
                </c:pt>
                <c:pt idx="2">
                  <c:v>25 – 29</c:v>
                </c:pt>
                <c:pt idx="3">
                  <c:v>30 – 34</c:v>
                </c:pt>
                <c:pt idx="4">
                  <c:v>35 – 39</c:v>
                </c:pt>
                <c:pt idx="5">
                  <c:v>40 – 44</c:v>
                </c:pt>
                <c:pt idx="6">
                  <c:v>45 – 49</c:v>
                </c:pt>
                <c:pt idx="7">
                  <c:v>50 – 54</c:v>
                </c:pt>
                <c:pt idx="8">
                  <c:v>55 – 59</c:v>
                </c:pt>
                <c:pt idx="9">
                  <c:v>60 – 64</c:v>
                </c:pt>
                <c:pt idx="10">
                  <c:v>65 – 69</c:v>
                </c:pt>
                <c:pt idx="11">
                  <c:v>70 – 74</c:v>
                </c:pt>
                <c:pt idx="12">
                  <c:v>75+</c:v>
                </c:pt>
              </c:strCache>
            </c:strRef>
          </c:cat>
          <c:val>
            <c:numRef>
              <c:f>'Rel_age within groups'!$C$41:$O$41</c:f>
              <c:numCache>
                <c:formatCode>###0.0%</c:formatCode>
                <c:ptCount val="13"/>
                <c:pt idx="0">
                  <c:v>0.21363636363636362</c:v>
                </c:pt>
                <c:pt idx="1">
                  <c:v>0.25116279069767439</c:v>
                </c:pt>
                <c:pt idx="2">
                  <c:v>0.33526011560693642</c:v>
                </c:pt>
                <c:pt idx="3">
                  <c:v>0.31137724550898205</c:v>
                </c:pt>
                <c:pt idx="4">
                  <c:v>0.37305699481865284</c:v>
                </c:pt>
                <c:pt idx="5">
                  <c:v>0.40909090909090906</c:v>
                </c:pt>
                <c:pt idx="6">
                  <c:v>0.43718592964824121</c:v>
                </c:pt>
                <c:pt idx="7">
                  <c:v>0.46875</c:v>
                </c:pt>
                <c:pt idx="8">
                  <c:v>0.63576158940397354</c:v>
                </c:pt>
                <c:pt idx="9">
                  <c:v>0.6</c:v>
                </c:pt>
                <c:pt idx="10">
                  <c:v>0.68269230769230771</c:v>
                </c:pt>
                <c:pt idx="11">
                  <c:v>0.61764705882352944</c:v>
                </c:pt>
                <c:pt idx="12">
                  <c:v>0.70408163265306134</c:v>
                </c:pt>
              </c:numCache>
            </c:numRef>
          </c:val>
        </c:ser>
        <c:dLbls>
          <c:showLegendKey val="0"/>
          <c:showVal val="0"/>
          <c:showCatName val="0"/>
          <c:showSerName val="0"/>
          <c:showPercent val="0"/>
          <c:showBubbleSize val="0"/>
        </c:dLbls>
        <c:gapWidth val="150"/>
        <c:overlap val="100"/>
        <c:axId val="539564640"/>
        <c:axId val="539563464"/>
      </c:barChart>
      <c:catAx>
        <c:axId val="539564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63464"/>
        <c:crosses val="autoZero"/>
        <c:auto val="1"/>
        <c:lblAlgn val="ctr"/>
        <c:lblOffset val="100"/>
        <c:noMultiLvlLbl val="0"/>
      </c:catAx>
      <c:valAx>
        <c:axId val="53956346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64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Other</a:t>
            </a:r>
            <a:r>
              <a:rPr lang="en-AU" baseline="0"/>
              <a:t> networks of interest</a:t>
            </a: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'Rel_age within groups'!$B$48</c:f>
              <c:strCache>
                <c:ptCount val="1"/>
                <c:pt idx="0">
                  <c:v>Very important</c:v>
                </c:pt>
              </c:strCache>
            </c:strRef>
          </c:tx>
          <c:spPr>
            <a:solidFill>
              <a:schemeClr val="accent1"/>
            </a:solidFill>
            <a:ln>
              <a:noFill/>
            </a:ln>
            <a:effectLst/>
          </c:spPr>
          <c:invertIfNegative val="0"/>
          <c:cat>
            <c:strRef>
              <c:f>'Rel_age within groups'!$C$47:$O$47</c:f>
              <c:strCache>
                <c:ptCount val="13"/>
                <c:pt idx="0">
                  <c:v>12 – 17</c:v>
                </c:pt>
                <c:pt idx="1">
                  <c:v>18 – 24</c:v>
                </c:pt>
                <c:pt idx="2">
                  <c:v>25 – 29</c:v>
                </c:pt>
                <c:pt idx="3">
                  <c:v>30 – 34</c:v>
                </c:pt>
                <c:pt idx="4">
                  <c:v>35 – 39</c:v>
                </c:pt>
                <c:pt idx="5">
                  <c:v>40 – 44</c:v>
                </c:pt>
                <c:pt idx="6">
                  <c:v>45 – 49</c:v>
                </c:pt>
                <c:pt idx="7">
                  <c:v>50 – 54</c:v>
                </c:pt>
                <c:pt idx="8">
                  <c:v>55 – 59</c:v>
                </c:pt>
                <c:pt idx="9">
                  <c:v>60 – 64</c:v>
                </c:pt>
                <c:pt idx="10">
                  <c:v>65 – 69</c:v>
                </c:pt>
                <c:pt idx="11">
                  <c:v>70 – 74</c:v>
                </c:pt>
                <c:pt idx="12">
                  <c:v>75+</c:v>
                </c:pt>
              </c:strCache>
            </c:strRef>
          </c:cat>
          <c:val>
            <c:numRef>
              <c:f>'Rel_age within groups'!$C$48:$O$48</c:f>
              <c:numCache>
                <c:formatCode>###0.0%</c:formatCode>
                <c:ptCount val="13"/>
                <c:pt idx="0">
                  <c:v>0.15909090909090909</c:v>
                </c:pt>
                <c:pt idx="1">
                  <c:v>0.15813953488372093</c:v>
                </c:pt>
                <c:pt idx="2">
                  <c:v>0.1445086705202312</c:v>
                </c:pt>
                <c:pt idx="3">
                  <c:v>0.1317365269461078</c:v>
                </c:pt>
                <c:pt idx="4">
                  <c:v>0.10880829015544041</c:v>
                </c:pt>
                <c:pt idx="5">
                  <c:v>0.12121212121212122</c:v>
                </c:pt>
                <c:pt idx="6">
                  <c:v>0.12060301507537689</c:v>
                </c:pt>
                <c:pt idx="7">
                  <c:v>8.3333333333333343E-2</c:v>
                </c:pt>
                <c:pt idx="8">
                  <c:v>5.9602649006622516E-2</c:v>
                </c:pt>
                <c:pt idx="9">
                  <c:v>5.5172413793103454E-2</c:v>
                </c:pt>
                <c:pt idx="10">
                  <c:v>0.10576923076923077</c:v>
                </c:pt>
                <c:pt idx="11">
                  <c:v>9.8039215686274522E-2</c:v>
                </c:pt>
                <c:pt idx="12">
                  <c:v>9.1836734693877556E-2</c:v>
                </c:pt>
              </c:numCache>
            </c:numRef>
          </c:val>
        </c:ser>
        <c:ser>
          <c:idx val="1"/>
          <c:order val="1"/>
          <c:tx>
            <c:strRef>
              <c:f>'Rel_age within groups'!$B$49</c:f>
              <c:strCache>
                <c:ptCount val="1"/>
                <c:pt idx="0">
                  <c:v>Moderately important</c:v>
                </c:pt>
              </c:strCache>
            </c:strRef>
          </c:tx>
          <c:spPr>
            <a:solidFill>
              <a:schemeClr val="accent2"/>
            </a:solidFill>
            <a:ln>
              <a:noFill/>
            </a:ln>
            <a:effectLst/>
          </c:spPr>
          <c:invertIfNegative val="0"/>
          <c:cat>
            <c:strRef>
              <c:f>'Rel_age within groups'!$C$47:$O$47</c:f>
              <c:strCache>
                <c:ptCount val="13"/>
                <c:pt idx="0">
                  <c:v>12 – 17</c:v>
                </c:pt>
                <c:pt idx="1">
                  <c:v>18 – 24</c:v>
                </c:pt>
                <c:pt idx="2">
                  <c:v>25 – 29</c:v>
                </c:pt>
                <c:pt idx="3">
                  <c:v>30 – 34</c:v>
                </c:pt>
                <c:pt idx="4">
                  <c:v>35 – 39</c:v>
                </c:pt>
                <c:pt idx="5">
                  <c:v>40 – 44</c:v>
                </c:pt>
                <c:pt idx="6">
                  <c:v>45 – 49</c:v>
                </c:pt>
                <c:pt idx="7">
                  <c:v>50 – 54</c:v>
                </c:pt>
                <c:pt idx="8">
                  <c:v>55 – 59</c:v>
                </c:pt>
                <c:pt idx="9">
                  <c:v>60 – 64</c:v>
                </c:pt>
                <c:pt idx="10">
                  <c:v>65 – 69</c:v>
                </c:pt>
                <c:pt idx="11">
                  <c:v>70 – 74</c:v>
                </c:pt>
                <c:pt idx="12">
                  <c:v>75+</c:v>
                </c:pt>
              </c:strCache>
            </c:strRef>
          </c:cat>
          <c:val>
            <c:numRef>
              <c:f>'Rel_age within groups'!$C$49:$O$49</c:f>
              <c:numCache>
                <c:formatCode>###0.0%</c:formatCode>
                <c:ptCount val="13"/>
                <c:pt idx="0">
                  <c:v>0.47272727272727272</c:v>
                </c:pt>
                <c:pt idx="1">
                  <c:v>0.48372093023255813</c:v>
                </c:pt>
                <c:pt idx="2">
                  <c:v>0.43352601156069359</c:v>
                </c:pt>
                <c:pt idx="3">
                  <c:v>0.53293413173652693</c:v>
                </c:pt>
                <c:pt idx="4">
                  <c:v>0.50777202072538863</c:v>
                </c:pt>
                <c:pt idx="5">
                  <c:v>0.43434343434343431</c:v>
                </c:pt>
                <c:pt idx="6">
                  <c:v>0.43216080402010049</c:v>
                </c:pt>
                <c:pt idx="7">
                  <c:v>0.38541666666666663</c:v>
                </c:pt>
                <c:pt idx="8">
                  <c:v>0.37086092715231783</c:v>
                </c:pt>
                <c:pt idx="9">
                  <c:v>0.39310344827586208</c:v>
                </c:pt>
                <c:pt idx="10">
                  <c:v>0.34615384615384615</c:v>
                </c:pt>
                <c:pt idx="11">
                  <c:v>0.33333333333333337</c:v>
                </c:pt>
                <c:pt idx="12">
                  <c:v>0.34693877551020408</c:v>
                </c:pt>
              </c:numCache>
            </c:numRef>
          </c:val>
        </c:ser>
        <c:ser>
          <c:idx val="2"/>
          <c:order val="2"/>
          <c:tx>
            <c:strRef>
              <c:f>'Rel_age within groups'!$B$50</c:f>
              <c:strCache>
                <c:ptCount val="1"/>
                <c:pt idx="0">
                  <c:v>Not important at all</c:v>
                </c:pt>
              </c:strCache>
            </c:strRef>
          </c:tx>
          <c:spPr>
            <a:solidFill>
              <a:schemeClr val="accent3"/>
            </a:solidFill>
            <a:ln>
              <a:noFill/>
            </a:ln>
            <a:effectLst/>
          </c:spPr>
          <c:invertIfNegative val="0"/>
          <c:cat>
            <c:strRef>
              <c:f>'Rel_age within groups'!$C$47:$O$47</c:f>
              <c:strCache>
                <c:ptCount val="13"/>
                <c:pt idx="0">
                  <c:v>12 – 17</c:v>
                </c:pt>
                <c:pt idx="1">
                  <c:v>18 – 24</c:v>
                </c:pt>
                <c:pt idx="2">
                  <c:v>25 – 29</c:v>
                </c:pt>
                <c:pt idx="3">
                  <c:v>30 – 34</c:v>
                </c:pt>
                <c:pt idx="4">
                  <c:v>35 – 39</c:v>
                </c:pt>
                <c:pt idx="5">
                  <c:v>40 – 44</c:v>
                </c:pt>
                <c:pt idx="6">
                  <c:v>45 – 49</c:v>
                </c:pt>
                <c:pt idx="7">
                  <c:v>50 – 54</c:v>
                </c:pt>
                <c:pt idx="8">
                  <c:v>55 – 59</c:v>
                </c:pt>
                <c:pt idx="9">
                  <c:v>60 – 64</c:v>
                </c:pt>
                <c:pt idx="10">
                  <c:v>65 – 69</c:v>
                </c:pt>
                <c:pt idx="11">
                  <c:v>70 – 74</c:v>
                </c:pt>
                <c:pt idx="12">
                  <c:v>75+</c:v>
                </c:pt>
              </c:strCache>
            </c:strRef>
          </c:cat>
          <c:val>
            <c:numRef>
              <c:f>'Rel_age within groups'!$C$50:$O$50</c:f>
              <c:numCache>
                <c:formatCode>###0.0%</c:formatCode>
                <c:ptCount val="13"/>
                <c:pt idx="0">
                  <c:v>0.29545454545454547</c:v>
                </c:pt>
                <c:pt idx="1">
                  <c:v>0.25116279069767439</c:v>
                </c:pt>
                <c:pt idx="2">
                  <c:v>0.32947976878612711</c:v>
                </c:pt>
                <c:pt idx="3">
                  <c:v>0.25748502994011974</c:v>
                </c:pt>
                <c:pt idx="4">
                  <c:v>0.32124352331606221</c:v>
                </c:pt>
                <c:pt idx="5">
                  <c:v>0.36363636363636365</c:v>
                </c:pt>
                <c:pt idx="6">
                  <c:v>0.39195979899497485</c:v>
                </c:pt>
                <c:pt idx="7">
                  <c:v>0.46354166666666663</c:v>
                </c:pt>
                <c:pt idx="8">
                  <c:v>0.50331125827814571</c:v>
                </c:pt>
                <c:pt idx="9">
                  <c:v>0.47586206896551725</c:v>
                </c:pt>
                <c:pt idx="10">
                  <c:v>0.43269230769230765</c:v>
                </c:pt>
                <c:pt idx="11">
                  <c:v>0.4705882352941177</c:v>
                </c:pt>
                <c:pt idx="12">
                  <c:v>0.51020408163265307</c:v>
                </c:pt>
              </c:numCache>
            </c:numRef>
          </c:val>
        </c:ser>
        <c:dLbls>
          <c:showLegendKey val="0"/>
          <c:showVal val="0"/>
          <c:showCatName val="0"/>
          <c:showSerName val="0"/>
          <c:showPercent val="0"/>
          <c:showBubbleSize val="0"/>
        </c:dLbls>
        <c:gapWidth val="150"/>
        <c:overlap val="100"/>
        <c:axId val="539561896"/>
        <c:axId val="539562288"/>
      </c:barChart>
      <c:catAx>
        <c:axId val="539561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62288"/>
        <c:crosses val="autoZero"/>
        <c:auto val="1"/>
        <c:lblAlgn val="ctr"/>
        <c:lblOffset val="100"/>
        <c:noMultiLvlLbl val="0"/>
      </c:catAx>
      <c:valAx>
        <c:axId val="53956228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61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Generally, the opportunities of online activity outweigh its risks.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'Safety-opportunity-risk '!$A$17</c:f>
              <c:strCache>
                <c:ptCount val="1"/>
                <c:pt idx="0">
                  <c:v>Strongly agree</c:v>
                </c:pt>
              </c:strCache>
            </c:strRef>
          </c:tx>
          <c:spPr>
            <a:solidFill>
              <a:srgbClr val="00AEE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'Safety-opportunity-risk '!$B$16</c:f>
              <c:strCache>
                <c:ptCount val="1"/>
                <c:pt idx="0">
                  <c:v>Total</c:v>
                </c:pt>
              </c:strCache>
            </c:strRef>
          </c:cat>
          <c:val>
            <c:numRef>
              <c:f>'Safety-opportunity-risk '!$B$17</c:f>
              <c:numCache>
                <c:formatCode>###0%</c:formatCode>
                <c:ptCount val="1"/>
                <c:pt idx="0">
                  <c:v>0.11700000000000001</c:v>
                </c:pt>
              </c:numCache>
            </c:numRef>
          </c:val>
        </c:ser>
        <c:ser>
          <c:idx val="1"/>
          <c:order val="1"/>
          <c:tx>
            <c:strRef>
              <c:f>'Safety-opportunity-risk '!$A$18</c:f>
              <c:strCache>
                <c:ptCount val="1"/>
                <c:pt idx="0">
                  <c:v>Agree</c:v>
                </c:pt>
              </c:strCache>
            </c:strRef>
          </c:tx>
          <c:spPr>
            <a:solidFill>
              <a:srgbClr val="65D7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'Safety-opportunity-risk '!$B$16</c:f>
              <c:strCache>
                <c:ptCount val="1"/>
                <c:pt idx="0">
                  <c:v>Total</c:v>
                </c:pt>
              </c:strCache>
            </c:strRef>
          </c:cat>
          <c:val>
            <c:numRef>
              <c:f>'Safety-opportunity-risk '!$B$18</c:f>
              <c:numCache>
                <c:formatCode>###0%</c:formatCode>
                <c:ptCount val="1"/>
                <c:pt idx="0">
                  <c:v>0.40899999999999997</c:v>
                </c:pt>
              </c:numCache>
            </c:numRef>
          </c:val>
        </c:ser>
        <c:ser>
          <c:idx val="2"/>
          <c:order val="2"/>
          <c:tx>
            <c:strRef>
              <c:f>'Safety-opportunity-risk '!$A$19</c:f>
              <c:strCache>
                <c:ptCount val="1"/>
                <c:pt idx="0">
                  <c:v>Neither agree nor disagree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'Safety-opportunity-risk '!$B$16</c:f>
              <c:strCache>
                <c:ptCount val="1"/>
                <c:pt idx="0">
                  <c:v>Total</c:v>
                </c:pt>
              </c:strCache>
            </c:strRef>
          </c:cat>
          <c:val>
            <c:numRef>
              <c:f>'Safety-opportunity-risk '!$B$19</c:f>
              <c:numCache>
                <c:formatCode>###0%</c:formatCode>
                <c:ptCount val="1"/>
                <c:pt idx="0">
                  <c:v>0.316</c:v>
                </c:pt>
              </c:numCache>
            </c:numRef>
          </c:val>
        </c:ser>
        <c:ser>
          <c:idx val="3"/>
          <c:order val="3"/>
          <c:tx>
            <c:strRef>
              <c:f>'Safety-opportunity-risk '!$A$20</c:f>
              <c:strCache>
                <c:ptCount val="1"/>
                <c:pt idx="0">
                  <c:v>Disagree</c:v>
                </c:pt>
              </c:strCache>
            </c:strRef>
          </c:tx>
          <c:spPr>
            <a:solidFill>
              <a:srgbClr val="F58F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'Safety-opportunity-risk '!$B$16</c:f>
              <c:strCache>
                <c:ptCount val="1"/>
                <c:pt idx="0">
                  <c:v>Total</c:v>
                </c:pt>
              </c:strCache>
            </c:strRef>
          </c:cat>
          <c:val>
            <c:numRef>
              <c:f>'Safety-opportunity-risk '!$B$20</c:f>
              <c:numCache>
                <c:formatCode>###0%</c:formatCode>
                <c:ptCount val="1"/>
                <c:pt idx="0">
                  <c:v>6.6000000000000003E-2</c:v>
                </c:pt>
              </c:numCache>
            </c:numRef>
          </c:val>
        </c:ser>
        <c:ser>
          <c:idx val="4"/>
          <c:order val="4"/>
          <c:tx>
            <c:strRef>
              <c:f>'Safety-opportunity-risk '!$A$21</c:f>
              <c:strCache>
                <c:ptCount val="1"/>
                <c:pt idx="0">
                  <c:v>Strongly disagree</c:v>
                </c:pt>
              </c:strCache>
            </c:strRef>
          </c:tx>
          <c:spPr>
            <a:solidFill>
              <a:srgbClr val="F04F7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'Safety-opportunity-risk '!$B$16</c:f>
              <c:strCache>
                <c:ptCount val="1"/>
                <c:pt idx="0">
                  <c:v>Total</c:v>
                </c:pt>
              </c:strCache>
            </c:strRef>
          </c:cat>
          <c:val>
            <c:numRef>
              <c:f>'Safety-opportunity-risk '!$B$21</c:f>
              <c:numCache>
                <c:formatCode>###0%</c:formatCode>
                <c:ptCount val="1"/>
                <c:pt idx="0">
                  <c:v>2.5000000000000001E-2</c:v>
                </c:pt>
              </c:numCache>
            </c:numRef>
          </c:val>
        </c:ser>
        <c:dLbls>
          <c:dLblPos val="ctr"/>
          <c:showLegendKey val="0"/>
          <c:showVal val="1"/>
          <c:showCatName val="0"/>
          <c:showSerName val="0"/>
          <c:showPercent val="0"/>
          <c:showBubbleSize val="0"/>
        </c:dLbls>
        <c:gapWidth val="35"/>
        <c:overlap val="100"/>
        <c:axId val="123493832"/>
        <c:axId val="123486776"/>
      </c:barChart>
      <c:catAx>
        <c:axId val="123493832"/>
        <c:scaling>
          <c:orientation val="minMax"/>
        </c:scaling>
        <c:delete val="1"/>
        <c:axPos val="l"/>
        <c:numFmt formatCode="General" sourceLinked="1"/>
        <c:majorTickMark val="none"/>
        <c:minorTickMark val="none"/>
        <c:tickLblPos val="nextTo"/>
        <c:crossAx val="123486776"/>
        <c:crosses val="autoZero"/>
        <c:auto val="1"/>
        <c:lblAlgn val="ctr"/>
        <c:lblOffset val="100"/>
        <c:noMultiLvlLbl val="0"/>
      </c:catAx>
      <c:valAx>
        <c:axId val="123486776"/>
        <c:scaling>
          <c:orientation val="minMax"/>
          <c:max val="1"/>
        </c:scaling>
        <c:delete val="0"/>
        <c:axPos val="b"/>
        <c:numFmt formatCode="###0%" sourceLinked="1"/>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938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65+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'Rel_groups within age'!$B$40</c:f>
              <c:strCache>
                <c:ptCount val="1"/>
                <c:pt idx="0">
                  <c:v>Important</c:v>
                </c:pt>
              </c:strCache>
            </c:strRef>
          </c:tx>
          <c:spPr>
            <a:solidFill>
              <a:schemeClr val="accent1"/>
            </a:solidFill>
            <a:ln>
              <a:noFill/>
            </a:ln>
            <a:effectLst/>
          </c:spPr>
          <c:invertIfNegative val="0"/>
          <c:cat>
            <c:strRef>
              <c:f>'Rel_groups within age'!$C$31:$H$31</c:f>
              <c:strCache>
                <c:ptCount val="6"/>
                <c:pt idx="0">
                  <c:v>Family</c:v>
                </c:pt>
                <c:pt idx="1">
                  <c:v>Partner</c:v>
                </c:pt>
                <c:pt idx="2">
                  <c:v>Friends</c:v>
                </c:pt>
                <c:pt idx="3">
                  <c:v>Neighbours</c:v>
                </c:pt>
                <c:pt idx="4">
                  <c:v>Work colleagues/school peers</c:v>
                </c:pt>
                <c:pt idx="5">
                  <c:v>Other networks of interest</c:v>
                </c:pt>
              </c:strCache>
            </c:strRef>
          </c:cat>
          <c:val>
            <c:numRef>
              <c:f>'Rel_groups within age'!$C$40:$H$40</c:f>
              <c:numCache>
                <c:formatCode>###0%</c:formatCode>
                <c:ptCount val="6"/>
                <c:pt idx="0">
                  <c:v>0.80592105263157887</c:v>
                </c:pt>
                <c:pt idx="1">
                  <c:v>0.41776315789473684</c:v>
                </c:pt>
                <c:pt idx="2">
                  <c:v>0.8125</c:v>
                </c:pt>
                <c:pt idx="3">
                  <c:v>0.35197368421052633</c:v>
                </c:pt>
                <c:pt idx="4">
                  <c:v>0.20394736842105263</c:v>
                </c:pt>
                <c:pt idx="5">
                  <c:v>0.44078947368421056</c:v>
                </c:pt>
              </c:numCache>
            </c:numRef>
          </c:val>
        </c:ser>
        <c:ser>
          <c:idx val="1"/>
          <c:order val="1"/>
          <c:tx>
            <c:strRef>
              <c:f>'Rel_groups within age'!$B$41</c:f>
              <c:strCache>
                <c:ptCount val="1"/>
                <c:pt idx="0">
                  <c:v>Not important at all</c:v>
                </c:pt>
              </c:strCache>
            </c:strRef>
          </c:tx>
          <c:spPr>
            <a:solidFill>
              <a:schemeClr val="accent2"/>
            </a:solidFill>
            <a:ln>
              <a:noFill/>
            </a:ln>
            <a:effectLst/>
          </c:spPr>
          <c:invertIfNegative val="0"/>
          <c:cat>
            <c:strRef>
              <c:f>'Rel_groups within age'!$C$31:$H$31</c:f>
              <c:strCache>
                <c:ptCount val="6"/>
                <c:pt idx="0">
                  <c:v>Family</c:v>
                </c:pt>
                <c:pt idx="1">
                  <c:v>Partner</c:v>
                </c:pt>
                <c:pt idx="2">
                  <c:v>Friends</c:v>
                </c:pt>
                <c:pt idx="3">
                  <c:v>Neighbours</c:v>
                </c:pt>
                <c:pt idx="4">
                  <c:v>Work colleagues/school peers</c:v>
                </c:pt>
                <c:pt idx="5">
                  <c:v>Other networks of interest</c:v>
                </c:pt>
              </c:strCache>
            </c:strRef>
          </c:cat>
          <c:val>
            <c:numRef>
              <c:f>'Rel_groups within age'!$C$41:$H$41</c:f>
              <c:numCache>
                <c:formatCode>###0%</c:formatCode>
                <c:ptCount val="6"/>
                <c:pt idx="0">
                  <c:v>0.19078947368421051</c:v>
                </c:pt>
                <c:pt idx="1">
                  <c:v>0.4835526315789474</c:v>
                </c:pt>
                <c:pt idx="2">
                  <c:v>0.1875</c:v>
                </c:pt>
                <c:pt idx="3">
                  <c:v>0.60526315789473684</c:v>
                </c:pt>
                <c:pt idx="4">
                  <c:v>0.66776315789473684</c:v>
                </c:pt>
                <c:pt idx="5">
                  <c:v>0.47039473684210525</c:v>
                </c:pt>
              </c:numCache>
            </c:numRef>
          </c:val>
        </c:ser>
        <c:dLbls>
          <c:showLegendKey val="0"/>
          <c:showVal val="0"/>
          <c:showCatName val="0"/>
          <c:showSerName val="0"/>
          <c:showPercent val="0"/>
          <c:showBubbleSize val="0"/>
        </c:dLbls>
        <c:gapWidth val="150"/>
        <c:overlap val="100"/>
        <c:axId val="544335608"/>
        <c:axId val="544336392"/>
      </c:barChart>
      <c:catAx>
        <c:axId val="544335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36392"/>
        <c:crosses val="autoZero"/>
        <c:auto val="1"/>
        <c:lblAlgn val="ctr"/>
        <c:lblOffset val="100"/>
        <c:noMultiLvlLbl val="0"/>
      </c:catAx>
      <c:valAx>
        <c:axId val="54433639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356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50-64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'Rel_groups within age'!$B$38</c:f>
              <c:strCache>
                <c:ptCount val="1"/>
                <c:pt idx="0">
                  <c:v>Important</c:v>
                </c:pt>
              </c:strCache>
            </c:strRef>
          </c:tx>
          <c:spPr>
            <a:solidFill>
              <a:schemeClr val="accent1"/>
            </a:solidFill>
            <a:ln>
              <a:noFill/>
            </a:ln>
            <a:effectLst/>
          </c:spPr>
          <c:invertIfNegative val="0"/>
          <c:cat>
            <c:strRef>
              <c:f>'Rel_groups within age'!$C$31:$H$31</c:f>
              <c:strCache>
                <c:ptCount val="6"/>
                <c:pt idx="0">
                  <c:v>Family</c:v>
                </c:pt>
                <c:pt idx="1">
                  <c:v>Partner</c:v>
                </c:pt>
                <c:pt idx="2">
                  <c:v>Friends</c:v>
                </c:pt>
                <c:pt idx="3">
                  <c:v>Neighbours</c:v>
                </c:pt>
                <c:pt idx="4">
                  <c:v>Work colleagues/school peers</c:v>
                </c:pt>
                <c:pt idx="5">
                  <c:v>Other networks of interest</c:v>
                </c:pt>
              </c:strCache>
            </c:strRef>
          </c:cat>
          <c:val>
            <c:numRef>
              <c:f>'Rel_groups within age'!$C$38:$H$38</c:f>
              <c:numCache>
                <c:formatCode>###0%</c:formatCode>
                <c:ptCount val="6"/>
                <c:pt idx="0">
                  <c:v>0.69262295081967207</c:v>
                </c:pt>
                <c:pt idx="1">
                  <c:v>0.36885245901639346</c:v>
                </c:pt>
                <c:pt idx="2">
                  <c:v>0.72540983606557374</c:v>
                </c:pt>
                <c:pt idx="3">
                  <c:v>0.24180327868852458</c:v>
                </c:pt>
                <c:pt idx="4">
                  <c:v>0.36680327868852458</c:v>
                </c:pt>
                <c:pt idx="5">
                  <c:v>0.45081967213114749</c:v>
                </c:pt>
              </c:numCache>
            </c:numRef>
          </c:val>
        </c:ser>
        <c:ser>
          <c:idx val="1"/>
          <c:order val="1"/>
          <c:tx>
            <c:strRef>
              <c:f>'Rel_groups within age'!$B$39</c:f>
              <c:strCache>
                <c:ptCount val="1"/>
                <c:pt idx="0">
                  <c:v>Not important at all</c:v>
                </c:pt>
              </c:strCache>
            </c:strRef>
          </c:tx>
          <c:spPr>
            <a:solidFill>
              <a:schemeClr val="accent2"/>
            </a:solidFill>
            <a:ln>
              <a:noFill/>
            </a:ln>
            <a:effectLst/>
          </c:spPr>
          <c:invertIfNegative val="0"/>
          <c:cat>
            <c:strRef>
              <c:f>'Rel_groups within age'!$C$31:$H$31</c:f>
              <c:strCache>
                <c:ptCount val="6"/>
                <c:pt idx="0">
                  <c:v>Family</c:v>
                </c:pt>
                <c:pt idx="1">
                  <c:v>Partner</c:v>
                </c:pt>
                <c:pt idx="2">
                  <c:v>Friends</c:v>
                </c:pt>
                <c:pt idx="3">
                  <c:v>Neighbours</c:v>
                </c:pt>
                <c:pt idx="4">
                  <c:v>Work colleagues/school peers</c:v>
                </c:pt>
                <c:pt idx="5">
                  <c:v>Other networks of interest</c:v>
                </c:pt>
              </c:strCache>
            </c:strRef>
          </c:cat>
          <c:val>
            <c:numRef>
              <c:f>'Rel_groups within age'!$C$39:$H$39</c:f>
              <c:numCache>
                <c:formatCode>###0%</c:formatCode>
                <c:ptCount val="6"/>
                <c:pt idx="0">
                  <c:v>0.28688524590163933</c:v>
                </c:pt>
                <c:pt idx="1">
                  <c:v>0.54918032786885251</c:v>
                </c:pt>
                <c:pt idx="2">
                  <c:v>0.25204918032786883</c:v>
                </c:pt>
                <c:pt idx="3">
                  <c:v>0.71106557377049184</c:v>
                </c:pt>
                <c:pt idx="4">
                  <c:v>0.55942622950819676</c:v>
                </c:pt>
                <c:pt idx="5">
                  <c:v>0.47950819672131145</c:v>
                </c:pt>
              </c:numCache>
            </c:numRef>
          </c:val>
        </c:ser>
        <c:dLbls>
          <c:showLegendKey val="0"/>
          <c:showVal val="0"/>
          <c:showCatName val="0"/>
          <c:showSerName val="0"/>
          <c:showPercent val="0"/>
          <c:showBubbleSize val="0"/>
        </c:dLbls>
        <c:gapWidth val="150"/>
        <c:overlap val="100"/>
        <c:axId val="544337960"/>
        <c:axId val="544336784"/>
      </c:barChart>
      <c:catAx>
        <c:axId val="544337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36784"/>
        <c:crosses val="autoZero"/>
        <c:auto val="1"/>
        <c:lblAlgn val="ctr"/>
        <c:lblOffset val="100"/>
        <c:noMultiLvlLbl val="0"/>
      </c:catAx>
      <c:valAx>
        <c:axId val="54433678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379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35-49</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'Rel_groups within age'!$B$36</c:f>
              <c:strCache>
                <c:ptCount val="1"/>
                <c:pt idx="0">
                  <c:v>Important</c:v>
                </c:pt>
              </c:strCache>
            </c:strRef>
          </c:tx>
          <c:spPr>
            <a:solidFill>
              <a:schemeClr val="accent1"/>
            </a:solidFill>
            <a:ln>
              <a:noFill/>
            </a:ln>
            <a:effectLst/>
          </c:spPr>
          <c:invertIfNegative val="0"/>
          <c:cat>
            <c:strRef>
              <c:f>'Rel_groups within age'!$C$31:$H$31</c:f>
              <c:strCache>
                <c:ptCount val="6"/>
                <c:pt idx="0">
                  <c:v>Family</c:v>
                </c:pt>
                <c:pt idx="1">
                  <c:v>Partner</c:v>
                </c:pt>
                <c:pt idx="2">
                  <c:v>Friends</c:v>
                </c:pt>
                <c:pt idx="3">
                  <c:v>Neighbours</c:v>
                </c:pt>
                <c:pt idx="4">
                  <c:v>Work colleagues/school peers</c:v>
                </c:pt>
                <c:pt idx="5">
                  <c:v>Other networks of interest</c:v>
                </c:pt>
              </c:strCache>
            </c:strRef>
          </c:cat>
          <c:val>
            <c:numRef>
              <c:f>'Rel_groups within age'!$C$36:$H$36</c:f>
              <c:numCache>
                <c:formatCode>###0%</c:formatCode>
                <c:ptCount val="6"/>
                <c:pt idx="0">
                  <c:v>0.71186440677966101</c:v>
                </c:pt>
                <c:pt idx="1">
                  <c:v>0.46271186440677964</c:v>
                </c:pt>
                <c:pt idx="2">
                  <c:v>0.7830508474576271</c:v>
                </c:pt>
                <c:pt idx="3">
                  <c:v>0.35254237288135593</c:v>
                </c:pt>
                <c:pt idx="4">
                  <c:v>0.5474576271186441</c:v>
                </c:pt>
                <c:pt idx="5">
                  <c:v>0.57457627118644072</c:v>
                </c:pt>
              </c:numCache>
            </c:numRef>
          </c:val>
        </c:ser>
        <c:ser>
          <c:idx val="1"/>
          <c:order val="1"/>
          <c:tx>
            <c:strRef>
              <c:f>'Rel_groups within age'!$B$37</c:f>
              <c:strCache>
                <c:ptCount val="1"/>
                <c:pt idx="0">
                  <c:v>Not important at all</c:v>
                </c:pt>
              </c:strCache>
            </c:strRef>
          </c:tx>
          <c:spPr>
            <a:solidFill>
              <a:schemeClr val="accent2"/>
            </a:solidFill>
            <a:ln>
              <a:noFill/>
            </a:ln>
            <a:effectLst/>
          </c:spPr>
          <c:invertIfNegative val="0"/>
          <c:cat>
            <c:strRef>
              <c:f>'Rel_groups within age'!$C$31:$H$31</c:f>
              <c:strCache>
                <c:ptCount val="6"/>
                <c:pt idx="0">
                  <c:v>Family</c:v>
                </c:pt>
                <c:pt idx="1">
                  <c:v>Partner</c:v>
                </c:pt>
                <c:pt idx="2">
                  <c:v>Friends</c:v>
                </c:pt>
                <c:pt idx="3">
                  <c:v>Neighbours</c:v>
                </c:pt>
                <c:pt idx="4">
                  <c:v>Work colleagues/school peers</c:v>
                </c:pt>
                <c:pt idx="5">
                  <c:v>Other networks of interest</c:v>
                </c:pt>
              </c:strCache>
            </c:strRef>
          </c:cat>
          <c:val>
            <c:numRef>
              <c:f>'Rel_groups within age'!$C$37:$H$37</c:f>
              <c:numCache>
                <c:formatCode>###0%</c:formatCode>
                <c:ptCount val="6"/>
                <c:pt idx="0">
                  <c:v>0.26779661016949152</c:v>
                </c:pt>
                <c:pt idx="1">
                  <c:v>0.44406779661016949</c:v>
                </c:pt>
                <c:pt idx="2">
                  <c:v>0.19322033898305083</c:v>
                </c:pt>
                <c:pt idx="3">
                  <c:v>0.61016949152542377</c:v>
                </c:pt>
                <c:pt idx="4">
                  <c:v>0.40677966101694912</c:v>
                </c:pt>
                <c:pt idx="5">
                  <c:v>0.35932203389830503</c:v>
                </c:pt>
              </c:numCache>
            </c:numRef>
          </c:val>
        </c:ser>
        <c:dLbls>
          <c:showLegendKey val="0"/>
          <c:showVal val="0"/>
          <c:showCatName val="0"/>
          <c:showSerName val="0"/>
          <c:showPercent val="0"/>
          <c:showBubbleSize val="0"/>
        </c:dLbls>
        <c:gapWidth val="150"/>
        <c:overlap val="100"/>
        <c:axId val="544337176"/>
        <c:axId val="544338352"/>
      </c:barChart>
      <c:catAx>
        <c:axId val="544337176"/>
        <c:scaling>
          <c:orientation val="minMax"/>
        </c:scaling>
        <c:delete val="1"/>
        <c:axPos val="l"/>
        <c:numFmt formatCode="General" sourceLinked="1"/>
        <c:majorTickMark val="none"/>
        <c:minorTickMark val="none"/>
        <c:tickLblPos val="nextTo"/>
        <c:crossAx val="544338352"/>
        <c:crosses val="autoZero"/>
        <c:auto val="1"/>
        <c:lblAlgn val="ctr"/>
        <c:lblOffset val="100"/>
        <c:noMultiLvlLbl val="0"/>
      </c:catAx>
      <c:valAx>
        <c:axId val="54433835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371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18-34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'Rel_groups within age'!$B$34</c:f>
              <c:strCache>
                <c:ptCount val="1"/>
                <c:pt idx="0">
                  <c:v>Important</c:v>
                </c:pt>
              </c:strCache>
            </c:strRef>
          </c:tx>
          <c:spPr>
            <a:solidFill>
              <a:schemeClr val="accent1"/>
            </a:solidFill>
            <a:ln>
              <a:noFill/>
            </a:ln>
            <a:effectLst/>
          </c:spPr>
          <c:invertIfNegative val="0"/>
          <c:cat>
            <c:strRef>
              <c:f>'Rel_groups within age'!$C$31:$H$31</c:f>
              <c:strCache>
                <c:ptCount val="6"/>
                <c:pt idx="0">
                  <c:v>Family</c:v>
                </c:pt>
                <c:pt idx="1">
                  <c:v>Partner</c:v>
                </c:pt>
                <c:pt idx="2">
                  <c:v>Friends</c:v>
                </c:pt>
                <c:pt idx="3">
                  <c:v>Neighbours</c:v>
                </c:pt>
                <c:pt idx="4">
                  <c:v>Work colleagues/school peers</c:v>
                </c:pt>
                <c:pt idx="5">
                  <c:v>Other networks of interest</c:v>
                </c:pt>
              </c:strCache>
            </c:strRef>
          </c:cat>
          <c:val>
            <c:numRef>
              <c:f>'Rel_groups within age'!$C$34:$H$34</c:f>
              <c:numCache>
                <c:formatCode>###0%</c:formatCode>
                <c:ptCount val="6"/>
                <c:pt idx="0">
                  <c:v>0.74234234234234231</c:v>
                </c:pt>
                <c:pt idx="1">
                  <c:v>0.56936936936936933</c:v>
                </c:pt>
                <c:pt idx="2">
                  <c:v>0.8666666666666667</c:v>
                </c:pt>
                <c:pt idx="3">
                  <c:v>0.32252252252252256</c:v>
                </c:pt>
                <c:pt idx="4">
                  <c:v>0.63603603603603598</c:v>
                </c:pt>
                <c:pt idx="5">
                  <c:v>0.62882882882882885</c:v>
                </c:pt>
              </c:numCache>
            </c:numRef>
          </c:val>
        </c:ser>
        <c:ser>
          <c:idx val="1"/>
          <c:order val="1"/>
          <c:tx>
            <c:strRef>
              <c:f>'Rel_groups within age'!$B$35</c:f>
              <c:strCache>
                <c:ptCount val="1"/>
                <c:pt idx="0">
                  <c:v>Not important at all</c:v>
                </c:pt>
              </c:strCache>
            </c:strRef>
          </c:tx>
          <c:spPr>
            <a:solidFill>
              <a:schemeClr val="accent2"/>
            </a:solidFill>
            <a:ln>
              <a:noFill/>
            </a:ln>
            <a:effectLst/>
          </c:spPr>
          <c:invertIfNegative val="0"/>
          <c:cat>
            <c:strRef>
              <c:f>'Rel_groups within age'!$C$31:$H$31</c:f>
              <c:strCache>
                <c:ptCount val="6"/>
                <c:pt idx="0">
                  <c:v>Family</c:v>
                </c:pt>
                <c:pt idx="1">
                  <c:v>Partner</c:v>
                </c:pt>
                <c:pt idx="2">
                  <c:v>Friends</c:v>
                </c:pt>
                <c:pt idx="3">
                  <c:v>Neighbours</c:v>
                </c:pt>
                <c:pt idx="4">
                  <c:v>Work colleagues/school peers</c:v>
                </c:pt>
                <c:pt idx="5">
                  <c:v>Other networks of interest</c:v>
                </c:pt>
              </c:strCache>
            </c:strRef>
          </c:cat>
          <c:val>
            <c:numRef>
              <c:f>'Rel_groups within age'!$C$35:$H$35</c:f>
              <c:numCache>
                <c:formatCode>###0%</c:formatCode>
                <c:ptCount val="6"/>
                <c:pt idx="0">
                  <c:v>0.22522522522522523</c:v>
                </c:pt>
                <c:pt idx="1">
                  <c:v>0.30810810810810813</c:v>
                </c:pt>
                <c:pt idx="2">
                  <c:v>9.7297297297297303E-2</c:v>
                </c:pt>
                <c:pt idx="3">
                  <c:v>0.6</c:v>
                </c:pt>
                <c:pt idx="4">
                  <c:v>0.29549549549549547</c:v>
                </c:pt>
                <c:pt idx="5">
                  <c:v>0.27747747747747747</c:v>
                </c:pt>
              </c:numCache>
            </c:numRef>
          </c:val>
        </c:ser>
        <c:dLbls>
          <c:showLegendKey val="0"/>
          <c:showVal val="0"/>
          <c:showCatName val="0"/>
          <c:showSerName val="0"/>
          <c:showPercent val="0"/>
          <c:showBubbleSize val="0"/>
        </c:dLbls>
        <c:gapWidth val="150"/>
        <c:overlap val="100"/>
        <c:axId val="544338744"/>
        <c:axId val="544339920"/>
      </c:barChart>
      <c:catAx>
        <c:axId val="544338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39920"/>
        <c:crosses val="autoZero"/>
        <c:auto val="1"/>
        <c:lblAlgn val="ctr"/>
        <c:lblOffset val="100"/>
        <c:noMultiLvlLbl val="0"/>
      </c:catAx>
      <c:valAx>
        <c:axId val="544339920"/>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387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12-17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'Rel_groups within age'!$B$32</c:f>
              <c:strCache>
                <c:ptCount val="1"/>
                <c:pt idx="0">
                  <c:v>Important</c:v>
                </c:pt>
              </c:strCache>
            </c:strRef>
          </c:tx>
          <c:spPr>
            <a:solidFill>
              <a:schemeClr val="accent1"/>
            </a:solidFill>
            <a:ln>
              <a:noFill/>
            </a:ln>
            <a:effectLst/>
          </c:spPr>
          <c:invertIfNegative val="0"/>
          <c:cat>
            <c:strRef>
              <c:f>'Rel_groups within age'!$C$31:$H$31</c:f>
              <c:strCache>
                <c:ptCount val="6"/>
                <c:pt idx="0">
                  <c:v>Family</c:v>
                </c:pt>
                <c:pt idx="1">
                  <c:v>Partner</c:v>
                </c:pt>
                <c:pt idx="2">
                  <c:v>Friends</c:v>
                </c:pt>
                <c:pt idx="3">
                  <c:v>Neighbours</c:v>
                </c:pt>
                <c:pt idx="4">
                  <c:v>Work colleagues/school peers</c:v>
                </c:pt>
                <c:pt idx="5">
                  <c:v>Other networks of interest</c:v>
                </c:pt>
              </c:strCache>
            </c:strRef>
          </c:cat>
          <c:val>
            <c:numRef>
              <c:f>'Rel_groups within age'!$C$32:$H$32</c:f>
              <c:numCache>
                <c:formatCode>###0%</c:formatCode>
                <c:ptCount val="6"/>
                <c:pt idx="0">
                  <c:v>0.73636363636363644</c:v>
                </c:pt>
                <c:pt idx="1">
                  <c:v>0.4</c:v>
                </c:pt>
                <c:pt idx="2">
                  <c:v>0.8545454545454545</c:v>
                </c:pt>
                <c:pt idx="3">
                  <c:v>0.31818181818181818</c:v>
                </c:pt>
                <c:pt idx="4">
                  <c:v>0.71363636363636362</c:v>
                </c:pt>
                <c:pt idx="5">
                  <c:v>0.63181818181818183</c:v>
                </c:pt>
              </c:numCache>
            </c:numRef>
          </c:val>
        </c:ser>
        <c:ser>
          <c:idx val="1"/>
          <c:order val="1"/>
          <c:tx>
            <c:strRef>
              <c:f>'Rel_groups within age'!$B$33</c:f>
              <c:strCache>
                <c:ptCount val="1"/>
                <c:pt idx="0">
                  <c:v>Not important at all</c:v>
                </c:pt>
              </c:strCache>
            </c:strRef>
          </c:tx>
          <c:spPr>
            <a:solidFill>
              <a:schemeClr val="accent2"/>
            </a:solidFill>
            <a:ln>
              <a:noFill/>
            </a:ln>
            <a:effectLst/>
          </c:spPr>
          <c:invertIfNegative val="0"/>
          <c:cat>
            <c:strRef>
              <c:f>'Rel_groups within age'!$C$31:$H$31</c:f>
              <c:strCache>
                <c:ptCount val="6"/>
                <c:pt idx="0">
                  <c:v>Family</c:v>
                </c:pt>
                <c:pt idx="1">
                  <c:v>Partner</c:v>
                </c:pt>
                <c:pt idx="2">
                  <c:v>Friends</c:v>
                </c:pt>
                <c:pt idx="3">
                  <c:v>Neighbours</c:v>
                </c:pt>
                <c:pt idx="4">
                  <c:v>Work colleagues/school peers</c:v>
                </c:pt>
                <c:pt idx="5">
                  <c:v>Other networks of interest</c:v>
                </c:pt>
              </c:strCache>
            </c:strRef>
          </c:cat>
          <c:val>
            <c:numRef>
              <c:f>'Rel_groups within age'!$C$33:$H$33</c:f>
              <c:numCache>
                <c:formatCode>###0%</c:formatCode>
                <c:ptCount val="6"/>
                <c:pt idx="0">
                  <c:v>0.21818181818181817</c:v>
                </c:pt>
                <c:pt idx="1">
                  <c:v>0.29545454545454547</c:v>
                </c:pt>
                <c:pt idx="2">
                  <c:v>0.10909090909090909</c:v>
                </c:pt>
                <c:pt idx="3">
                  <c:v>0.57272727272727275</c:v>
                </c:pt>
                <c:pt idx="4">
                  <c:v>0.21363636363636362</c:v>
                </c:pt>
                <c:pt idx="5">
                  <c:v>0.29545454545454547</c:v>
                </c:pt>
              </c:numCache>
            </c:numRef>
          </c:val>
        </c:ser>
        <c:dLbls>
          <c:showLegendKey val="0"/>
          <c:showVal val="0"/>
          <c:showCatName val="0"/>
          <c:showSerName val="0"/>
          <c:showPercent val="0"/>
          <c:showBubbleSize val="0"/>
        </c:dLbls>
        <c:gapWidth val="150"/>
        <c:overlap val="100"/>
        <c:axId val="544335216"/>
        <c:axId val="544334824"/>
      </c:barChart>
      <c:catAx>
        <c:axId val="544335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34824"/>
        <c:crosses val="autoZero"/>
        <c:auto val="1"/>
        <c:lblAlgn val="ctr"/>
        <c:lblOffset val="100"/>
        <c:noMultiLvlLbl val="0"/>
      </c:catAx>
      <c:valAx>
        <c:axId val="54433482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35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Generally, the opportunities of online activity outweigh its risks</a:t>
            </a:r>
          </a:p>
        </c:rich>
      </c:tx>
      <c:layout>
        <c:manualLayout>
          <c:xMode val="edge"/>
          <c:yMode val="edge"/>
          <c:x val="0.23520487436688151"/>
          <c:y val="2.01366392153007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'Opportunity-risk by age'!$A$52</c:f>
              <c:strCache>
                <c:ptCount val="1"/>
                <c:pt idx="0">
                  <c:v>Strongly agree</c:v>
                </c:pt>
              </c:strCache>
            </c:strRef>
          </c:tx>
          <c:spPr>
            <a:solidFill>
              <a:srgbClr val="00AEEF"/>
            </a:solidFill>
            <a:ln>
              <a:noFill/>
            </a:ln>
            <a:effectLst/>
          </c:spPr>
          <c:invertIfNegative val="0"/>
          <c:cat>
            <c:strRef>
              <c:f>'Opportunity-risk by age'!$B$51:$N$51</c:f>
              <c:strCache>
                <c:ptCount val="13"/>
                <c:pt idx="0">
                  <c:v>12 – 17</c:v>
                </c:pt>
                <c:pt idx="1">
                  <c:v>18 – 24</c:v>
                </c:pt>
                <c:pt idx="2">
                  <c:v>25 – 29</c:v>
                </c:pt>
                <c:pt idx="3">
                  <c:v>30 – 34</c:v>
                </c:pt>
                <c:pt idx="4">
                  <c:v>35 – 39</c:v>
                </c:pt>
                <c:pt idx="5">
                  <c:v>40 – 44</c:v>
                </c:pt>
                <c:pt idx="6">
                  <c:v>45 – 49</c:v>
                </c:pt>
                <c:pt idx="7">
                  <c:v>50 – 54</c:v>
                </c:pt>
                <c:pt idx="8">
                  <c:v>55 – 59</c:v>
                </c:pt>
                <c:pt idx="9">
                  <c:v>60 – 64</c:v>
                </c:pt>
                <c:pt idx="10">
                  <c:v>65 – 69</c:v>
                </c:pt>
                <c:pt idx="11">
                  <c:v>70 – 74</c:v>
                </c:pt>
                <c:pt idx="12">
                  <c:v>75+</c:v>
                </c:pt>
              </c:strCache>
            </c:strRef>
          </c:cat>
          <c:val>
            <c:numRef>
              <c:f>'Opportunity-risk by age'!$B$52:$N$52</c:f>
              <c:numCache>
                <c:formatCode>0%</c:formatCode>
                <c:ptCount val="13"/>
                <c:pt idx="0">
                  <c:v>0.105</c:v>
                </c:pt>
                <c:pt idx="1">
                  <c:v>0.186</c:v>
                </c:pt>
                <c:pt idx="2">
                  <c:v>0.11</c:v>
                </c:pt>
                <c:pt idx="3">
                  <c:v>0.16800000000000001</c:v>
                </c:pt>
                <c:pt idx="4">
                  <c:v>0.104</c:v>
                </c:pt>
                <c:pt idx="5">
                  <c:v>0.13600000000000001</c:v>
                </c:pt>
                <c:pt idx="6">
                  <c:v>0.106</c:v>
                </c:pt>
                <c:pt idx="7">
                  <c:v>0.109</c:v>
                </c:pt>
                <c:pt idx="8">
                  <c:v>9.9000000000000005E-2</c:v>
                </c:pt>
                <c:pt idx="9">
                  <c:v>9.7000000000000003E-2</c:v>
                </c:pt>
                <c:pt idx="10">
                  <c:v>8.6999999999999994E-2</c:v>
                </c:pt>
                <c:pt idx="11">
                  <c:v>5.8999999999999997E-2</c:v>
                </c:pt>
                <c:pt idx="12">
                  <c:v>0.10199999999999999</c:v>
                </c:pt>
              </c:numCache>
            </c:numRef>
          </c:val>
        </c:ser>
        <c:ser>
          <c:idx val="1"/>
          <c:order val="1"/>
          <c:tx>
            <c:strRef>
              <c:f>'Opportunity-risk by age'!$A$53</c:f>
              <c:strCache>
                <c:ptCount val="1"/>
                <c:pt idx="0">
                  <c:v>Agree</c:v>
                </c:pt>
              </c:strCache>
            </c:strRef>
          </c:tx>
          <c:spPr>
            <a:solidFill>
              <a:srgbClr val="65D7FF"/>
            </a:solidFill>
            <a:ln>
              <a:noFill/>
            </a:ln>
            <a:effectLst/>
          </c:spPr>
          <c:invertIfNegative val="0"/>
          <c:cat>
            <c:strRef>
              <c:f>'Opportunity-risk by age'!$B$51:$N$51</c:f>
              <c:strCache>
                <c:ptCount val="13"/>
                <c:pt idx="0">
                  <c:v>12 – 17</c:v>
                </c:pt>
                <c:pt idx="1">
                  <c:v>18 – 24</c:v>
                </c:pt>
                <c:pt idx="2">
                  <c:v>25 – 29</c:v>
                </c:pt>
                <c:pt idx="3">
                  <c:v>30 – 34</c:v>
                </c:pt>
                <c:pt idx="4">
                  <c:v>35 – 39</c:v>
                </c:pt>
                <c:pt idx="5">
                  <c:v>40 – 44</c:v>
                </c:pt>
                <c:pt idx="6">
                  <c:v>45 – 49</c:v>
                </c:pt>
                <c:pt idx="7">
                  <c:v>50 – 54</c:v>
                </c:pt>
                <c:pt idx="8">
                  <c:v>55 – 59</c:v>
                </c:pt>
                <c:pt idx="9">
                  <c:v>60 – 64</c:v>
                </c:pt>
                <c:pt idx="10">
                  <c:v>65 – 69</c:v>
                </c:pt>
                <c:pt idx="11">
                  <c:v>70 – 74</c:v>
                </c:pt>
                <c:pt idx="12">
                  <c:v>75+</c:v>
                </c:pt>
              </c:strCache>
            </c:strRef>
          </c:cat>
          <c:val>
            <c:numRef>
              <c:f>'Opportunity-risk by age'!$B$53:$N$53</c:f>
              <c:numCache>
                <c:formatCode>0%</c:formatCode>
                <c:ptCount val="13"/>
                <c:pt idx="0">
                  <c:v>0.39500000000000002</c:v>
                </c:pt>
                <c:pt idx="1">
                  <c:v>0.40500000000000003</c:v>
                </c:pt>
                <c:pt idx="2">
                  <c:v>0.434</c:v>
                </c:pt>
                <c:pt idx="3">
                  <c:v>0.35299999999999998</c:v>
                </c:pt>
                <c:pt idx="4">
                  <c:v>0.51300000000000001</c:v>
                </c:pt>
                <c:pt idx="5">
                  <c:v>0.35899999999999999</c:v>
                </c:pt>
                <c:pt idx="6">
                  <c:v>0.41199999999999998</c:v>
                </c:pt>
                <c:pt idx="7">
                  <c:v>0.32300000000000001</c:v>
                </c:pt>
                <c:pt idx="8">
                  <c:v>0.39700000000000002</c:v>
                </c:pt>
                <c:pt idx="9">
                  <c:v>0.46200000000000002</c:v>
                </c:pt>
                <c:pt idx="10">
                  <c:v>0.38500000000000001</c:v>
                </c:pt>
                <c:pt idx="11">
                  <c:v>0.46100000000000002</c:v>
                </c:pt>
                <c:pt idx="12">
                  <c:v>0.48</c:v>
                </c:pt>
              </c:numCache>
            </c:numRef>
          </c:val>
        </c:ser>
        <c:ser>
          <c:idx val="2"/>
          <c:order val="2"/>
          <c:tx>
            <c:strRef>
              <c:f>'Opportunity-risk by age'!$A$54</c:f>
              <c:strCache>
                <c:ptCount val="1"/>
                <c:pt idx="0">
                  <c:v>Neither agree nor disagree</c:v>
                </c:pt>
              </c:strCache>
            </c:strRef>
          </c:tx>
          <c:spPr>
            <a:solidFill>
              <a:schemeClr val="accent3"/>
            </a:solidFill>
            <a:ln>
              <a:noFill/>
            </a:ln>
            <a:effectLst/>
          </c:spPr>
          <c:invertIfNegative val="0"/>
          <c:cat>
            <c:strRef>
              <c:f>'Opportunity-risk by age'!$B$51:$N$51</c:f>
              <c:strCache>
                <c:ptCount val="13"/>
                <c:pt idx="0">
                  <c:v>12 – 17</c:v>
                </c:pt>
                <c:pt idx="1">
                  <c:v>18 – 24</c:v>
                </c:pt>
                <c:pt idx="2">
                  <c:v>25 – 29</c:v>
                </c:pt>
                <c:pt idx="3">
                  <c:v>30 – 34</c:v>
                </c:pt>
                <c:pt idx="4">
                  <c:v>35 – 39</c:v>
                </c:pt>
                <c:pt idx="5">
                  <c:v>40 – 44</c:v>
                </c:pt>
                <c:pt idx="6">
                  <c:v>45 – 49</c:v>
                </c:pt>
                <c:pt idx="7">
                  <c:v>50 – 54</c:v>
                </c:pt>
                <c:pt idx="8">
                  <c:v>55 – 59</c:v>
                </c:pt>
                <c:pt idx="9">
                  <c:v>60 – 64</c:v>
                </c:pt>
                <c:pt idx="10">
                  <c:v>65 – 69</c:v>
                </c:pt>
                <c:pt idx="11">
                  <c:v>70 – 74</c:v>
                </c:pt>
                <c:pt idx="12">
                  <c:v>75+</c:v>
                </c:pt>
              </c:strCache>
            </c:strRef>
          </c:cat>
          <c:val>
            <c:numRef>
              <c:f>'Opportunity-risk by age'!$B$54:$N$54</c:f>
              <c:numCache>
                <c:formatCode>0%</c:formatCode>
                <c:ptCount val="13"/>
                <c:pt idx="0">
                  <c:v>0.29099999999999998</c:v>
                </c:pt>
                <c:pt idx="1">
                  <c:v>0.29299999999999998</c:v>
                </c:pt>
                <c:pt idx="2">
                  <c:v>0.26600000000000001</c:v>
                </c:pt>
                <c:pt idx="3">
                  <c:v>0.33500000000000002</c:v>
                </c:pt>
                <c:pt idx="4">
                  <c:v>0.254</c:v>
                </c:pt>
                <c:pt idx="5">
                  <c:v>0.30299999999999999</c:v>
                </c:pt>
                <c:pt idx="6">
                  <c:v>0.34699999999999998</c:v>
                </c:pt>
                <c:pt idx="7">
                  <c:v>0.40600000000000003</c:v>
                </c:pt>
                <c:pt idx="8">
                  <c:v>0.32500000000000001</c:v>
                </c:pt>
                <c:pt idx="9">
                  <c:v>0.28299999999999997</c:v>
                </c:pt>
                <c:pt idx="10">
                  <c:v>0.40400000000000003</c:v>
                </c:pt>
                <c:pt idx="11">
                  <c:v>0.35299999999999998</c:v>
                </c:pt>
                <c:pt idx="12">
                  <c:v>0.28599999999999998</c:v>
                </c:pt>
              </c:numCache>
            </c:numRef>
          </c:val>
        </c:ser>
        <c:ser>
          <c:idx val="3"/>
          <c:order val="3"/>
          <c:tx>
            <c:strRef>
              <c:f>'Opportunity-risk by age'!$A$55</c:f>
              <c:strCache>
                <c:ptCount val="1"/>
                <c:pt idx="0">
                  <c:v>Disagree</c:v>
                </c:pt>
              </c:strCache>
            </c:strRef>
          </c:tx>
          <c:spPr>
            <a:solidFill>
              <a:srgbClr val="F58FAA"/>
            </a:solidFill>
            <a:ln>
              <a:noFill/>
            </a:ln>
            <a:effectLst/>
          </c:spPr>
          <c:invertIfNegative val="0"/>
          <c:cat>
            <c:strRef>
              <c:f>'Opportunity-risk by age'!$B$51:$N$51</c:f>
              <c:strCache>
                <c:ptCount val="13"/>
                <c:pt idx="0">
                  <c:v>12 – 17</c:v>
                </c:pt>
                <c:pt idx="1">
                  <c:v>18 – 24</c:v>
                </c:pt>
                <c:pt idx="2">
                  <c:v>25 – 29</c:v>
                </c:pt>
                <c:pt idx="3">
                  <c:v>30 – 34</c:v>
                </c:pt>
                <c:pt idx="4">
                  <c:v>35 – 39</c:v>
                </c:pt>
                <c:pt idx="5">
                  <c:v>40 – 44</c:v>
                </c:pt>
                <c:pt idx="6">
                  <c:v>45 – 49</c:v>
                </c:pt>
                <c:pt idx="7">
                  <c:v>50 – 54</c:v>
                </c:pt>
                <c:pt idx="8">
                  <c:v>55 – 59</c:v>
                </c:pt>
                <c:pt idx="9">
                  <c:v>60 – 64</c:v>
                </c:pt>
                <c:pt idx="10">
                  <c:v>65 – 69</c:v>
                </c:pt>
                <c:pt idx="11">
                  <c:v>70 – 74</c:v>
                </c:pt>
                <c:pt idx="12">
                  <c:v>75+</c:v>
                </c:pt>
              </c:strCache>
            </c:strRef>
          </c:cat>
          <c:val>
            <c:numRef>
              <c:f>'Opportunity-risk by age'!$B$55:$N$55</c:f>
              <c:numCache>
                <c:formatCode>0%</c:formatCode>
                <c:ptCount val="13"/>
                <c:pt idx="0">
                  <c:v>9.5000000000000001E-2</c:v>
                </c:pt>
                <c:pt idx="1">
                  <c:v>4.2000000000000003E-2</c:v>
                </c:pt>
                <c:pt idx="2">
                  <c:v>8.1000000000000003E-2</c:v>
                </c:pt>
                <c:pt idx="3">
                  <c:v>4.8000000000000001E-2</c:v>
                </c:pt>
                <c:pt idx="4">
                  <c:v>5.1999999999999998E-2</c:v>
                </c:pt>
                <c:pt idx="5">
                  <c:v>7.5999999999999998E-2</c:v>
                </c:pt>
                <c:pt idx="6">
                  <c:v>7.4999999999999997E-2</c:v>
                </c:pt>
                <c:pt idx="7">
                  <c:v>4.7E-2</c:v>
                </c:pt>
                <c:pt idx="8">
                  <c:v>6.6000000000000003E-2</c:v>
                </c:pt>
                <c:pt idx="9">
                  <c:v>7.5999999999999998E-2</c:v>
                </c:pt>
                <c:pt idx="10">
                  <c:v>7.6999999999999999E-2</c:v>
                </c:pt>
                <c:pt idx="11">
                  <c:v>6.9000000000000006E-2</c:v>
                </c:pt>
                <c:pt idx="12">
                  <c:v>5.0999999999999997E-2</c:v>
                </c:pt>
              </c:numCache>
            </c:numRef>
          </c:val>
        </c:ser>
        <c:ser>
          <c:idx val="4"/>
          <c:order val="4"/>
          <c:tx>
            <c:strRef>
              <c:f>'Opportunity-risk by age'!$A$56</c:f>
              <c:strCache>
                <c:ptCount val="1"/>
                <c:pt idx="0">
                  <c:v>Strongly disagree</c:v>
                </c:pt>
              </c:strCache>
            </c:strRef>
          </c:tx>
          <c:spPr>
            <a:solidFill>
              <a:srgbClr val="F04F7B"/>
            </a:solidFill>
            <a:ln>
              <a:noFill/>
            </a:ln>
            <a:effectLst/>
          </c:spPr>
          <c:invertIfNegative val="0"/>
          <c:cat>
            <c:strRef>
              <c:f>'Opportunity-risk by age'!$B$51:$N$51</c:f>
              <c:strCache>
                <c:ptCount val="13"/>
                <c:pt idx="0">
                  <c:v>12 – 17</c:v>
                </c:pt>
                <c:pt idx="1">
                  <c:v>18 – 24</c:v>
                </c:pt>
                <c:pt idx="2">
                  <c:v>25 – 29</c:v>
                </c:pt>
                <c:pt idx="3">
                  <c:v>30 – 34</c:v>
                </c:pt>
                <c:pt idx="4">
                  <c:v>35 – 39</c:v>
                </c:pt>
                <c:pt idx="5">
                  <c:v>40 – 44</c:v>
                </c:pt>
                <c:pt idx="6">
                  <c:v>45 – 49</c:v>
                </c:pt>
                <c:pt idx="7">
                  <c:v>50 – 54</c:v>
                </c:pt>
                <c:pt idx="8">
                  <c:v>55 – 59</c:v>
                </c:pt>
                <c:pt idx="9">
                  <c:v>60 – 64</c:v>
                </c:pt>
                <c:pt idx="10">
                  <c:v>65 – 69</c:v>
                </c:pt>
                <c:pt idx="11">
                  <c:v>70 – 74</c:v>
                </c:pt>
                <c:pt idx="12">
                  <c:v>75+</c:v>
                </c:pt>
              </c:strCache>
            </c:strRef>
          </c:cat>
          <c:val>
            <c:numRef>
              <c:f>'Opportunity-risk by age'!$B$56:$N$56</c:f>
              <c:numCache>
                <c:formatCode>0%</c:formatCode>
                <c:ptCount val="13"/>
                <c:pt idx="0">
                  <c:v>2.7E-2</c:v>
                </c:pt>
                <c:pt idx="1">
                  <c:v>1.9E-2</c:v>
                </c:pt>
                <c:pt idx="2">
                  <c:v>2.3E-2</c:v>
                </c:pt>
                <c:pt idx="3">
                  <c:v>1.2E-2</c:v>
                </c:pt>
                <c:pt idx="4">
                  <c:v>0.01</c:v>
                </c:pt>
                <c:pt idx="5">
                  <c:v>5.0999999999999997E-2</c:v>
                </c:pt>
                <c:pt idx="6">
                  <c:v>1.4999999999999999E-2</c:v>
                </c:pt>
                <c:pt idx="7">
                  <c:v>4.2000000000000003E-2</c:v>
                </c:pt>
                <c:pt idx="8">
                  <c:v>2.5999999999999999E-2</c:v>
                </c:pt>
                <c:pt idx="9">
                  <c:v>3.4000000000000002E-2</c:v>
                </c:pt>
                <c:pt idx="10">
                  <c:v>0</c:v>
                </c:pt>
                <c:pt idx="11">
                  <c:v>2.9000000000000001E-2</c:v>
                </c:pt>
                <c:pt idx="12">
                  <c:v>4.1000000000000002E-2</c:v>
                </c:pt>
              </c:numCache>
            </c:numRef>
          </c:val>
        </c:ser>
        <c:dLbls>
          <c:showLegendKey val="0"/>
          <c:showVal val="0"/>
          <c:showCatName val="0"/>
          <c:showSerName val="0"/>
          <c:showPercent val="0"/>
          <c:showBubbleSize val="0"/>
        </c:dLbls>
        <c:gapWidth val="53"/>
        <c:overlap val="100"/>
        <c:axId val="123487560"/>
        <c:axId val="123491088"/>
      </c:barChart>
      <c:catAx>
        <c:axId val="123487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91088"/>
        <c:crosses val="autoZero"/>
        <c:auto val="1"/>
        <c:lblAlgn val="ctr"/>
        <c:lblOffset val="100"/>
        <c:noMultiLvlLbl val="0"/>
      </c:catAx>
      <c:valAx>
        <c:axId val="123491088"/>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7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baseline="0">
                <a:effectLst/>
              </a:rPr>
              <a:t>Generally, the opportunities of online activity outweigh its risks</a:t>
            </a:r>
            <a:endParaRPr lang="en-AU"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'Opportunity-risk by age'!$A$4</c:f>
              <c:strCache>
                <c:ptCount val="1"/>
                <c:pt idx="0">
                  <c:v>Strongly agree</c:v>
                </c:pt>
              </c:strCache>
            </c:strRef>
          </c:tx>
          <c:spPr>
            <a:solidFill>
              <a:srgbClr val="00AEE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'Opportunity-risk by age'!$B$3:$F$3</c:f>
              <c:strCache>
                <c:ptCount val="5"/>
                <c:pt idx="0">
                  <c:v>12–17</c:v>
                </c:pt>
                <c:pt idx="1">
                  <c:v>18–34</c:v>
                </c:pt>
                <c:pt idx="2">
                  <c:v>35–49</c:v>
                </c:pt>
                <c:pt idx="3">
                  <c:v>50–64</c:v>
                </c:pt>
                <c:pt idx="4">
                  <c:v>65+</c:v>
                </c:pt>
              </c:strCache>
            </c:strRef>
          </c:cat>
          <c:val>
            <c:numRef>
              <c:f>'Opportunity-risk by age'!$B$4:$F$4</c:f>
              <c:numCache>
                <c:formatCode>0%</c:formatCode>
                <c:ptCount val="5"/>
                <c:pt idx="0" formatCode="###0%">
                  <c:v>0.10454545454545455</c:v>
                </c:pt>
                <c:pt idx="1">
                  <c:v>0.15675675675675677</c:v>
                </c:pt>
                <c:pt idx="2">
                  <c:v>0.11525423728813559</c:v>
                </c:pt>
                <c:pt idx="3">
                  <c:v>0.10245901639344263</c:v>
                </c:pt>
                <c:pt idx="4">
                  <c:v>8.2236842105263164E-2</c:v>
                </c:pt>
              </c:numCache>
            </c:numRef>
          </c:val>
        </c:ser>
        <c:ser>
          <c:idx val="1"/>
          <c:order val="1"/>
          <c:tx>
            <c:strRef>
              <c:f>'Opportunity-risk by age'!$A$5</c:f>
              <c:strCache>
                <c:ptCount val="1"/>
                <c:pt idx="0">
                  <c:v>Agree</c:v>
                </c:pt>
              </c:strCache>
            </c:strRef>
          </c:tx>
          <c:spPr>
            <a:solidFill>
              <a:srgbClr val="65D7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'Opportunity-risk by age'!$B$3:$F$3</c:f>
              <c:strCache>
                <c:ptCount val="5"/>
                <c:pt idx="0">
                  <c:v>12–17</c:v>
                </c:pt>
                <c:pt idx="1">
                  <c:v>18–34</c:v>
                </c:pt>
                <c:pt idx="2">
                  <c:v>35–49</c:v>
                </c:pt>
                <c:pt idx="3">
                  <c:v>50–64</c:v>
                </c:pt>
                <c:pt idx="4">
                  <c:v>65+</c:v>
                </c:pt>
              </c:strCache>
            </c:strRef>
          </c:cat>
          <c:val>
            <c:numRef>
              <c:f>'Opportunity-risk by age'!$B$5:$F$5</c:f>
              <c:numCache>
                <c:formatCode>0%</c:formatCode>
                <c:ptCount val="5"/>
                <c:pt idx="0" formatCode="###0%">
                  <c:v>0.39545454545454545</c:v>
                </c:pt>
                <c:pt idx="1">
                  <c:v>0.39819819819819818</c:v>
                </c:pt>
                <c:pt idx="2">
                  <c:v>0.42711864406779659</c:v>
                </c:pt>
                <c:pt idx="3">
                  <c:v>0.38729508196721313</c:v>
                </c:pt>
                <c:pt idx="4">
                  <c:v>0.44078947368421051</c:v>
                </c:pt>
              </c:numCache>
            </c:numRef>
          </c:val>
        </c:ser>
        <c:ser>
          <c:idx val="2"/>
          <c:order val="2"/>
          <c:tx>
            <c:strRef>
              <c:f>'Opportunity-risk by age'!$A$6</c:f>
              <c:strCache>
                <c:ptCount val="1"/>
                <c:pt idx="0">
                  <c:v>Neither agree nor disagree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'Opportunity-risk by age'!$B$3:$F$3</c:f>
              <c:strCache>
                <c:ptCount val="5"/>
                <c:pt idx="0">
                  <c:v>12–17</c:v>
                </c:pt>
                <c:pt idx="1">
                  <c:v>18–34</c:v>
                </c:pt>
                <c:pt idx="2">
                  <c:v>35–49</c:v>
                </c:pt>
                <c:pt idx="3">
                  <c:v>50–64</c:v>
                </c:pt>
                <c:pt idx="4">
                  <c:v>65+</c:v>
                </c:pt>
              </c:strCache>
            </c:strRef>
          </c:cat>
          <c:val>
            <c:numRef>
              <c:f>'Opportunity-risk by age'!$B$6:$F$6</c:f>
              <c:numCache>
                <c:formatCode>0%</c:formatCode>
                <c:ptCount val="5"/>
                <c:pt idx="0" formatCode="###0%">
                  <c:v>0.29090909090909089</c:v>
                </c:pt>
                <c:pt idx="1">
                  <c:v>0.29729729729729731</c:v>
                </c:pt>
                <c:pt idx="2">
                  <c:v>0.30169491525423731</c:v>
                </c:pt>
                <c:pt idx="3">
                  <c:v>0.34426229508196721</c:v>
                </c:pt>
                <c:pt idx="4">
                  <c:v>0.34868421052631576</c:v>
                </c:pt>
              </c:numCache>
            </c:numRef>
          </c:val>
        </c:ser>
        <c:ser>
          <c:idx val="3"/>
          <c:order val="3"/>
          <c:tx>
            <c:strRef>
              <c:f>'Opportunity-risk by age'!$A$7</c:f>
              <c:strCache>
                <c:ptCount val="1"/>
                <c:pt idx="0">
                  <c:v>Disagree</c:v>
                </c:pt>
              </c:strCache>
            </c:strRef>
          </c:tx>
          <c:spPr>
            <a:solidFill>
              <a:srgbClr val="F58F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'Opportunity-risk by age'!$B$3:$F$3</c:f>
              <c:strCache>
                <c:ptCount val="5"/>
                <c:pt idx="0">
                  <c:v>12–17</c:v>
                </c:pt>
                <c:pt idx="1">
                  <c:v>18–34</c:v>
                </c:pt>
                <c:pt idx="2">
                  <c:v>35–49</c:v>
                </c:pt>
                <c:pt idx="3">
                  <c:v>50–64</c:v>
                </c:pt>
                <c:pt idx="4">
                  <c:v>65+</c:v>
                </c:pt>
              </c:strCache>
            </c:strRef>
          </c:cat>
          <c:val>
            <c:numRef>
              <c:f>'Opportunity-risk by age'!$B$7:$F$7</c:f>
              <c:numCache>
                <c:formatCode>0%</c:formatCode>
                <c:ptCount val="5"/>
                <c:pt idx="0" formatCode="###0%">
                  <c:v>9.5454545454545445E-2</c:v>
                </c:pt>
                <c:pt idx="1">
                  <c:v>5.5855855855855854E-2</c:v>
                </c:pt>
                <c:pt idx="2">
                  <c:v>6.7796610169491525E-2</c:v>
                </c:pt>
                <c:pt idx="3">
                  <c:v>6.1475409836065573E-2</c:v>
                </c:pt>
                <c:pt idx="4">
                  <c:v>6.5789473684210523E-2</c:v>
                </c:pt>
              </c:numCache>
            </c:numRef>
          </c:val>
        </c:ser>
        <c:ser>
          <c:idx val="4"/>
          <c:order val="4"/>
          <c:tx>
            <c:strRef>
              <c:f>'Opportunity-risk by age'!$A$8</c:f>
              <c:strCache>
                <c:ptCount val="1"/>
                <c:pt idx="0">
                  <c:v>Strongly disagree</c:v>
                </c:pt>
              </c:strCache>
            </c:strRef>
          </c:tx>
          <c:spPr>
            <a:solidFill>
              <a:srgbClr val="F04F7B"/>
            </a:solidFill>
            <a:ln>
              <a:noFill/>
            </a:ln>
            <a:effectLst/>
          </c:spPr>
          <c:invertIfNegative val="0"/>
          <c:dLbls>
            <c:dLbl>
              <c:idx val="0"/>
              <c:layout>
                <c:manualLayout>
                  <c:x val="5.9171588443431575E-3"/>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7.8895451257908773E-3"/>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5.9171588443431575E-3"/>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5.9171588443431575E-3"/>
                  <c:y val="-6.6244341635225974E-17"/>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5.9171588443431575E-3"/>
                  <c:y val="-3.3122170817612987E-17"/>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'Opportunity-risk by age'!$B$3:$F$3</c:f>
              <c:strCache>
                <c:ptCount val="5"/>
                <c:pt idx="0">
                  <c:v>12–17</c:v>
                </c:pt>
                <c:pt idx="1">
                  <c:v>18–34</c:v>
                </c:pt>
                <c:pt idx="2">
                  <c:v>35–49</c:v>
                </c:pt>
                <c:pt idx="3">
                  <c:v>50–64</c:v>
                </c:pt>
                <c:pt idx="4">
                  <c:v>65+</c:v>
                </c:pt>
              </c:strCache>
            </c:strRef>
          </c:cat>
          <c:val>
            <c:numRef>
              <c:f>'Opportunity-risk by age'!$B$8:$F$8</c:f>
              <c:numCache>
                <c:formatCode>0%</c:formatCode>
                <c:ptCount val="5"/>
                <c:pt idx="0" formatCode="###0%">
                  <c:v>2.7272727272727271E-2</c:v>
                </c:pt>
                <c:pt idx="1">
                  <c:v>1.8018018018018018E-2</c:v>
                </c:pt>
                <c:pt idx="2">
                  <c:v>2.5423728813559324E-2</c:v>
                </c:pt>
                <c:pt idx="3">
                  <c:v>3.4836065573770489E-2</c:v>
                </c:pt>
                <c:pt idx="4">
                  <c:v>2.3026315789473683E-2</c:v>
                </c:pt>
              </c:numCache>
            </c:numRef>
          </c:val>
        </c:ser>
        <c:dLbls>
          <c:dLblPos val="ctr"/>
          <c:showLegendKey val="0"/>
          <c:showVal val="1"/>
          <c:showCatName val="0"/>
          <c:showSerName val="0"/>
          <c:showPercent val="0"/>
          <c:showBubbleSize val="0"/>
        </c:dLbls>
        <c:gapWidth val="60"/>
        <c:overlap val="100"/>
        <c:axId val="451214464"/>
        <c:axId val="451213680"/>
      </c:barChart>
      <c:catAx>
        <c:axId val="45121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51213680"/>
        <c:crosses val="autoZero"/>
        <c:auto val="1"/>
        <c:lblAlgn val="ctr"/>
        <c:lblOffset val="100"/>
        <c:noMultiLvlLbl val="0"/>
      </c:catAx>
      <c:valAx>
        <c:axId val="451213680"/>
        <c:scaling>
          <c:orientation val="minMax"/>
          <c:max val="1"/>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4512144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Thinking about the reasons you might use the internet, rate</a:t>
            </a:r>
            <a:r>
              <a:rPr lang="en-AU" baseline="0"/>
              <a:t> 'enhancing my emotional life' in terms of importance.</a:t>
            </a: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'Enhance emotional life'!$A$4</c:f>
              <c:strCache>
                <c:ptCount val="1"/>
                <c:pt idx="0">
                  <c:v>Extremely important</c:v>
                </c:pt>
              </c:strCache>
            </c:strRef>
          </c:tx>
          <c:spPr>
            <a:solidFill>
              <a:srgbClr val="00AEE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'Enhance emotional life'!$B$3:$D$3</c:f>
              <c:strCache>
                <c:ptCount val="3"/>
                <c:pt idx="0">
                  <c:v>Male</c:v>
                </c:pt>
                <c:pt idx="1">
                  <c:v>Female</c:v>
                </c:pt>
                <c:pt idx="2">
                  <c:v>Total</c:v>
                </c:pt>
              </c:strCache>
            </c:strRef>
          </c:cat>
          <c:val>
            <c:numRef>
              <c:f>'Enhance emotional life'!$B$4:$D$4</c:f>
              <c:numCache>
                <c:formatCode>###0%</c:formatCode>
                <c:ptCount val="3"/>
                <c:pt idx="0">
                  <c:v>0.12881679389312978</c:v>
                </c:pt>
                <c:pt idx="1">
                  <c:v>0.19276018099547509</c:v>
                </c:pt>
                <c:pt idx="2">
                  <c:v>0.16226240148354198</c:v>
                </c:pt>
              </c:numCache>
            </c:numRef>
          </c:val>
        </c:ser>
        <c:ser>
          <c:idx val="1"/>
          <c:order val="1"/>
          <c:tx>
            <c:strRef>
              <c:f>'Enhance emotional life'!$A$5</c:f>
              <c:strCache>
                <c:ptCount val="1"/>
                <c:pt idx="0">
                  <c:v>Fairly important</c:v>
                </c:pt>
              </c:strCache>
            </c:strRef>
          </c:tx>
          <c:spPr>
            <a:solidFill>
              <a:srgbClr val="65D7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'Enhance emotional life'!$B$3:$D$3</c:f>
              <c:strCache>
                <c:ptCount val="3"/>
                <c:pt idx="0">
                  <c:v>Male</c:v>
                </c:pt>
                <c:pt idx="1">
                  <c:v>Female</c:v>
                </c:pt>
                <c:pt idx="2">
                  <c:v>Total</c:v>
                </c:pt>
              </c:strCache>
            </c:strRef>
          </c:cat>
          <c:val>
            <c:numRef>
              <c:f>'Enhance emotional life'!$B$5:$D$5</c:f>
              <c:numCache>
                <c:formatCode>###0%</c:formatCode>
                <c:ptCount val="3"/>
                <c:pt idx="0">
                  <c:v>0.2967557251908397</c:v>
                </c:pt>
                <c:pt idx="1">
                  <c:v>0.39547511312217198</c:v>
                </c:pt>
                <c:pt idx="2">
                  <c:v>0.34724153917477979</c:v>
                </c:pt>
              </c:numCache>
            </c:numRef>
          </c:val>
        </c:ser>
        <c:ser>
          <c:idx val="2"/>
          <c:order val="2"/>
          <c:tx>
            <c:strRef>
              <c:f>'Enhance emotional life'!$A$6</c:f>
              <c:strCache>
                <c:ptCount val="1"/>
                <c:pt idx="0">
                  <c:v>A little important</c:v>
                </c:pt>
              </c:strCache>
            </c:strRef>
          </c:tx>
          <c:spPr>
            <a:solidFill>
              <a:srgbClr val="C1E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'Enhance emotional life'!$B$3:$D$3</c:f>
              <c:strCache>
                <c:ptCount val="3"/>
                <c:pt idx="0">
                  <c:v>Male</c:v>
                </c:pt>
                <c:pt idx="1">
                  <c:v>Female</c:v>
                </c:pt>
                <c:pt idx="2">
                  <c:v>Total</c:v>
                </c:pt>
              </c:strCache>
            </c:strRef>
          </c:cat>
          <c:val>
            <c:numRef>
              <c:f>'Enhance emotional life'!$B$6:$D$6</c:f>
              <c:numCache>
                <c:formatCode>###0%</c:formatCode>
                <c:ptCount val="3"/>
                <c:pt idx="0">
                  <c:v>0.26622137404580148</c:v>
                </c:pt>
                <c:pt idx="1">
                  <c:v>0.22533936651583711</c:v>
                </c:pt>
                <c:pt idx="2">
                  <c:v>0.24524802967083914</c:v>
                </c:pt>
              </c:numCache>
            </c:numRef>
          </c:val>
        </c:ser>
        <c:ser>
          <c:idx val="3"/>
          <c:order val="3"/>
          <c:tx>
            <c:strRef>
              <c:f>'Enhance emotional life'!$A$7</c:f>
              <c:strCache>
                <c:ptCount val="1"/>
                <c:pt idx="0">
                  <c:v>Not important at all</c:v>
                </c:pt>
              </c:strCache>
            </c:strRef>
          </c:tx>
          <c:spPr>
            <a:solidFill>
              <a:srgbClr val="4D4D4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'Enhance emotional life'!$B$3:$D$3</c:f>
              <c:strCache>
                <c:ptCount val="3"/>
                <c:pt idx="0">
                  <c:v>Male</c:v>
                </c:pt>
                <c:pt idx="1">
                  <c:v>Female</c:v>
                </c:pt>
                <c:pt idx="2">
                  <c:v>Total</c:v>
                </c:pt>
              </c:strCache>
            </c:strRef>
          </c:cat>
          <c:val>
            <c:numRef>
              <c:f>'Enhance emotional life'!$B$7:$D$7</c:f>
              <c:numCache>
                <c:formatCode>###0%</c:formatCode>
                <c:ptCount val="3"/>
                <c:pt idx="0">
                  <c:v>0.30820610687022898</c:v>
                </c:pt>
                <c:pt idx="1">
                  <c:v>0.18642533936651584</c:v>
                </c:pt>
                <c:pt idx="2">
                  <c:v>0.24524802967083914</c:v>
                </c:pt>
              </c:numCache>
            </c:numRef>
          </c:val>
        </c:ser>
        <c:dLbls>
          <c:dLblPos val="ctr"/>
          <c:showLegendKey val="0"/>
          <c:showVal val="1"/>
          <c:showCatName val="0"/>
          <c:showSerName val="0"/>
          <c:showPercent val="0"/>
          <c:showBubbleSize val="0"/>
        </c:dLbls>
        <c:gapWidth val="44"/>
        <c:overlap val="100"/>
        <c:axId val="123491480"/>
        <c:axId val="123492264"/>
      </c:barChart>
      <c:catAx>
        <c:axId val="123491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3492264"/>
        <c:crosses val="autoZero"/>
        <c:auto val="1"/>
        <c:lblAlgn val="ctr"/>
        <c:lblOffset val="100"/>
        <c:noMultiLvlLbl val="0"/>
      </c:catAx>
      <c:valAx>
        <c:axId val="123492264"/>
        <c:scaling>
          <c:orientation val="minMax"/>
        </c:scaling>
        <c:delete val="1"/>
        <c:axPos val="b"/>
        <c:numFmt formatCode="###0%" sourceLinked="1"/>
        <c:majorTickMark val="none"/>
        <c:minorTickMark val="none"/>
        <c:tickLblPos val="nextTo"/>
        <c:crossAx val="123491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How important is your online life to maintaining relationships with:</a:t>
            </a:r>
          </a:p>
        </c:rich>
      </c:tx>
      <c:layout>
        <c:manualLayout>
          <c:xMode val="edge"/>
          <c:yMode val="edge"/>
          <c:x val="0.23615108980942601"/>
          <c:y val="2.54661173165873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927787287458632"/>
          <c:y val="0.134934041610318"/>
          <c:w val="0.7027511126326601"/>
          <c:h val="0.73521883816640521"/>
        </c:manualLayout>
      </c:layout>
      <c:barChart>
        <c:barDir val="bar"/>
        <c:grouping val="stacked"/>
        <c:varyColors val="0"/>
        <c:ser>
          <c:idx val="0"/>
          <c:order val="0"/>
          <c:tx>
            <c:strRef>
              <c:f>'Relationships_all+gender'!$A$4</c:f>
              <c:strCache>
                <c:ptCount val="1"/>
                <c:pt idx="0">
                  <c:v>Very important</c:v>
                </c:pt>
              </c:strCache>
            </c:strRef>
          </c:tx>
          <c:spPr>
            <a:solidFill>
              <a:srgbClr val="00AEE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'Relationships_all+gender'!$B$3:$G$3</c:f>
              <c:strCache>
                <c:ptCount val="6"/>
                <c:pt idx="0">
                  <c:v>Neighbours</c:v>
                </c:pt>
                <c:pt idx="1">
                  <c:v>Partner</c:v>
                </c:pt>
                <c:pt idx="2">
                  <c:v>Work colleagues/ school peers</c:v>
                </c:pt>
                <c:pt idx="3">
                  <c:v>Other networks of interest</c:v>
                </c:pt>
                <c:pt idx="4">
                  <c:v>Family</c:v>
                </c:pt>
                <c:pt idx="5">
                  <c:v>Friends</c:v>
                </c:pt>
              </c:strCache>
            </c:strRef>
          </c:cat>
          <c:val>
            <c:numRef>
              <c:f>'Relationships_all+gender'!$B$4:$G$4</c:f>
              <c:numCache>
                <c:formatCode>###0%</c:formatCode>
                <c:ptCount val="6"/>
                <c:pt idx="0">
                  <c:v>6.5368567454798326E-2</c:v>
                </c:pt>
                <c:pt idx="1">
                  <c:v>0.26471951784886416</c:v>
                </c:pt>
                <c:pt idx="2">
                  <c:v>0.11682892906815021</c:v>
                </c:pt>
                <c:pt idx="3">
                  <c:v>0.11497450162262401</c:v>
                </c:pt>
                <c:pt idx="4">
                  <c:v>0.42234585071859065</c:v>
                </c:pt>
                <c:pt idx="5">
                  <c:v>0.32220676866017617</c:v>
                </c:pt>
              </c:numCache>
            </c:numRef>
          </c:val>
        </c:ser>
        <c:ser>
          <c:idx val="1"/>
          <c:order val="1"/>
          <c:tx>
            <c:strRef>
              <c:f>'Relationships_all+gender'!$A$5</c:f>
              <c:strCache>
                <c:ptCount val="1"/>
                <c:pt idx="0">
                  <c:v>Moderately important</c:v>
                </c:pt>
              </c:strCache>
            </c:strRef>
          </c:tx>
          <c:spPr>
            <a:solidFill>
              <a:srgbClr val="65D7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'Relationships_all+gender'!$B$3:$G$3</c:f>
              <c:strCache>
                <c:ptCount val="6"/>
                <c:pt idx="0">
                  <c:v>Neighbours</c:v>
                </c:pt>
                <c:pt idx="1">
                  <c:v>Partner</c:v>
                </c:pt>
                <c:pt idx="2">
                  <c:v>Work colleagues/ school peers</c:v>
                </c:pt>
                <c:pt idx="3">
                  <c:v>Other networks of interest</c:v>
                </c:pt>
                <c:pt idx="4">
                  <c:v>Family</c:v>
                </c:pt>
                <c:pt idx="5">
                  <c:v>Friends</c:v>
                </c:pt>
              </c:strCache>
            </c:strRef>
          </c:cat>
          <c:val>
            <c:numRef>
              <c:f>'Relationships_all+gender'!$B$5:$G$5</c:f>
              <c:numCache>
                <c:formatCode>###0%</c:formatCode>
                <c:ptCount val="6"/>
                <c:pt idx="0">
                  <c:v>0.25081131200741774</c:v>
                </c:pt>
                <c:pt idx="1">
                  <c:v>0.19146963375057952</c:v>
                </c:pt>
                <c:pt idx="2">
                  <c:v>0.38108484005563281</c:v>
                </c:pt>
                <c:pt idx="3">
                  <c:v>0.43254520166898475</c:v>
                </c:pt>
                <c:pt idx="4">
                  <c:v>0.30876216968011128</c:v>
                </c:pt>
                <c:pt idx="5">
                  <c:v>0.48076031525266572</c:v>
                </c:pt>
              </c:numCache>
            </c:numRef>
          </c:val>
        </c:ser>
        <c:ser>
          <c:idx val="2"/>
          <c:order val="2"/>
          <c:tx>
            <c:strRef>
              <c:f>'Relationships_all+gender'!$A$6</c:f>
              <c:strCache>
                <c:ptCount val="1"/>
                <c:pt idx="0">
                  <c:v>Not important at all</c:v>
                </c:pt>
              </c:strCache>
            </c:strRef>
          </c:tx>
          <c:spPr>
            <a:solidFill>
              <a:srgbClr val="4D4D4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'Relationships_all+gender'!$B$3:$G$3</c:f>
              <c:strCache>
                <c:ptCount val="6"/>
                <c:pt idx="0">
                  <c:v>Neighbours</c:v>
                </c:pt>
                <c:pt idx="1">
                  <c:v>Partner</c:v>
                </c:pt>
                <c:pt idx="2">
                  <c:v>Work colleagues/ school peers</c:v>
                </c:pt>
                <c:pt idx="3">
                  <c:v>Other networks of interest</c:v>
                </c:pt>
                <c:pt idx="4">
                  <c:v>Family</c:v>
                </c:pt>
                <c:pt idx="5">
                  <c:v>Friends</c:v>
                </c:pt>
              </c:strCache>
            </c:strRef>
          </c:cat>
          <c:val>
            <c:numRef>
              <c:f>'Relationships_all+gender'!$B$6:$G$6</c:f>
              <c:numCache>
                <c:formatCode>###0%</c:formatCode>
                <c:ptCount val="6"/>
                <c:pt idx="0">
                  <c:v>0.62586926286509037</c:v>
                </c:pt>
                <c:pt idx="1">
                  <c:v>0.42327306444135376</c:v>
                </c:pt>
                <c:pt idx="2">
                  <c:v>0.42976356050069542</c:v>
                </c:pt>
                <c:pt idx="3">
                  <c:v>0.37459434399629116</c:v>
                </c:pt>
                <c:pt idx="4">
                  <c:v>0.24524802967083914</c:v>
                </c:pt>
                <c:pt idx="5">
                  <c:v>0.17246175243393602</c:v>
                </c:pt>
              </c:numCache>
            </c:numRef>
          </c:val>
        </c:ser>
        <c:ser>
          <c:idx val="3"/>
          <c:order val="3"/>
          <c:tx>
            <c:strRef>
              <c:f>'Relationships_all+gender'!$A$7</c:f>
              <c:strCache>
                <c:ptCount val="1"/>
                <c:pt idx="0">
                  <c:v>Don't know</c:v>
                </c:pt>
              </c:strCache>
            </c:strRef>
          </c:tx>
          <c:spPr>
            <a:solidFill>
              <a:srgbClr val="FFFF00"/>
            </a:solidFill>
            <a:ln>
              <a:noFill/>
            </a:ln>
            <a:effectLst/>
          </c:spPr>
          <c:invertIfNegative val="0"/>
          <c:dLbls>
            <c:dLbl>
              <c:idx val="4"/>
              <c:layout>
                <c:manualLayout>
                  <c:x val="4.9689440993788822E-3"/>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4.9689440993787607E-3"/>
                  <c:y val="-3.3348101722080964E-17"/>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'Relationships_all+gender'!$B$3:$G$3</c:f>
              <c:strCache>
                <c:ptCount val="6"/>
                <c:pt idx="0">
                  <c:v>Neighbours</c:v>
                </c:pt>
                <c:pt idx="1">
                  <c:v>Partner</c:v>
                </c:pt>
                <c:pt idx="2">
                  <c:v>Work colleagues/ school peers</c:v>
                </c:pt>
                <c:pt idx="3">
                  <c:v>Other networks of interest</c:v>
                </c:pt>
                <c:pt idx="4">
                  <c:v>Family</c:v>
                </c:pt>
                <c:pt idx="5">
                  <c:v>Friends</c:v>
                </c:pt>
              </c:strCache>
            </c:strRef>
          </c:cat>
          <c:val>
            <c:numRef>
              <c:f>'Relationships_all+gender'!$B$7:$G$7</c:f>
              <c:numCache>
                <c:formatCode>###0%</c:formatCode>
                <c:ptCount val="6"/>
                <c:pt idx="0">
                  <c:v>5.7950857672693562E-2</c:v>
                </c:pt>
                <c:pt idx="1">
                  <c:v>0.1205377839592026</c:v>
                </c:pt>
                <c:pt idx="2">
                  <c:v>7.232267037552155E-2</c:v>
                </c:pt>
                <c:pt idx="3">
                  <c:v>7.7885952712100137E-2</c:v>
                </c:pt>
                <c:pt idx="4">
                  <c:v>2.3643949930458971E-2</c:v>
                </c:pt>
                <c:pt idx="5">
                  <c:v>2.4571163653222067E-2</c:v>
                </c:pt>
              </c:numCache>
            </c:numRef>
          </c:val>
        </c:ser>
        <c:dLbls>
          <c:dLblPos val="ctr"/>
          <c:showLegendKey val="0"/>
          <c:showVal val="1"/>
          <c:showCatName val="0"/>
          <c:showSerName val="0"/>
          <c:showPercent val="0"/>
          <c:showBubbleSize val="0"/>
        </c:dLbls>
        <c:gapWidth val="88"/>
        <c:overlap val="100"/>
        <c:axId val="123487952"/>
        <c:axId val="123488344"/>
      </c:barChart>
      <c:catAx>
        <c:axId val="12348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3488344"/>
        <c:crosses val="autoZero"/>
        <c:auto val="1"/>
        <c:lblAlgn val="ctr"/>
        <c:lblOffset val="100"/>
        <c:noMultiLvlLbl val="0"/>
      </c:catAx>
      <c:valAx>
        <c:axId val="123488344"/>
        <c:scaling>
          <c:orientation val="minMax"/>
          <c:max val="1"/>
        </c:scaling>
        <c:delete val="1"/>
        <c:axPos val="b"/>
        <c:numFmt formatCode="###0%" sourceLinked="1"/>
        <c:majorTickMark val="none"/>
        <c:minorTickMark val="none"/>
        <c:tickLblPos val="nextTo"/>
        <c:crossAx val="123487952"/>
        <c:crosses val="autoZero"/>
        <c:crossBetween val="between"/>
      </c:valAx>
      <c:spPr>
        <a:noFill/>
        <a:ln>
          <a:noFill/>
        </a:ln>
        <a:effectLst/>
      </c:spPr>
    </c:plotArea>
    <c:legend>
      <c:legendPos val="b"/>
      <c:layout>
        <c:manualLayout>
          <c:xMode val="edge"/>
          <c:yMode val="edge"/>
          <c:x val="0.24824166544399337"/>
          <c:y val="0.90653304737184803"/>
          <c:w val="0.67577326747200073"/>
          <c:h val="6.8000835311564631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important is your online life to </a:t>
            </a:r>
          </a:p>
          <a:p>
            <a:pPr>
              <a:defRPr/>
            </a:pPr>
            <a:r>
              <a:rPr lang="en-US"/>
              <a:t>maintaining</a:t>
            </a:r>
            <a:r>
              <a:rPr lang="en-US" baseline="0"/>
              <a:t> </a:t>
            </a:r>
            <a:r>
              <a:rPr lang="en-US"/>
              <a:t>relationships with friends</a:t>
            </a:r>
          </a:p>
        </c:rich>
      </c:tx>
      <c:layout>
        <c:manualLayout>
          <c:xMode val="edge"/>
          <c:yMode val="edge"/>
          <c:x val="0.12347603030160602"/>
          <c:y val="4.83940670206921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555555555555555E-2"/>
          <c:y val="0.24492566336184721"/>
          <c:w val="0.96875453410361156"/>
          <c:h val="0.56087651834218399"/>
        </c:manualLayout>
      </c:layout>
      <c:barChart>
        <c:barDir val="col"/>
        <c:grouping val="clustered"/>
        <c:varyColors val="0"/>
        <c:ser>
          <c:idx val="0"/>
          <c:order val="0"/>
          <c:tx>
            <c:strRef>
              <c:f>'Relationships_all+gender'!$B$10</c:f>
              <c:strCache>
                <c:ptCount val="1"/>
                <c:pt idx="0">
                  <c:v>Male</c:v>
                </c:pt>
              </c:strCache>
            </c:strRef>
          </c:tx>
          <c:spPr>
            <a:solidFill>
              <a:srgbClr val="00AEE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'Relationships_all+gender'!$A$11:$A$14</c:f>
              <c:strCache>
                <c:ptCount val="4"/>
                <c:pt idx="0">
                  <c:v>Very important</c:v>
                </c:pt>
                <c:pt idx="1">
                  <c:v>Moderately important</c:v>
                </c:pt>
                <c:pt idx="2">
                  <c:v>Not important at all</c:v>
                </c:pt>
                <c:pt idx="3">
                  <c:v>Don't know</c:v>
                </c:pt>
              </c:strCache>
            </c:strRef>
          </c:cat>
          <c:val>
            <c:numRef>
              <c:f>'Relationships_all+gender'!$B$11:$B$14</c:f>
              <c:numCache>
                <c:formatCode>###0%</c:formatCode>
                <c:ptCount val="4"/>
                <c:pt idx="0">
                  <c:v>0.25858778625954199</c:v>
                </c:pt>
                <c:pt idx="1">
                  <c:v>0.50477099236641221</c:v>
                </c:pt>
                <c:pt idx="2">
                  <c:v>0.2080152671755725</c:v>
                </c:pt>
                <c:pt idx="3">
                  <c:v>2.8625954198473282E-2</c:v>
                </c:pt>
              </c:numCache>
            </c:numRef>
          </c:val>
        </c:ser>
        <c:ser>
          <c:idx val="1"/>
          <c:order val="1"/>
          <c:tx>
            <c:strRef>
              <c:f>'Relationships_all+gender'!$C$10</c:f>
              <c:strCache>
                <c:ptCount val="1"/>
                <c:pt idx="0">
                  <c:v>Female</c:v>
                </c:pt>
              </c:strCache>
            </c:strRef>
          </c:tx>
          <c:spPr>
            <a:solidFill>
              <a:srgbClr val="F04F7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'Relationships_all+gender'!$A$11:$A$14</c:f>
              <c:strCache>
                <c:ptCount val="4"/>
                <c:pt idx="0">
                  <c:v>Very important</c:v>
                </c:pt>
                <c:pt idx="1">
                  <c:v>Moderately important</c:v>
                </c:pt>
                <c:pt idx="2">
                  <c:v>Not important at all</c:v>
                </c:pt>
                <c:pt idx="3">
                  <c:v>Don't know</c:v>
                </c:pt>
              </c:strCache>
            </c:strRef>
          </c:cat>
          <c:val>
            <c:numRef>
              <c:f>'Relationships_all+gender'!$C$11:$C$14</c:f>
              <c:numCache>
                <c:formatCode>###0%</c:formatCode>
                <c:ptCount val="4"/>
                <c:pt idx="0">
                  <c:v>0.38099547511312215</c:v>
                </c:pt>
                <c:pt idx="1">
                  <c:v>0.45882352941176469</c:v>
                </c:pt>
                <c:pt idx="2">
                  <c:v>0.13936651583710408</c:v>
                </c:pt>
                <c:pt idx="3">
                  <c:v>2.0814479638009052E-2</c:v>
                </c:pt>
              </c:numCache>
            </c:numRef>
          </c:val>
        </c:ser>
        <c:dLbls>
          <c:dLblPos val="ctr"/>
          <c:showLegendKey val="0"/>
          <c:showVal val="1"/>
          <c:showCatName val="0"/>
          <c:showSerName val="0"/>
          <c:showPercent val="0"/>
          <c:showBubbleSize val="0"/>
        </c:dLbls>
        <c:gapWidth val="150"/>
        <c:axId val="124567048"/>
        <c:axId val="124567832"/>
      </c:barChart>
      <c:catAx>
        <c:axId val="124567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4567832"/>
        <c:crosses val="autoZero"/>
        <c:auto val="1"/>
        <c:lblAlgn val="ctr"/>
        <c:lblOffset val="100"/>
        <c:tickLblSkip val="1"/>
        <c:noMultiLvlLbl val="0"/>
      </c:catAx>
      <c:valAx>
        <c:axId val="124567832"/>
        <c:scaling>
          <c:orientation val="minMax"/>
        </c:scaling>
        <c:delete val="1"/>
        <c:axPos val="l"/>
        <c:numFmt formatCode="###0%" sourceLinked="1"/>
        <c:majorTickMark val="none"/>
        <c:minorTickMark val="none"/>
        <c:tickLblPos val="nextTo"/>
        <c:crossAx val="124567048"/>
        <c:crosses val="autoZero"/>
        <c:crossBetween val="between"/>
      </c:valAx>
      <c:spPr>
        <a:noFill/>
        <a:ln>
          <a:noFill/>
        </a:ln>
        <a:effectLst/>
      </c:spPr>
    </c:plotArea>
    <c:legend>
      <c:legendPos val="r"/>
      <c:layout>
        <c:manualLayout>
          <c:xMode val="edge"/>
          <c:yMode val="edge"/>
          <c:x val="0.67603357126946717"/>
          <c:y val="0.31905407172940592"/>
          <c:w val="0.15780392032647589"/>
          <c:h val="0.1655967422676816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Work colleagues/school peers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'Relationships_by age'!$B$18</c:f>
              <c:strCache>
                <c:ptCount val="1"/>
                <c:pt idx="0">
                  <c:v>Important</c:v>
                </c:pt>
              </c:strCache>
            </c:strRef>
          </c:tx>
          <c:spPr>
            <a:solidFill>
              <a:srgbClr val="00AEE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'Relationships_by age'!$C$17:$G$17</c:f>
              <c:strCache>
                <c:ptCount val="5"/>
                <c:pt idx="0">
                  <c:v>12 - 17</c:v>
                </c:pt>
                <c:pt idx="1">
                  <c:v>18 – 34</c:v>
                </c:pt>
                <c:pt idx="2">
                  <c:v>35 – 49</c:v>
                </c:pt>
                <c:pt idx="3">
                  <c:v>50 – 64</c:v>
                </c:pt>
                <c:pt idx="4">
                  <c:v>65+</c:v>
                </c:pt>
              </c:strCache>
            </c:strRef>
          </c:cat>
          <c:val>
            <c:numRef>
              <c:f>'Relationships_by age'!$C$18:$G$18</c:f>
              <c:numCache>
                <c:formatCode>###0%</c:formatCode>
                <c:ptCount val="5"/>
                <c:pt idx="0">
                  <c:v>0.71363636363636362</c:v>
                </c:pt>
                <c:pt idx="1">
                  <c:v>0.63603603603603598</c:v>
                </c:pt>
                <c:pt idx="2">
                  <c:v>0.5474576271186441</c:v>
                </c:pt>
                <c:pt idx="3">
                  <c:v>0.36680327868852458</c:v>
                </c:pt>
                <c:pt idx="4">
                  <c:v>0.20394736842105263</c:v>
                </c:pt>
              </c:numCache>
            </c:numRef>
          </c:val>
        </c:ser>
        <c:ser>
          <c:idx val="1"/>
          <c:order val="1"/>
          <c:tx>
            <c:strRef>
              <c:f>'Relationships_by age'!$B$19</c:f>
              <c:strCache>
                <c:ptCount val="1"/>
                <c:pt idx="0">
                  <c:v>Not important at all</c:v>
                </c:pt>
              </c:strCache>
            </c:strRef>
          </c:tx>
          <c:spPr>
            <a:solidFill>
              <a:srgbClr val="4D4D4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'Relationships_by age'!$C$17:$G$17</c:f>
              <c:strCache>
                <c:ptCount val="5"/>
                <c:pt idx="0">
                  <c:v>12 - 17</c:v>
                </c:pt>
                <c:pt idx="1">
                  <c:v>18 – 34</c:v>
                </c:pt>
                <c:pt idx="2">
                  <c:v>35 – 49</c:v>
                </c:pt>
                <c:pt idx="3">
                  <c:v>50 – 64</c:v>
                </c:pt>
                <c:pt idx="4">
                  <c:v>65+</c:v>
                </c:pt>
              </c:strCache>
            </c:strRef>
          </c:cat>
          <c:val>
            <c:numRef>
              <c:f>'Relationships_by age'!$C$19:$G$19</c:f>
              <c:numCache>
                <c:formatCode>###0%</c:formatCode>
                <c:ptCount val="5"/>
                <c:pt idx="0">
                  <c:v>0.21363636363636362</c:v>
                </c:pt>
                <c:pt idx="1">
                  <c:v>0.29549549549549547</c:v>
                </c:pt>
                <c:pt idx="2">
                  <c:v>0.40677966101694912</c:v>
                </c:pt>
                <c:pt idx="3">
                  <c:v>0.55942622950819676</c:v>
                </c:pt>
                <c:pt idx="4">
                  <c:v>0.66776315789473684</c:v>
                </c:pt>
              </c:numCache>
            </c:numRef>
          </c:val>
        </c:ser>
        <c:dLbls>
          <c:showLegendKey val="0"/>
          <c:showVal val="0"/>
          <c:showCatName val="0"/>
          <c:showSerName val="0"/>
          <c:showPercent val="0"/>
          <c:showBubbleSize val="0"/>
        </c:dLbls>
        <c:gapWidth val="68"/>
        <c:overlap val="100"/>
        <c:axId val="545545592"/>
        <c:axId val="545550296"/>
      </c:barChart>
      <c:catAx>
        <c:axId val="545545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50296"/>
        <c:crosses val="autoZero"/>
        <c:auto val="1"/>
        <c:lblAlgn val="ctr"/>
        <c:lblOffset val="100"/>
        <c:noMultiLvlLbl val="0"/>
      </c:catAx>
      <c:valAx>
        <c:axId val="545550296"/>
        <c:scaling>
          <c:orientation val="minMax"/>
          <c:max val="1"/>
        </c:scaling>
        <c:delete val="0"/>
        <c:axPos val="b"/>
        <c:numFmt formatCode="###0%" sourceLinked="1"/>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455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Other networks of interest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'Relationships_by age'!$B$66</c:f>
              <c:strCache>
                <c:ptCount val="1"/>
                <c:pt idx="0">
                  <c:v>Important</c:v>
                </c:pt>
              </c:strCache>
            </c:strRef>
          </c:tx>
          <c:spPr>
            <a:solidFill>
              <a:schemeClr val="accent1"/>
            </a:solidFill>
            <a:ln>
              <a:noFill/>
            </a:ln>
            <a:effectLst/>
          </c:spPr>
          <c:invertIfNegative val="0"/>
          <c:cat>
            <c:strRef>
              <c:f>'Relationships_by age'!$C$65:$G$65</c:f>
              <c:strCache>
                <c:ptCount val="5"/>
                <c:pt idx="0">
                  <c:v>12 - 17</c:v>
                </c:pt>
                <c:pt idx="1">
                  <c:v>18 – 34</c:v>
                </c:pt>
                <c:pt idx="2">
                  <c:v>35 – 49</c:v>
                </c:pt>
                <c:pt idx="3">
                  <c:v>50 – 64</c:v>
                </c:pt>
                <c:pt idx="4">
                  <c:v>65+</c:v>
                </c:pt>
              </c:strCache>
            </c:strRef>
          </c:cat>
          <c:val>
            <c:numRef>
              <c:f>'Relationships_by age'!$C$66:$G$66</c:f>
              <c:numCache>
                <c:formatCode>###0.0%</c:formatCode>
                <c:ptCount val="5"/>
                <c:pt idx="0">
                  <c:v>0.63181818181818183</c:v>
                </c:pt>
                <c:pt idx="1">
                  <c:v>0.62882882882882885</c:v>
                </c:pt>
                <c:pt idx="2">
                  <c:v>0.57457627118644072</c:v>
                </c:pt>
                <c:pt idx="3">
                  <c:v>0.45081967213114749</c:v>
                </c:pt>
                <c:pt idx="4">
                  <c:v>0.44078947368421056</c:v>
                </c:pt>
              </c:numCache>
            </c:numRef>
          </c:val>
        </c:ser>
        <c:ser>
          <c:idx val="1"/>
          <c:order val="1"/>
          <c:tx>
            <c:strRef>
              <c:f>'Relationships_by age'!$B$67</c:f>
              <c:strCache>
                <c:ptCount val="1"/>
                <c:pt idx="0">
                  <c:v>Not important at all</c:v>
                </c:pt>
              </c:strCache>
            </c:strRef>
          </c:tx>
          <c:spPr>
            <a:solidFill>
              <a:schemeClr val="accent2"/>
            </a:solidFill>
            <a:ln>
              <a:noFill/>
            </a:ln>
            <a:effectLst/>
          </c:spPr>
          <c:invertIfNegative val="0"/>
          <c:cat>
            <c:strRef>
              <c:f>'Relationships_by age'!$C$65:$G$65</c:f>
              <c:strCache>
                <c:ptCount val="5"/>
                <c:pt idx="0">
                  <c:v>12 - 17</c:v>
                </c:pt>
                <c:pt idx="1">
                  <c:v>18 – 34</c:v>
                </c:pt>
                <c:pt idx="2">
                  <c:v>35 – 49</c:v>
                </c:pt>
                <c:pt idx="3">
                  <c:v>50 – 64</c:v>
                </c:pt>
                <c:pt idx="4">
                  <c:v>65+</c:v>
                </c:pt>
              </c:strCache>
            </c:strRef>
          </c:cat>
          <c:val>
            <c:numRef>
              <c:f>'Relationships_by age'!$C$67:$G$67</c:f>
              <c:numCache>
                <c:formatCode>###0.0%</c:formatCode>
                <c:ptCount val="5"/>
                <c:pt idx="0">
                  <c:v>0.29545454545454547</c:v>
                </c:pt>
                <c:pt idx="1">
                  <c:v>0.27747747747747747</c:v>
                </c:pt>
                <c:pt idx="2">
                  <c:v>0.35932203389830503</c:v>
                </c:pt>
                <c:pt idx="3">
                  <c:v>0.47950819672131145</c:v>
                </c:pt>
                <c:pt idx="4">
                  <c:v>0.47039473684210525</c:v>
                </c:pt>
              </c:numCache>
            </c:numRef>
          </c:val>
        </c:ser>
        <c:dLbls>
          <c:showLegendKey val="0"/>
          <c:showVal val="0"/>
          <c:showCatName val="0"/>
          <c:showSerName val="0"/>
          <c:showPercent val="0"/>
          <c:showBubbleSize val="0"/>
        </c:dLbls>
        <c:gapWidth val="150"/>
        <c:overlap val="100"/>
        <c:axId val="545544416"/>
        <c:axId val="545550688"/>
      </c:barChart>
      <c:catAx>
        <c:axId val="545544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50688"/>
        <c:crosses val="autoZero"/>
        <c:auto val="1"/>
        <c:lblAlgn val="ctr"/>
        <c:lblOffset val="100"/>
        <c:noMultiLvlLbl val="0"/>
      </c:catAx>
      <c:valAx>
        <c:axId val="54555068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444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chart" Target="../charts/chart24.xml"/><Relationship Id="rId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6</xdr:col>
      <xdr:colOff>400050</xdr:colOff>
      <xdr:row>2</xdr:row>
      <xdr:rowOff>38100</xdr:rowOff>
    </xdr:from>
    <xdr:to>
      <xdr:col>17</xdr:col>
      <xdr:colOff>119063</xdr:colOff>
      <xdr:row>10</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419100</xdr:colOff>
      <xdr:row>11</xdr:row>
      <xdr:rowOff>142876</xdr:rowOff>
    </xdr:from>
    <xdr:to>
      <xdr:col>17</xdr:col>
      <xdr:colOff>138113</xdr:colOff>
      <xdr:row>17</xdr:row>
      <xdr:rowOff>161926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466725</xdr:colOff>
      <xdr:row>18</xdr:row>
      <xdr:rowOff>104775</xdr:rowOff>
    </xdr:from>
    <xdr:to>
      <xdr:col>16</xdr:col>
      <xdr:colOff>342900</xdr:colOff>
      <xdr:row>20</xdr:row>
      <xdr:rowOff>95250</xdr:rowOff>
    </xdr:to>
    <xdr:sp macro="" textlink="">
      <xdr:nvSpPr>
        <xdr:cNvPr id="4" name="TextBox 3"/>
        <xdr:cNvSpPr txBox="1"/>
      </xdr:nvSpPr>
      <xdr:spPr>
        <a:xfrm>
          <a:off x="4714875" y="3905250"/>
          <a:ext cx="5972175" cy="4857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i="1"/>
            <a:t>Base: total respondents, n=2157</a:t>
          </a:r>
        </a:p>
        <a:p>
          <a:r>
            <a:rPr lang="en-AU" sz="1100" i="1"/>
            <a:t>Percentages</a:t>
          </a:r>
          <a:r>
            <a:rPr lang="en-AU" sz="1100" i="1" baseline="0"/>
            <a:t> for 'Don't know' and 'NA' not shown in graphs.</a:t>
          </a:r>
          <a:endParaRPr lang="en-AU"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28</xdr:row>
      <xdr:rowOff>0</xdr:rowOff>
    </xdr:from>
    <xdr:to>
      <xdr:col>17</xdr:col>
      <xdr:colOff>161926</xdr:colOff>
      <xdr:row>51</xdr:row>
      <xdr:rowOff>33338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190499</xdr:colOff>
      <xdr:row>0</xdr:row>
      <xdr:rowOff>266700</xdr:rowOff>
    </xdr:from>
    <xdr:to>
      <xdr:col>17</xdr:col>
      <xdr:colOff>533400</xdr:colOff>
      <xdr:row>19</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295275</xdr:colOff>
      <xdr:row>19</xdr:row>
      <xdr:rowOff>123825</xdr:rowOff>
    </xdr:from>
    <xdr:to>
      <xdr:col>17</xdr:col>
      <xdr:colOff>171450</xdr:colOff>
      <xdr:row>23</xdr:row>
      <xdr:rowOff>38100</xdr:rowOff>
    </xdr:to>
    <xdr:sp macro="" textlink="">
      <xdr:nvSpPr>
        <xdr:cNvPr id="4" name="TextBox 3"/>
        <xdr:cNvSpPr txBox="1"/>
      </xdr:nvSpPr>
      <xdr:spPr>
        <a:xfrm>
          <a:off x="5295900" y="3848100"/>
          <a:ext cx="5972175" cy="676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i="1"/>
            <a:t>Base: total respondents, n=2157</a:t>
          </a:r>
          <a:br>
            <a:rPr lang="en-AU" sz="1100" i="1"/>
          </a:br>
          <a:r>
            <a:rPr lang="en-AU" sz="1100" i="1"/>
            <a:t>(12-17</a:t>
          </a:r>
          <a:r>
            <a:rPr lang="en-AU" sz="1100" i="1" baseline="0"/>
            <a:t> n=220; 18-34 n=555; 35-49 n=590; 50-64 n=488; 65+ n=304</a:t>
          </a:r>
          <a:endParaRPr lang="en-AU" sz="1100" i="1"/>
        </a:p>
        <a:p>
          <a:r>
            <a:rPr lang="en-AU" sz="1100" i="1"/>
            <a:t>Percentages</a:t>
          </a:r>
          <a:r>
            <a:rPr lang="en-AU" sz="1100" i="1" baseline="0"/>
            <a:t> for 'Don't know' and 'NA' not shown in graphs.</a:t>
          </a:r>
          <a:endParaRPr lang="en-AU" sz="1100" i="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552449</xdr:colOff>
      <xdr:row>1</xdr:row>
      <xdr:rowOff>4762</xdr:rowOff>
    </xdr:from>
    <xdr:to>
      <xdr:col>15</xdr:col>
      <xdr:colOff>161925</xdr:colOff>
      <xdr:row>12</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161925</xdr:colOff>
      <xdr:row>13</xdr:row>
      <xdr:rowOff>0</xdr:rowOff>
    </xdr:from>
    <xdr:to>
      <xdr:col>16</xdr:col>
      <xdr:colOff>38100</xdr:colOff>
      <xdr:row>15</xdr:row>
      <xdr:rowOff>85725</xdr:rowOff>
    </xdr:to>
    <xdr:sp macro="" textlink="">
      <xdr:nvSpPr>
        <xdr:cNvPr id="3" name="TextBox 2"/>
        <xdr:cNvSpPr txBox="1"/>
      </xdr:nvSpPr>
      <xdr:spPr>
        <a:xfrm>
          <a:off x="4429125" y="3067050"/>
          <a:ext cx="5972175"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i="1"/>
            <a:t>Base: respondents who indicated a male</a:t>
          </a:r>
          <a:r>
            <a:rPr lang="en-AU" sz="1100" i="1" baseline="0"/>
            <a:t> or female gender</a:t>
          </a:r>
          <a:r>
            <a:rPr lang="en-AU" sz="1100" i="1"/>
            <a:t>, n=2153</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457200</xdr:colOff>
      <xdr:row>0</xdr:row>
      <xdr:rowOff>185737</xdr:rowOff>
    </xdr:from>
    <xdr:to>
      <xdr:col>19</xdr:col>
      <xdr:colOff>247650</xdr:colOff>
      <xdr:row>17</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533400</xdr:colOff>
      <xdr:row>15</xdr:row>
      <xdr:rowOff>38099</xdr:rowOff>
    </xdr:from>
    <xdr:to>
      <xdr:col>6</xdr:col>
      <xdr:colOff>161926</xdr:colOff>
      <xdr:row>30</xdr:row>
      <xdr:rowOff>47624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104775</xdr:colOff>
      <xdr:row>17</xdr:row>
      <xdr:rowOff>180976</xdr:rowOff>
    </xdr:from>
    <xdr:to>
      <xdr:col>16</xdr:col>
      <xdr:colOff>590550</xdr:colOff>
      <xdr:row>20</xdr:row>
      <xdr:rowOff>9526</xdr:rowOff>
    </xdr:to>
    <xdr:sp macro="" textlink="">
      <xdr:nvSpPr>
        <xdr:cNvPr id="4" name="TextBox 3"/>
        <xdr:cNvSpPr txBox="1"/>
      </xdr:nvSpPr>
      <xdr:spPr>
        <a:xfrm>
          <a:off x="4953000" y="3810001"/>
          <a:ext cx="5972175" cy="40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i="1"/>
            <a:t>Base: total respondents, n=2157</a:t>
          </a:r>
        </a:p>
      </xdr:txBody>
    </xdr:sp>
    <xdr:clientData/>
  </xdr:twoCellAnchor>
  <xdr:twoCellAnchor>
    <xdr:from>
      <xdr:col>0</xdr:col>
      <xdr:colOff>533401</xdr:colOff>
      <xdr:row>30</xdr:row>
      <xdr:rowOff>142876</xdr:rowOff>
    </xdr:from>
    <xdr:to>
      <xdr:col>3</xdr:col>
      <xdr:colOff>504826</xdr:colOff>
      <xdr:row>32</xdr:row>
      <xdr:rowOff>85726</xdr:rowOff>
    </xdr:to>
    <xdr:sp macro="" textlink="">
      <xdr:nvSpPr>
        <xdr:cNvPr id="5" name="TextBox 4"/>
        <xdr:cNvSpPr txBox="1"/>
      </xdr:nvSpPr>
      <xdr:spPr>
        <a:xfrm>
          <a:off x="533401" y="6248401"/>
          <a:ext cx="2362200"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i="1"/>
            <a:t>Base: total respondents, n=2157</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314325</xdr:colOff>
      <xdr:row>14</xdr:row>
      <xdr:rowOff>166686</xdr:rowOff>
    </xdr:from>
    <xdr:to>
      <xdr:col>15</xdr:col>
      <xdr:colOff>323850</xdr:colOff>
      <xdr:row>25</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485775</xdr:colOff>
      <xdr:row>62</xdr:row>
      <xdr:rowOff>100012</xdr:rowOff>
    </xdr:from>
    <xdr:to>
      <xdr:col>15</xdr:col>
      <xdr:colOff>66675</xdr:colOff>
      <xdr:row>72</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485776</xdr:colOff>
      <xdr:row>40</xdr:row>
      <xdr:rowOff>176212</xdr:rowOff>
    </xdr:from>
    <xdr:to>
      <xdr:col>15</xdr:col>
      <xdr:colOff>114300</xdr:colOff>
      <xdr:row>51</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514350</xdr:colOff>
      <xdr:row>30</xdr:row>
      <xdr:rowOff>128586</xdr:rowOff>
    </xdr:from>
    <xdr:to>
      <xdr:col>15</xdr:col>
      <xdr:colOff>66675</xdr:colOff>
      <xdr:row>40</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152399</xdr:colOff>
      <xdr:row>2</xdr:row>
      <xdr:rowOff>152399</xdr:rowOff>
    </xdr:from>
    <xdr:to>
      <xdr:col>15</xdr:col>
      <xdr:colOff>542925</xdr:colOff>
      <xdr:row>14</xdr:row>
      <xdr:rowOff>85724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485775</xdr:colOff>
      <xdr:row>51</xdr:row>
      <xdr:rowOff>95250</xdr:rowOff>
    </xdr:from>
    <xdr:to>
      <xdr:col>15</xdr:col>
      <xdr:colOff>114300</xdr:colOff>
      <xdr:row>61</xdr:row>
      <xdr:rowOff>57150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4</xdr:row>
      <xdr:rowOff>0</xdr:rowOff>
    </xdr:from>
    <xdr:to>
      <xdr:col>23</xdr:col>
      <xdr:colOff>314325</xdr:colOff>
      <xdr:row>7</xdr:row>
      <xdr:rowOff>142875</xdr:rowOff>
    </xdr:to>
    <xdr:sp macro="" textlink="">
      <xdr:nvSpPr>
        <xdr:cNvPr id="8" name="TextBox 7"/>
        <xdr:cNvSpPr txBox="1"/>
      </xdr:nvSpPr>
      <xdr:spPr>
        <a:xfrm>
          <a:off x="9801225" y="771525"/>
          <a:ext cx="4581525" cy="828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i="1"/>
            <a:t>Base: total respondents, n=2157</a:t>
          </a:r>
          <a:br>
            <a:rPr lang="en-AU" sz="1100" i="1"/>
          </a:br>
          <a:r>
            <a:rPr lang="en-AU" sz="1100" i="1"/>
            <a:t>(12-17</a:t>
          </a:r>
          <a:r>
            <a:rPr lang="en-AU" sz="1100" i="1" baseline="0"/>
            <a:t> n=220; 18-34 n=555; 35-49 n=590; 50-64 n=488; 65+ n=304</a:t>
          </a:r>
          <a:endParaRPr lang="en-AU" sz="1100" i="1"/>
        </a:p>
        <a:p>
          <a:r>
            <a:rPr lang="en-AU" sz="1100" i="1"/>
            <a:t>Percentages</a:t>
          </a:r>
          <a:r>
            <a:rPr lang="en-AU" sz="1100" i="1" baseline="0"/>
            <a:t> for 'Don't know' are not shown in graphs.</a:t>
          </a:r>
          <a:br>
            <a:rPr lang="en-AU" sz="1100" i="1" baseline="0"/>
          </a:br>
          <a:r>
            <a:rPr lang="en-AU" sz="1100" i="1" baseline="0"/>
            <a:t>Percentages for 'very important' and 'moderately important' are combined.</a:t>
          </a:r>
          <a:endParaRPr lang="en-AU" sz="1100" i="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342898</xdr:colOff>
      <xdr:row>0</xdr:row>
      <xdr:rowOff>128586</xdr:rowOff>
    </xdr:from>
    <xdr:to>
      <xdr:col>9</xdr:col>
      <xdr:colOff>390525</xdr:colOff>
      <xdr:row>14</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114300</xdr:colOff>
      <xdr:row>0</xdr:row>
      <xdr:rowOff>109537</xdr:rowOff>
    </xdr:from>
    <xdr:to>
      <xdr:col>18</xdr:col>
      <xdr:colOff>228600</xdr:colOff>
      <xdr:row>14</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438149</xdr:colOff>
      <xdr:row>15</xdr:row>
      <xdr:rowOff>52386</xdr:rowOff>
    </xdr:from>
    <xdr:to>
      <xdr:col>9</xdr:col>
      <xdr:colOff>400049</xdr:colOff>
      <xdr:row>30</xdr:row>
      <xdr:rowOff>228599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104775</xdr:colOff>
      <xdr:row>14</xdr:row>
      <xdr:rowOff>166687</xdr:rowOff>
    </xdr:from>
    <xdr:to>
      <xdr:col>18</xdr:col>
      <xdr:colOff>428625</xdr:colOff>
      <xdr:row>30</xdr:row>
      <xdr:rowOff>219075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371475</xdr:colOff>
      <xdr:row>31</xdr:row>
      <xdr:rowOff>109537</xdr:rowOff>
    </xdr:from>
    <xdr:to>
      <xdr:col>9</xdr:col>
      <xdr:colOff>466726</xdr:colOff>
      <xdr:row>46</xdr:row>
      <xdr:rowOff>133350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85725</xdr:colOff>
      <xdr:row>31</xdr:row>
      <xdr:rowOff>119062</xdr:rowOff>
    </xdr:from>
    <xdr:to>
      <xdr:col>18</xdr:col>
      <xdr:colOff>428625</xdr:colOff>
      <xdr:row>46</xdr:row>
      <xdr:rowOff>85725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9525</xdr:colOff>
      <xdr:row>15</xdr:row>
      <xdr:rowOff>133350</xdr:rowOff>
    </xdr:from>
    <xdr:to>
      <xdr:col>14</xdr:col>
      <xdr:colOff>314325</xdr:colOff>
      <xdr:row>29</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15</xdr:row>
      <xdr:rowOff>133350</xdr:rowOff>
    </xdr:from>
    <xdr:to>
      <xdr:col>6</xdr:col>
      <xdr:colOff>428625</xdr:colOff>
      <xdr:row>29</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104775</xdr:colOff>
      <xdr:row>1</xdr:row>
      <xdr:rowOff>104775</xdr:rowOff>
    </xdr:from>
    <xdr:to>
      <xdr:col>20</xdr:col>
      <xdr:colOff>114299</xdr:colOff>
      <xdr:row>15</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428625</xdr:colOff>
      <xdr:row>1</xdr:row>
      <xdr:rowOff>95249</xdr:rowOff>
    </xdr:from>
    <xdr:to>
      <xdr:col>14</xdr:col>
      <xdr:colOff>38100</xdr:colOff>
      <xdr:row>15</xdr:row>
      <xdr:rowOff>85724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xdr:row>
      <xdr:rowOff>90487</xdr:rowOff>
    </xdr:from>
    <xdr:to>
      <xdr:col>6</xdr:col>
      <xdr:colOff>352425</xdr:colOff>
      <xdr:row>15</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req_xtabs_gender_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tab age"/>
      <sheetName val="Xtab age_graphs"/>
      <sheetName val="relationships"/>
      <sheetName val="Xtab gender"/>
      <sheetName val="relationships_new grp"/>
      <sheetName val="ALL"/>
      <sheetName val="Xtab gender age"/>
      <sheetName val="Freq"/>
    </sheetNames>
    <sheetDataSet>
      <sheetData sheetId="0"/>
      <sheetData sheetId="1">
        <row r="120">
          <cell r="C120" t="str">
            <v>12 – 17</v>
          </cell>
          <cell r="D120" t="str">
            <v>18 – 24</v>
          </cell>
          <cell r="E120" t="str">
            <v>25 – 29</v>
          </cell>
          <cell r="F120" t="str">
            <v>30 – 34</v>
          </cell>
          <cell r="G120" t="str">
            <v>35 – 39</v>
          </cell>
          <cell r="H120" t="str">
            <v>40 – 44</v>
          </cell>
          <cell r="I120" t="str">
            <v>45 – 49</v>
          </cell>
          <cell r="J120" t="str">
            <v>50 – 54</v>
          </cell>
          <cell r="K120" t="str">
            <v>55 – 59</v>
          </cell>
          <cell r="L120" t="str">
            <v>60 – 64</v>
          </cell>
          <cell r="M120" t="str">
            <v>65 – 69</v>
          </cell>
          <cell r="N120" t="str">
            <v>70 – 74</v>
          </cell>
          <cell r="O120" t="str">
            <v>75+</v>
          </cell>
        </row>
        <row r="121">
          <cell r="B121" t="str">
            <v>Very important</v>
          </cell>
          <cell r="C121">
            <v>0.45</v>
          </cell>
          <cell r="D121">
            <v>0.37674418604651166</v>
          </cell>
          <cell r="E121">
            <v>0.43930635838150289</v>
          </cell>
          <cell r="F121">
            <v>0.43113772455089822</v>
          </cell>
          <cell r="G121">
            <v>0.49740932642487046</v>
          </cell>
          <cell r="H121">
            <v>0.38888888888888884</v>
          </cell>
          <cell r="I121">
            <v>0.4020100502512563</v>
          </cell>
          <cell r="J121">
            <v>0.390625</v>
          </cell>
          <cell r="K121">
            <v>0.39072847682119205</v>
          </cell>
          <cell r="L121">
            <v>0.33793103448275863</v>
          </cell>
          <cell r="M121">
            <v>0.42307692307692307</v>
          </cell>
          <cell r="N121">
            <v>0.49019607843137258</v>
          </cell>
          <cell r="O121">
            <v>0.54081632653061229</v>
          </cell>
        </row>
        <row r="122">
          <cell r="B122" t="str">
            <v>Moderately important</v>
          </cell>
          <cell r="C122">
            <v>0.28636363636363638</v>
          </cell>
          <cell r="D122">
            <v>0.32558139534883723</v>
          </cell>
          <cell r="E122">
            <v>0.32947976878612711</v>
          </cell>
          <cell r="F122">
            <v>0.33532934131736525</v>
          </cell>
          <cell r="G122">
            <v>0.25906735751295334</v>
          </cell>
          <cell r="H122">
            <v>0.30808080808080812</v>
          </cell>
          <cell r="I122">
            <v>0.28140703517587939</v>
          </cell>
          <cell r="J122">
            <v>0.29166666666666669</v>
          </cell>
          <cell r="K122">
            <v>0.32450331125827814</v>
          </cell>
          <cell r="L122">
            <v>0.34482758620689657</v>
          </cell>
          <cell r="M122">
            <v>0.30769230769230771</v>
          </cell>
          <cell r="N122">
            <v>0.40196078431372551</v>
          </cell>
          <cell r="O122">
            <v>0.25510204081632654</v>
          </cell>
        </row>
        <row r="123">
          <cell r="B123" t="str">
            <v>Not important at all</v>
          </cell>
          <cell r="C123">
            <v>0.21818181818181817</v>
          </cell>
          <cell r="D123">
            <v>0.2744186046511628</v>
          </cell>
          <cell r="E123">
            <v>0.20231213872832371</v>
          </cell>
          <cell r="F123">
            <v>0.18562874251497008</v>
          </cell>
          <cell r="G123">
            <v>0.23834196891191708</v>
          </cell>
          <cell r="H123">
            <v>0.26767676767676768</v>
          </cell>
          <cell r="I123">
            <v>0.29648241206030151</v>
          </cell>
          <cell r="J123">
            <v>0.296875</v>
          </cell>
          <cell r="K123">
            <v>0.27152317880794702</v>
          </cell>
          <cell r="L123">
            <v>0.28965517241379307</v>
          </cell>
          <cell r="M123">
            <v>0.25961538461538458</v>
          </cell>
          <cell r="N123">
            <v>0.10784313725490197</v>
          </cell>
          <cell r="O123">
            <v>0.20408163265306123</v>
          </cell>
        </row>
        <row r="124">
          <cell r="B124" t="str">
            <v>Don't know</v>
          </cell>
          <cell r="C124">
            <v>4.5454545454545456E-2</v>
          </cell>
          <cell r="D124">
            <v>2.3255813953488372E-2</v>
          </cell>
          <cell r="E124">
            <v>2.8901734104046242E-2</v>
          </cell>
          <cell r="F124">
            <v>4.7904191616766463E-2</v>
          </cell>
          <cell r="G124">
            <v>5.1813471502590667E-3</v>
          </cell>
          <cell r="H124">
            <v>3.5353535353535352E-2</v>
          </cell>
          <cell r="I124">
            <v>2.0100502512562811E-2</v>
          </cell>
          <cell r="J124">
            <v>2.0833333333333336E-2</v>
          </cell>
          <cell r="K124">
            <v>1.3245033112582783E-2</v>
          </cell>
          <cell r="L124">
            <v>2.7586206896551727E-2</v>
          </cell>
          <cell r="M124">
            <v>9.6153846153846159E-3</v>
          </cell>
          <cell r="N124">
            <v>0</v>
          </cell>
          <cell r="O124">
            <v>0</v>
          </cell>
        </row>
        <row r="129">
          <cell r="C129" t="str">
            <v>12 – 17</v>
          </cell>
          <cell r="D129" t="str">
            <v>18 – 24</v>
          </cell>
          <cell r="E129" t="str">
            <v>25 – 29</v>
          </cell>
          <cell r="F129" t="str">
            <v>30 – 34</v>
          </cell>
          <cell r="G129" t="str">
            <v>35 – 39</v>
          </cell>
          <cell r="H129" t="str">
            <v>40 – 44</v>
          </cell>
          <cell r="I129" t="str">
            <v>45 – 49</v>
          </cell>
          <cell r="J129" t="str">
            <v>50 – 54</v>
          </cell>
          <cell r="K129" t="str">
            <v>55 – 59</v>
          </cell>
          <cell r="L129" t="str">
            <v>60 – 64</v>
          </cell>
          <cell r="M129" t="str">
            <v>65 – 69</v>
          </cell>
          <cell r="N129" t="str">
            <v>70 – 74</v>
          </cell>
          <cell r="O129" t="str">
            <v>75+</v>
          </cell>
        </row>
        <row r="130">
          <cell r="B130" t="str">
            <v>Very important</v>
          </cell>
          <cell r="C130">
            <v>0.18181818181818182</v>
          </cell>
          <cell r="D130">
            <v>0.33023255813953489</v>
          </cell>
          <cell r="E130">
            <v>0.36994219653179194</v>
          </cell>
          <cell r="F130">
            <v>0.31137724550898205</v>
          </cell>
          <cell r="G130">
            <v>0.33160621761658027</v>
          </cell>
          <cell r="H130">
            <v>0.22727272727272727</v>
          </cell>
          <cell r="I130">
            <v>0.25125628140703521</v>
          </cell>
          <cell r="J130">
            <v>0.25</v>
          </cell>
          <cell r="K130">
            <v>0.18543046357615892</v>
          </cell>
          <cell r="L130">
            <v>0.17241379310344829</v>
          </cell>
          <cell r="M130">
            <v>0.24038461538461539</v>
          </cell>
          <cell r="N130">
            <v>0.24509803921568629</v>
          </cell>
          <cell r="O130">
            <v>0.34693877551020408</v>
          </cell>
        </row>
        <row r="131">
          <cell r="B131" t="str">
            <v>Moderately important</v>
          </cell>
          <cell r="C131">
            <v>0.21818181818181817</v>
          </cell>
          <cell r="D131">
            <v>0.23255813953488372</v>
          </cell>
          <cell r="E131">
            <v>0.23699421965317921</v>
          </cell>
          <cell r="F131">
            <v>0.22754491017964071</v>
          </cell>
          <cell r="G131">
            <v>0.21243523316062177</v>
          </cell>
          <cell r="H131">
            <v>0.2121212121212121</v>
          </cell>
          <cell r="I131">
            <v>0.15577889447236182</v>
          </cell>
          <cell r="J131">
            <v>0.17708333333333331</v>
          </cell>
          <cell r="K131">
            <v>0.16556291390728475</v>
          </cell>
          <cell r="L131">
            <v>0.13793103448275862</v>
          </cell>
          <cell r="M131">
            <v>0.14423076923076925</v>
          </cell>
          <cell r="N131">
            <v>0.15686274509803921</v>
          </cell>
          <cell r="O131">
            <v>0.12244897959183673</v>
          </cell>
        </row>
        <row r="132">
          <cell r="B132" t="str">
            <v>Not important at all</v>
          </cell>
          <cell r="C132">
            <v>0.29545454545454547</v>
          </cell>
          <cell r="D132">
            <v>0.27906976744186046</v>
          </cell>
          <cell r="E132">
            <v>0.30635838150289019</v>
          </cell>
          <cell r="F132">
            <v>0.3473053892215569</v>
          </cell>
          <cell r="G132">
            <v>0.41450777202072536</v>
          </cell>
          <cell r="H132">
            <v>0.42929292929292928</v>
          </cell>
          <cell r="I132">
            <v>0.48743718592964824</v>
          </cell>
          <cell r="J132">
            <v>0.484375</v>
          </cell>
          <cell r="K132">
            <v>0.58278145695364236</v>
          </cell>
          <cell r="L132">
            <v>0.6</v>
          </cell>
          <cell r="M132">
            <v>0.54807692307692302</v>
          </cell>
          <cell r="N132">
            <v>0.48039215686274511</v>
          </cell>
          <cell r="O132">
            <v>0.41836734693877553</v>
          </cell>
        </row>
        <row r="133">
          <cell r="B133" t="str">
            <v>Don't know</v>
          </cell>
          <cell r="C133">
            <v>0.30454545454545451</v>
          </cell>
          <cell r="D133">
            <v>0.15813953488372093</v>
          </cell>
          <cell r="E133">
            <v>8.6705202312138727E-2</v>
          </cell>
          <cell r="F133">
            <v>0.11377245508982035</v>
          </cell>
          <cell r="G133">
            <v>4.1450777202072533E-2</v>
          </cell>
          <cell r="H133">
            <v>0.13131313131313133</v>
          </cell>
          <cell r="I133">
            <v>0.10552763819095479</v>
          </cell>
          <cell r="J133">
            <v>8.8541666666666657E-2</v>
          </cell>
          <cell r="K133">
            <v>6.6225165562913912E-2</v>
          </cell>
          <cell r="L133">
            <v>8.9655172413793102E-2</v>
          </cell>
          <cell r="M133">
            <v>6.7307692307692304E-2</v>
          </cell>
          <cell r="N133">
            <v>0.11764705882352942</v>
          </cell>
          <cell r="O133">
            <v>0.11224489795918367</v>
          </cell>
        </row>
        <row r="138">
          <cell r="C138" t="str">
            <v>12 – 17</v>
          </cell>
          <cell r="D138" t="str">
            <v>18 – 24</v>
          </cell>
          <cell r="E138" t="str">
            <v>25 – 29</v>
          </cell>
          <cell r="F138" t="str">
            <v>30 – 34</v>
          </cell>
          <cell r="G138" t="str">
            <v>35 – 39</v>
          </cell>
          <cell r="H138" t="str">
            <v>40 – 44</v>
          </cell>
          <cell r="I138" t="str">
            <v>45 – 49</v>
          </cell>
          <cell r="J138" t="str">
            <v>50 – 54</v>
          </cell>
          <cell r="K138" t="str">
            <v>55 – 59</v>
          </cell>
          <cell r="L138" t="str">
            <v>60 – 64</v>
          </cell>
          <cell r="M138" t="str">
            <v>65 – 69</v>
          </cell>
          <cell r="N138" t="str">
            <v>70 – 74</v>
          </cell>
          <cell r="O138" t="str">
            <v>75+</v>
          </cell>
        </row>
        <row r="139">
          <cell r="B139" t="str">
            <v>Very important</v>
          </cell>
          <cell r="C139">
            <v>0.42727272727272725</v>
          </cell>
          <cell r="D139">
            <v>0.47441860465116276</v>
          </cell>
          <cell r="E139">
            <v>0.3641618497109827</v>
          </cell>
          <cell r="F139">
            <v>0.3832335329341317</v>
          </cell>
          <cell r="G139">
            <v>0.34196891191709844</v>
          </cell>
          <cell r="H139">
            <v>0.2878787878787879</v>
          </cell>
          <cell r="I139">
            <v>0.31155778894472363</v>
          </cell>
          <cell r="J139">
            <v>0.203125</v>
          </cell>
          <cell r="K139">
            <v>0.20529801324503311</v>
          </cell>
          <cell r="L139">
            <v>0.2</v>
          </cell>
          <cell r="M139">
            <v>0.28846153846153849</v>
          </cell>
          <cell r="N139">
            <v>0.24509803921568629</v>
          </cell>
          <cell r="O139">
            <v>0.33673469387755106</v>
          </cell>
        </row>
        <row r="140">
          <cell r="B140" t="str">
            <v>Moderately important</v>
          </cell>
          <cell r="C140">
            <v>0.42727272727272725</v>
          </cell>
          <cell r="D140">
            <v>0.4325581395348837</v>
          </cell>
          <cell r="E140">
            <v>0.46242774566473988</v>
          </cell>
          <cell r="F140">
            <v>0.47305389221556887</v>
          </cell>
          <cell r="G140">
            <v>0.48704663212435234</v>
          </cell>
          <cell r="H140">
            <v>0.48484848484848486</v>
          </cell>
          <cell r="I140">
            <v>0.43718592964824121</v>
          </cell>
          <cell r="J140">
            <v>0.5</v>
          </cell>
          <cell r="K140">
            <v>0.50993377483443714</v>
          </cell>
          <cell r="L140">
            <v>0.56551724137931036</v>
          </cell>
          <cell r="M140">
            <v>0.52884615384615385</v>
          </cell>
          <cell r="N140">
            <v>0.54901960784313719</v>
          </cell>
          <cell r="O140">
            <v>0.48979591836734693</v>
          </cell>
        </row>
        <row r="141">
          <cell r="B141" t="str">
            <v>Not important at all</v>
          </cell>
          <cell r="C141">
            <v>0.10909090909090909</v>
          </cell>
          <cell r="D141">
            <v>6.5116279069767441E-2</v>
          </cell>
          <cell r="E141">
            <v>0.13872832369942198</v>
          </cell>
          <cell r="F141">
            <v>9.5808383233532926E-2</v>
          </cell>
          <cell r="G141">
            <v>0.15025906735751296</v>
          </cell>
          <cell r="H141">
            <v>0.19696969696969696</v>
          </cell>
          <cell r="I141">
            <v>0.23115577889447236</v>
          </cell>
          <cell r="J141">
            <v>0.27083333333333331</v>
          </cell>
          <cell r="K141">
            <v>0.27152317880794702</v>
          </cell>
          <cell r="L141">
            <v>0.20689655172413793</v>
          </cell>
          <cell r="M141">
            <v>0.18269230769230771</v>
          </cell>
          <cell r="N141">
            <v>0.20588235294117649</v>
          </cell>
          <cell r="O141">
            <v>0.17346938775510204</v>
          </cell>
        </row>
        <row r="142">
          <cell r="B142" t="str">
            <v>Don't know</v>
          </cell>
          <cell r="C142">
            <v>3.6363636363636362E-2</v>
          </cell>
          <cell r="D142">
            <v>2.7906976744186046E-2</v>
          </cell>
          <cell r="E142">
            <v>3.4682080924855495E-2</v>
          </cell>
          <cell r="F142">
            <v>4.7904191616766463E-2</v>
          </cell>
          <cell r="G142">
            <v>2.0725388601036267E-2</v>
          </cell>
          <cell r="H142">
            <v>3.0303030303030304E-2</v>
          </cell>
          <cell r="I142">
            <v>2.0100502512562811E-2</v>
          </cell>
          <cell r="J142">
            <v>2.6041666666666664E-2</v>
          </cell>
          <cell r="K142">
            <v>1.3245033112582783E-2</v>
          </cell>
          <cell r="L142">
            <v>2.7586206896551727E-2</v>
          </cell>
          <cell r="M142">
            <v>0</v>
          </cell>
          <cell r="N142">
            <v>0</v>
          </cell>
          <cell r="O142">
            <v>0</v>
          </cell>
        </row>
        <row r="147">
          <cell r="C147" t="str">
            <v>12 – 17</v>
          </cell>
          <cell r="D147" t="str">
            <v>18 – 24</v>
          </cell>
          <cell r="E147" t="str">
            <v>25 – 29</v>
          </cell>
          <cell r="F147" t="str">
            <v>30 – 34</v>
          </cell>
          <cell r="G147" t="str">
            <v>35 – 39</v>
          </cell>
          <cell r="H147" t="str">
            <v>40 – 44</v>
          </cell>
          <cell r="I147" t="str">
            <v>45 – 49</v>
          </cell>
          <cell r="J147" t="str">
            <v>50 – 54</v>
          </cell>
          <cell r="K147" t="str">
            <v>55 – 59</v>
          </cell>
          <cell r="L147" t="str">
            <v>60 – 64</v>
          </cell>
          <cell r="M147" t="str">
            <v>65 – 69</v>
          </cell>
          <cell r="N147" t="str">
            <v>70 – 74</v>
          </cell>
          <cell r="O147" t="str">
            <v>75+</v>
          </cell>
        </row>
        <row r="148">
          <cell r="B148" t="str">
            <v>Very important</v>
          </cell>
          <cell r="C148">
            <v>6.8181818181818177E-2</v>
          </cell>
          <cell r="D148">
            <v>6.0465116279069767E-2</v>
          </cell>
          <cell r="E148">
            <v>9.2485549132947986E-2</v>
          </cell>
          <cell r="F148">
            <v>7.7844311377245512E-2</v>
          </cell>
          <cell r="G148">
            <v>7.7720207253886009E-2</v>
          </cell>
          <cell r="H148">
            <v>8.585858585858587E-2</v>
          </cell>
          <cell r="I148">
            <v>4.0201005025125622E-2</v>
          </cell>
          <cell r="J148">
            <v>5.2083333333333329E-2</v>
          </cell>
          <cell r="K148">
            <v>4.6357615894039729E-2</v>
          </cell>
          <cell r="L148">
            <v>4.1379310344827586E-2</v>
          </cell>
          <cell r="M148">
            <v>6.7307692307692304E-2</v>
          </cell>
          <cell r="N148">
            <v>6.8627450980392149E-2</v>
          </cell>
          <cell r="O148">
            <v>7.1428571428571438E-2</v>
          </cell>
        </row>
        <row r="149">
          <cell r="B149" t="str">
            <v>Moderately important</v>
          </cell>
          <cell r="C149">
            <v>0.25</v>
          </cell>
          <cell r="D149">
            <v>0.24651162790697675</v>
          </cell>
          <cell r="E149">
            <v>0.20809248554913296</v>
          </cell>
          <cell r="F149">
            <v>0.28742514970059879</v>
          </cell>
          <cell r="G149">
            <v>0.32124352331606221</v>
          </cell>
          <cell r="H149">
            <v>0.2878787878787879</v>
          </cell>
          <cell r="I149">
            <v>0.24623115577889446</v>
          </cell>
          <cell r="J149">
            <v>0.234375</v>
          </cell>
          <cell r="K149">
            <v>0.12582781456953643</v>
          </cell>
          <cell r="L149">
            <v>0.21379310344827587</v>
          </cell>
          <cell r="M149">
            <v>0.25961538461538458</v>
          </cell>
          <cell r="N149">
            <v>0.26470588235294118</v>
          </cell>
          <cell r="O149">
            <v>0.32653061224489799</v>
          </cell>
        </row>
        <row r="150">
          <cell r="B150" t="str">
            <v>Not important at all</v>
          </cell>
          <cell r="C150">
            <v>0.57272727272727275</v>
          </cell>
          <cell r="D150">
            <v>0.60930232558139541</v>
          </cell>
          <cell r="E150">
            <v>0.65317919075144504</v>
          </cell>
          <cell r="F150">
            <v>0.53293413173652693</v>
          </cell>
          <cell r="G150">
            <v>0.57512953367875641</v>
          </cell>
          <cell r="H150">
            <v>0.5757575757575758</v>
          </cell>
          <cell r="I150">
            <v>0.67839195979899503</v>
          </cell>
          <cell r="J150">
            <v>0.64583333333333326</v>
          </cell>
          <cell r="K150">
            <v>0.79470198675496695</v>
          </cell>
          <cell r="L150">
            <v>0.71034482758620687</v>
          </cell>
          <cell r="M150">
            <v>0.65384615384615385</v>
          </cell>
          <cell r="N150">
            <v>0.59803921568627449</v>
          </cell>
          <cell r="O150">
            <v>0.56122448979591832</v>
          </cell>
        </row>
        <row r="151">
          <cell r="B151" t="str">
            <v>Don't know</v>
          </cell>
          <cell r="C151">
            <v>0.10909090909090909</v>
          </cell>
          <cell r="D151">
            <v>8.3720930232558152E-2</v>
          </cell>
          <cell r="E151">
            <v>4.6242774566473993E-2</v>
          </cell>
          <cell r="F151">
            <v>0.10179640718562874</v>
          </cell>
          <cell r="G151">
            <v>2.5906735751295335E-2</v>
          </cell>
          <cell r="H151">
            <v>5.0505050505050504E-2</v>
          </cell>
          <cell r="I151">
            <v>3.5175879396984924E-2</v>
          </cell>
          <cell r="J151">
            <v>6.7708333333333329E-2</v>
          </cell>
          <cell r="K151">
            <v>3.3112582781456956E-2</v>
          </cell>
          <cell r="L151">
            <v>3.4482758620689655E-2</v>
          </cell>
          <cell r="M151">
            <v>1.9230769230769232E-2</v>
          </cell>
          <cell r="N151">
            <v>6.8627450980392149E-2</v>
          </cell>
          <cell r="O151">
            <v>4.0816326530612249E-2</v>
          </cell>
        </row>
        <row r="156">
          <cell r="C156" t="str">
            <v>12 – 17</v>
          </cell>
          <cell r="D156" t="str">
            <v>18 – 24</v>
          </cell>
          <cell r="E156" t="str">
            <v>25 – 29</v>
          </cell>
          <cell r="F156" t="str">
            <v>30 – 34</v>
          </cell>
          <cell r="G156" t="str">
            <v>35 – 39</v>
          </cell>
          <cell r="H156" t="str">
            <v>40 – 44</v>
          </cell>
          <cell r="I156" t="str">
            <v>45 – 49</v>
          </cell>
          <cell r="J156" t="str">
            <v>50 – 54</v>
          </cell>
          <cell r="K156" t="str">
            <v>55 – 59</v>
          </cell>
          <cell r="L156" t="str">
            <v>60 – 64</v>
          </cell>
          <cell r="M156" t="str">
            <v>65 – 69</v>
          </cell>
          <cell r="N156" t="str">
            <v>70 – 74</v>
          </cell>
          <cell r="O156" t="str">
            <v>75+</v>
          </cell>
        </row>
        <row r="157">
          <cell r="B157" t="str">
            <v>Very important</v>
          </cell>
          <cell r="C157">
            <v>0.22272727272727275</v>
          </cell>
          <cell r="D157">
            <v>0.18139534883720931</v>
          </cell>
          <cell r="E157">
            <v>0.10404624277456648</v>
          </cell>
          <cell r="F157">
            <v>0.12574850299401197</v>
          </cell>
          <cell r="G157">
            <v>0.12953367875647667</v>
          </cell>
          <cell r="H157">
            <v>0.15151515151515152</v>
          </cell>
          <cell r="I157">
            <v>0.11557788944723618</v>
          </cell>
          <cell r="J157">
            <v>8.8541666666666657E-2</v>
          </cell>
          <cell r="K157">
            <v>7.2847682119205295E-2</v>
          </cell>
          <cell r="L157">
            <v>3.4482758620689655E-2</v>
          </cell>
          <cell r="M157">
            <v>3.8461538461538464E-2</v>
          </cell>
          <cell r="N157">
            <v>4.9019607843137261E-2</v>
          </cell>
          <cell r="O157">
            <v>5.1020408163265307E-2</v>
          </cell>
        </row>
        <row r="158">
          <cell r="B158" t="str">
            <v>Moderately important</v>
          </cell>
          <cell r="C158">
            <v>0.49090909090909096</v>
          </cell>
          <cell r="D158">
            <v>0.48837209302325585</v>
          </cell>
          <cell r="E158">
            <v>0.50867052023121384</v>
          </cell>
          <cell r="F158">
            <v>0.49101796407185633</v>
          </cell>
          <cell r="G158">
            <v>0.45595854922279794</v>
          </cell>
          <cell r="H158">
            <v>0.38888888888888884</v>
          </cell>
          <cell r="I158">
            <v>0.4020100502512563</v>
          </cell>
          <cell r="J158">
            <v>0.36979166666666663</v>
          </cell>
          <cell r="K158">
            <v>0.22516556291390727</v>
          </cell>
          <cell r="L158">
            <v>0.28275862068965518</v>
          </cell>
          <cell r="M158">
            <v>0.14423076923076925</v>
          </cell>
          <cell r="N158">
            <v>0.17647058823529413</v>
          </cell>
          <cell r="O158">
            <v>0.15306122448979592</v>
          </cell>
        </row>
        <row r="159">
          <cell r="B159" t="str">
            <v>Not important at all</v>
          </cell>
          <cell r="C159">
            <v>0.21363636363636362</v>
          </cell>
          <cell r="D159">
            <v>0.25116279069767439</v>
          </cell>
          <cell r="E159">
            <v>0.33526011560693642</v>
          </cell>
          <cell r="F159">
            <v>0.31137724550898205</v>
          </cell>
          <cell r="G159">
            <v>0.37305699481865284</v>
          </cell>
          <cell r="H159">
            <v>0.40909090909090906</v>
          </cell>
          <cell r="I159">
            <v>0.43718592964824121</v>
          </cell>
          <cell r="J159">
            <v>0.46875</v>
          </cell>
          <cell r="K159">
            <v>0.63576158940397354</v>
          </cell>
          <cell r="L159">
            <v>0.6</v>
          </cell>
          <cell r="M159">
            <v>0.68269230769230771</v>
          </cell>
          <cell r="N159">
            <v>0.61764705882352944</v>
          </cell>
          <cell r="O159">
            <v>0.70408163265306134</v>
          </cell>
        </row>
        <row r="160">
          <cell r="B160" t="str">
            <v>Don't know</v>
          </cell>
          <cell r="C160">
            <v>7.2727272727272724E-2</v>
          </cell>
          <cell r="D160">
            <v>7.9069767441860464E-2</v>
          </cell>
          <cell r="E160">
            <v>5.2023121387283239E-2</v>
          </cell>
          <cell r="F160">
            <v>7.1856287425149698E-2</v>
          </cell>
          <cell r="G160">
            <v>4.1450777202072533E-2</v>
          </cell>
          <cell r="H160">
            <v>5.0505050505050504E-2</v>
          </cell>
          <cell r="I160">
            <v>4.5226130653266326E-2</v>
          </cell>
          <cell r="J160">
            <v>7.2916666666666671E-2</v>
          </cell>
          <cell r="K160">
            <v>6.6225165562913912E-2</v>
          </cell>
          <cell r="L160">
            <v>8.2758620689655171E-2</v>
          </cell>
          <cell r="M160">
            <v>0.13461538461538461</v>
          </cell>
          <cell r="N160">
            <v>0.15686274509803921</v>
          </cell>
          <cell r="O160">
            <v>9.1836734693877556E-2</v>
          </cell>
        </row>
        <row r="165">
          <cell r="C165" t="str">
            <v>12 – 17</v>
          </cell>
          <cell r="D165" t="str">
            <v>18 – 24</v>
          </cell>
          <cell r="E165" t="str">
            <v>25 – 29</v>
          </cell>
          <cell r="F165" t="str">
            <v>30 – 34</v>
          </cell>
          <cell r="G165" t="str">
            <v>35 – 39</v>
          </cell>
          <cell r="H165" t="str">
            <v>40 – 44</v>
          </cell>
          <cell r="I165" t="str">
            <v>45 – 49</v>
          </cell>
          <cell r="J165" t="str">
            <v>50 – 54</v>
          </cell>
          <cell r="K165" t="str">
            <v>55 – 59</v>
          </cell>
          <cell r="L165" t="str">
            <v>60 – 64</v>
          </cell>
          <cell r="M165" t="str">
            <v>65 – 69</v>
          </cell>
          <cell r="N165" t="str">
            <v>70 – 74</v>
          </cell>
          <cell r="O165" t="str">
            <v>75+</v>
          </cell>
        </row>
        <row r="166">
          <cell r="B166" t="str">
            <v>Very important</v>
          </cell>
          <cell r="C166">
            <v>0.15909090909090909</v>
          </cell>
          <cell r="D166">
            <v>0.15813953488372093</v>
          </cell>
          <cell r="E166">
            <v>0.1445086705202312</v>
          </cell>
          <cell r="F166">
            <v>0.1317365269461078</v>
          </cell>
          <cell r="G166">
            <v>0.10880829015544041</v>
          </cell>
          <cell r="H166">
            <v>0.12121212121212122</v>
          </cell>
          <cell r="I166">
            <v>0.12060301507537689</v>
          </cell>
          <cell r="J166">
            <v>8.3333333333333343E-2</v>
          </cell>
          <cell r="K166">
            <v>5.9602649006622516E-2</v>
          </cell>
          <cell r="L166">
            <v>5.5172413793103454E-2</v>
          </cell>
          <cell r="M166">
            <v>0.10576923076923077</v>
          </cell>
          <cell r="N166">
            <v>9.8039215686274522E-2</v>
          </cell>
          <cell r="O166">
            <v>9.1836734693877556E-2</v>
          </cell>
        </row>
        <row r="167">
          <cell r="B167" t="str">
            <v>Moderately important</v>
          </cell>
          <cell r="C167">
            <v>0.47272727272727272</v>
          </cell>
          <cell r="D167">
            <v>0.48372093023255813</v>
          </cell>
          <cell r="E167">
            <v>0.43352601156069359</v>
          </cell>
          <cell r="F167">
            <v>0.53293413173652693</v>
          </cell>
          <cell r="G167">
            <v>0.50777202072538863</v>
          </cell>
          <cell r="H167">
            <v>0.43434343434343431</v>
          </cell>
          <cell r="I167">
            <v>0.43216080402010049</v>
          </cell>
          <cell r="J167">
            <v>0.38541666666666663</v>
          </cell>
          <cell r="K167">
            <v>0.37086092715231783</v>
          </cell>
          <cell r="L167">
            <v>0.39310344827586208</v>
          </cell>
          <cell r="M167">
            <v>0.34615384615384615</v>
          </cell>
          <cell r="N167">
            <v>0.33333333333333337</v>
          </cell>
          <cell r="O167">
            <v>0.34693877551020408</v>
          </cell>
        </row>
        <row r="168">
          <cell r="B168" t="str">
            <v>Not important at all</v>
          </cell>
          <cell r="C168">
            <v>0.29545454545454547</v>
          </cell>
          <cell r="D168">
            <v>0.25116279069767439</v>
          </cell>
          <cell r="E168">
            <v>0.32947976878612711</v>
          </cell>
          <cell r="F168">
            <v>0.25748502994011974</v>
          </cell>
          <cell r="G168">
            <v>0.32124352331606221</v>
          </cell>
          <cell r="H168">
            <v>0.36363636363636365</v>
          </cell>
          <cell r="I168">
            <v>0.39195979899497485</v>
          </cell>
          <cell r="J168">
            <v>0.46354166666666663</v>
          </cell>
          <cell r="K168">
            <v>0.50331125827814571</v>
          </cell>
          <cell r="L168">
            <v>0.47586206896551725</v>
          </cell>
          <cell r="M168">
            <v>0.43269230769230765</v>
          </cell>
          <cell r="N168">
            <v>0.4705882352941177</v>
          </cell>
          <cell r="O168">
            <v>0.51020408163265307</v>
          </cell>
        </row>
        <row r="169">
          <cell r="B169" t="str">
            <v>Don't know</v>
          </cell>
          <cell r="C169">
            <v>7.2727272727272724E-2</v>
          </cell>
          <cell r="D169">
            <v>0.10697674418604651</v>
          </cell>
          <cell r="E169">
            <v>9.2485549132947986E-2</v>
          </cell>
          <cell r="F169">
            <v>7.7844311377245512E-2</v>
          </cell>
          <cell r="G169">
            <v>6.2176165803108807E-2</v>
          </cell>
          <cell r="H169">
            <v>8.0808080808080815E-2</v>
          </cell>
          <cell r="I169">
            <v>5.5276381909547742E-2</v>
          </cell>
          <cell r="J169">
            <v>6.7708333333333329E-2</v>
          </cell>
          <cell r="K169">
            <v>6.6225165562913912E-2</v>
          </cell>
          <cell r="L169">
            <v>7.586206896551724E-2</v>
          </cell>
          <cell r="M169">
            <v>0.11538461538461538</v>
          </cell>
          <cell r="N169">
            <v>9.8039215686274522E-2</v>
          </cell>
          <cell r="O169">
            <v>5.1020408163265307E-2</v>
          </cell>
        </row>
      </sheetData>
      <sheetData sheetId="2"/>
      <sheetData sheetId="3"/>
      <sheetData sheetId="4">
        <row r="1">
          <cell r="L1" t="str">
            <v>Family</v>
          </cell>
          <cell r="M1" t="str">
            <v>Partner</v>
          </cell>
          <cell r="N1" t="str">
            <v>Friends</v>
          </cell>
          <cell r="O1" t="str">
            <v>Neighbours</v>
          </cell>
          <cell r="P1" t="str">
            <v>Work colleagues/school peers</v>
          </cell>
          <cell r="Q1" t="str">
            <v>Other networks of interest</v>
          </cell>
        </row>
        <row r="2">
          <cell r="C2" t="str">
            <v>12 - 17</v>
          </cell>
          <cell r="D2" t="str">
            <v>18 – 34</v>
          </cell>
          <cell r="E2" t="str">
            <v>35 – 49</v>
          </cell>
          <cell r="F2" t="str">
            <v>50 – 64</v>
          </cell>
          <cell r="G2" t="str">
            <v>65+</v>
          </cell>
          <cell r="K2" t="str">
            <v>Important</v>
          </cell>
          <cell r="L2">
            <v>0.73636363636363644</v>
          </cell>
          <cell r="M2">
            <v>0.4</v>
          </cell>
          <cell r="N2">
            <v>0.8545454545454545</v>
          </cell>
          <cell r="O2">
            <v>0.31818181818181818</v>
          </cell>
          <cell r="P2">
            <v>0.71363636363636362</v>
          </cell>
          <cell r="Q2">
            <v>0.63181818181818183</v>
          </cell>
        </row>
        <row r="3">
          <cell r="B3" t="str">
            <v>Important</v>
          </cell>
          <cell r="C3">
            <v>0.73636363636363644</v>
          </cell>
          <cell r="D3">
            <v>0.74234234234234231</v>
          </cell>
          <cell r="E3">
            <v>0.71186440677966101</v>
          </cell>
          <cell r="F3">
            <v>0.69262295081967207</v>
          </cell>
          <cell r="G3">
            <v>0.80592105263157887</v>
          </cell>
          <cell r="K3" t="str">
            <v>Not important at all</v>
          </cell>
          <cell r="L3">
            <v>0.21818181818181817</v>
          </cell>
          <cell r="M3">
            <v>0.29545454545454547</v>
          </cell>
          <cell r="N3">
            <v>0.10909090909090909</v>
          </cell>
          <cell r="O3">
            <v>0.57272727272727275</v>
          </cell>
          <cell r="P3">
            <v>0.21363636363636362</v>
          </cell>
          <cell r="Q3">
            <v>0.29545454545454547</v>
          </cell>
        </row>
        <row r="4">
          <cell r="B4" t="str">
            <v>Not important at all</v>
          </cell>
          <cell r="C4">
            <v>0.21818181818181817</v>
          </cell>
          <cell r="D4">
            <v>0.22522522522522523</v>
          </cell>
          <cell r="E4">
            <v>0.26779661016949152</v>
          </cell>
          <cell r="F4">
            <v>0.28688524590163933</v>
          </cell>
          <cell r="G4">
            <v>0.19078947368421051</v>
          </cell>
          <cell r="K4" t="str">
            <v>Important</v>
          </cell>
          <cell r="L4">
            <v>0.74234234234234231</v>
          </cell>
          <cell r="M4">
            <v>0.56936936936936933</v>
          </cell>
          <cell r="N4">
            <v>0.8666666666666667</v>
          </cell>
          <cell r="O4">
            <v>0.32252252252252256</v>
          </cell>
          <cell r="P4">
            <v>0.63603603603603598</v>
          </cell>
          <cell r="Q4">
            <v>0.62882882882882885</v>
          </cell>
        </row>
        <row r="5">
          <cell r="K5" t="str">
            <v>Not important at all</v>
          </cell>
          <cell r="L5">
            <v>0.22522522522522523</v>
          </cell>
          <cell r="M5">
            <v>0.30810810810810813</v>
          </cell>
          <cell r="N5">
            <v>9.7297297297297303E-2</v>
          </cell>
          <cell r="O5">
            <v>0.6</v>
          </cell>
          <cell r="P5">
            <v>0.29549549549549547</v>
          </cell>
          <cell r="Q5">
            <v>0.27747747747747747</v>
          </cell>
        </row>
        <row r="6">
          <cell r="K6" t="str">
            <v>Important</v>
          </cell>
          <cell r="L6">
            <v>0.71186440677966101</v>
          </cell>
          <cell r="M6">
            <v>0.46271186440677964</v>
          </cell>
          <cell r="N6">
            <v>0.7830508474576271</v>
          </cell>
          <cell r="O6">
            <v>0.35254237288135593</v>
          </cell>
          <cell r="P6">
            <v>0.5474576271186441</v>
          </cell>
          <cell r="Q6">
            <v>0.57457627118644072</v>
          </cell>
        </row>
        <row r="7">
          <cell r="K7" t="str">
            <v>Not important at all</v>
          </cell>
          <cell r="L7">
            <v>0.26779661016949152</v>
          </cell>
          <cell r="M7">
            <v>0.44406779661016949</v>
          </cell>
          <cell r="N7">
            <v>0.19322033898305083</v>
          </cell>
          <cell r="O7">
            <v>0.61016949152542377</v>
          </cell>
          <cell r="P7">
            <v>0.40677966101694912</v>
          </cell>
          <cell r="Q7">
            <v>0.35932203389830503</v>
          </cell>
        </row>
        <row r="8">
          <cell r="K8" t="str">
            <v>Important</v>
          </cell>
          <cell r="L8">
            <v>0.69262295081967207</v>
          </cell>
          <cell r="M8">
            <v>0.36885245901639346</v>
          </cell>
          <cell r="N8">
            <v>0.72540983606557374</v>
          </cell>
          <cell r="O8">
            <v>0.24180327868852458</v>
          </cell>
          <cell r="P8">
            <v>0.36680327868852458</v>
          </cell>
          <cell r="Q8">
            <v>0.45081967213114749</v>
          </cell>
        </row>
        <row r="9">
          <cell r="K9" t="str">
            <v>Not important at all</v>
          </cell>
          <cell r="L9">
            <v>0.28688524590163933</v>
          </cell>
          <cell r="M9">
            <v>0.54918032786885251</v>
          </cell>
          <cell r="N9">
            <v>0.25204918032786883</v>
          </cell>
          <cell r="O9">
            <v>0.71106557377049184</v>
          </cell>
          <cell r="P9">
            <v>0.55942622950819676</v>
          </cell>
          <cell r="Q9">
            <v>0.47950819672131145</v>
          </cell>
        </row>
        <row r="10">
          <cell r="C10" t="str">
            <v>12 - 17</v>
          </cell>
          <cell r="D10" t="str">
            <v>18 – 34</v>
          </cell>
          <cell r="E10" t="str">
            <v>35 – 49</v>
          </cell>
          <cell r="F10" t="str">
            <v>50 – 64</v>
          </cell>
          <cell r="G10" t="str">
            <v>65+</v>
          </cell>
          <cell r="K10" t="str">
            <v>Important</v>
          </cell>
          <cell r="L10">
            <v>0.80592105263157887</v>
          </cell>
          <cell r="M10">
            <v>0.41776315789473684</v>
          </cell>
          <cell r="N10">
            <v>0.8125</v>
          </cell>
          <cell r="O10">
            <v>0.35197368421052633</v>
          </cell>
          <cell r="P10">
            <v>0.20394736842105263</v>
          </cell>
          <cell r="Q10">
            <v>0.44078947368421056</v>
          </cell>
        </row>
        <row r="11">
          <cell r="B11" t="str">
            <v>Important</v>
          </cell>
          <cell r="C11">
            <v>0.8545454545454545</v>
          </cell>
          <cell r="D11">
            <v>0.8666666666666667</v>
          </cell>
          <cell r="E11">
            <v>0.7830508474576271</v>
          </cell>
          <cell r="F11">
            <v>0.72540983606557374</v>
          </cell>
          <cell r="G11">
            <v>0.8125</v>
          </cell>
          <cell r="K11" t="str">
            <v>Not important at all</v>
          </cell>
          <cell r="L11">
            <v>0.19078947368421051</v>
          </cell>
          <cell r="M11">
            <v>0.4835526315789474</v>
          </cell>
          <cell r="N11">
            <v>0.1875</v>
          </cell>
          <cell r="O11">
            <v>0.60526315789473684</v>
          </cell>
          <cell r="P11">
            <v>0.66776315789473684</v>
          </cell>
          <cell r="Q11">
            <v>0.47039473684210525</v>
          </cell>
        </row>
        <row r="12">
          <cell r="B12" t="str">
            <v>Not important at all</v>
          </cell>
          <cell r="C12">
            <v>0.10909090909090909</v>
          </cell>
          <cell r="D12">
            <v>9.7297297297297303E-2</v>
          </cell>
          <cell r="E12">
            <v>0.19322033898305083</v>
          </cell>
          <cell r="F12">
            <v>0.25204918032786883</v>
          </cell>
          <cell r="G12">
            <v>0.1875</v>
          </cell>
        </row>
        <row r="18">
          <cell r="C18" t="str">
            <v>12 - 17</v>
          </cell>
          <cell r="D18" t="str">
            <v>18 – 34</v>
          </cell>
          <cell r="E18" t="str">
            <v>35 – 49</v>
          </cell>
          <cell r="F18" t="str">
            <v>50 – 64</v>
          </cell>
          <cell r="G18" t="str">
            <v>65+</v>
          </cell>
        </row>
        <row r="19">
          <cell r="B19" t="str">
            <v>Important</v>
          </cell>
          <cell r="C19">
            <v>0.4</v>
          </cell>
          <cell r="D19">
            <v>0.56936936936936933</v>
          </cell>
          <cell r="E19">
            <v>0.46271186440677964</v>
          </cell>
          <cell r="F19">
            <v>0.36885245901639346</v>
          </cell>
          <cell r="G19">
            <v>0.41776315789473684</v>
          </cell>
        </row>
        <row r="20">
          <cell r="B20" t="str">
            <v>Not important at all</v>
          </cell>
          <cell r="C20">
            <v>0.29545454545454547</v>
          </cell>
          <cell r="D20">
            <v>0.30810810810810813</v>
          </cell>
          <cell r="E20">
            <v>0.44406779661016949</v>
          </cell>
          <cell r="F20">
            <v>0.54918032786885251</v>
          </cell>
          <cell r="G20">
            <v>0.4835526315789474</v>
          </cell>
        </row>
        <row r="34">
          <cell r="C34" t="str">
            <v>12 - 17</v>
          </cell>
          <cell r="D34" t="str">
            <v>18 – 34</v>
          </cell>
          <cell r="E34" t="str">
            <v>35 – 49</v>
          </cell>
          <cell r="F34" t="str">
            <v>50 – 64</v>
          </cell>
          <cell r="G34" t="str">
            <v>65+</v>
          </cell>
        </row>
        <row r="35">
          <cell r="B35" t="str">
            <v>Important</v>
          </cell>
          <cell r="C35">
            <v>0.71363636363636362</v>
          </cell>
          <cell r="D35">
            <v>0.63603603603603598</v>
          </cell>
          <cell r="E35">
            <v>0.5474576271186441</v>
          </cell>
          <cell r="F35">
            <v>0.36680327868852458</v>
          </cell>
          <cell r="G35">
            <v>0.20394736842105263</v>
          </cell>
        </row>
        <row r="36">
          <cell r="B36" t="str">
            <v>Not important at all</v>
          </cell>
          <cell r="C36">
            <v>0.21363636363636362</v>
          </cell>
          <cell r="D36">
            <v>0.29549549549549547</v>
          </cell>
          <cell r="E36">
            <v>0.40677966101694912</v>
          </cell>
          <cell r="F36">
            <v>0.55942622950819676</v>
          </cell>
          <cell r="G36">
            <v>0.66776315789473684</v>
          </cell>
        </row>
        <row r="42">
          <cell r="C42" t="str">
            <v>12 - 17</v>
          </cell>
          <cell r="D42" t="str">
            <v>18 – 34</v>
          </cell>
          <cell r="E42" t="str">
            <v>35 – 49</v>
          </cell>
          <cell r="F42" t="str">
            <v>50 – 64</v>
          </cell>
          <cell r="G42" t="str">
            <v>65+</v>
          </cell>
        </row>
        <row r="43">
          <cell r="B43" t="str">
            <v>Important</v>
          </cell>
          <cell r="C43">
            <v>0.63181818181818183</v>
          </cell>
          <cell r="D43">
            <v>0.62882882882882885</v>
          </cell>
          <cell r="E43">
            <v>0.57457627118644072</v>
          </cell>
          <cell r="F43">
            <v>0.45081967213114749</v>
          </cell>
          <cell r="G43">
            <v>0.44078947368421056</v>
          </cell>
        </row>
        <row r="44">
          <cell r="B44" t="str">
            <v>Not important at all</v>
          </cell>
          <cell r="C44">
            <v>0.29545454545454547</v>
          </cell>
          <cell r="D44">
            <v>0.27747747747747747</v>
          </cell>
          <cell r="E44">
            <v>0.35932203389830503</v>
          </cell>
          <cell r="F44">
            <v>0.47950819672131145</v>
          </cell>
          <cell r="G44">
            <v>0.47039473684210525</v>
          </cell>
        </row>
      </sheetData>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tabSelected="1" workbookViewId="0">
      <selection sqref="A1:N1"/>
    </sheetView>
  </sheetViews>
  <sheetFormatPr defaultRowHeight="15" x14ac:dyDescent="0.25"/>
  <cols>
    <col min="1" max="1" width="18" customWidth="1"/>
  </cols>
  <sheetData>
    <row r="1" spans="1:14" x14ac:dyDescent="0.25">
      <c r="A1" s="22" t="s">
        <v>9</v>
      </c>
      <c r="B1" s="22"/>
      <c r="C1" s="22"/>
      <c r="D1" s="22"/>
      <c r="E1" s="22"/>
      <c r="F1" s="22"/>
      <c r="G1" s="22"/>
      <c r="H1" s="22"/>
      <c r="I1" s="22"/>
      <c r="J1" s="22"/>
      <c r="K1" s="22"/>
      <c r="L1" s="22"/>
      <c r="M1" s="22"/>
      <c r="N1" s="22"/>
    </row>
    <row r="3" spans="1:14" ht="24.75" x14ac:dyDescent="0.25">
      <c r="A3" s="7"/>
      <c r="B3" s="7" t="s">
        <v>2</v>
      </c>
      <c r="C3" s="8" t="s">
        <v>0</v>
      </c>
      <c r="D3" s="8" t="s">
        <v>1</v>
      </c>
      <c r="E3" s="8" t="s">
        <v>3</v>
      </c>
    </row>
    <row r="4" spans="1:14" x14ac:dyDescent="0.25">
      <c r="A4" s="9" t="s">
        <v>10</v>
      </c>
      <c r="B4" s="10">
        <v>6.7222994900324518E-2</v>
      </c>
      <c r="C4" s="11">
        <v>7.2519083969465645E-2</v>
      </c>
      <c r="D4" s="11">
        <v>6.244343891402715E-2</v>
      </c>
      <c r="E4" s="11">
        <v>0</v>
      </c>
    </row>
    <row r="5" spans="1:14" x14ac:dyDescent="0.25">
      <c r="A5" s="9" t="s">
        <v>11</v>
      </c>
      <c r="B5" s="10">
        <v>0.28140936485859991</v>
      </c>
      <c r="C5" s="11">
        <v>0.28435114503816794</v>
      </c>
      <c r="D5" s="11">
        <v>0.27782805429864255</v>
      </c>
      <c r="E5" s="11">
        <v>0.5</v>
      </c>
    </row>
    <row r="6" spans="1:14" ht="24" x14ac:dyDescent="0.25">
      <c r="A6" s="9" t="s">
        <v>12</v>
      </c>
      <c r="B6" s="10">
        <v>0.35234121464997686</v>
      </c>
      <c r="C6" s="11">
        <v>0.35114503816793891</v>
      </c>
      <c r="D6" s="11">
        <v>0.35294117647058826</v>
      </c>
      <c r="E6" s="11">
        <v>0.5</v>
      </c>
    </row>
    <row r="7" spans="1:14" x14ac:dyDescent="0.25">
      <c r="A7" s="9" t="s">
        <v>13</v>
      </c>
      <c r="B7" s="10">
        <v>0.18868799258229021</v>
      </c>
      <c r="C7" s="11">
        <v>0.1717557251908397</v>
      </c>
      <c r="D7" s="11">
        <v>0.20542986425339368</v>
      </c>
      <c r="E7" s="11">
        <v>0</v>
      </c>
    </row>
    <row r="8" spans="1:14" x14ac:dyDescent="0.25">
      <c r="A8" s="9" t="s">
        <v>14</v>
      </c>
      <c r="B8" s="10">
        <v>5.2387575336114975E-2</v>
      </c>
      <c r="C8" s="11">
        <v>4.9618320610687022E-2</v>
      </c>
      <c r="D8" s="11">
        <v>5.5203619909502261E-2</v>
      </c>
      <c r="E8" s="11">
        <v>0</v>
      </c>
    </row>
    <row r="9" spans="1:14" x14ac:dyDescent="0.25">
      <c r="A9" s="9" t="s">
        <v>15</v>
      </c>
      <c r="B9" s="10">
        <v>2.6889197960129813E-2</v>
      </c>
      <c r="C9" s="11">
        <v>3.1488549618320615E-2</v>
      </c>
      <c r="D9" s="11">
        <v>2.2624434389140271E-2</v>
      </c>
      <c r="E9" s="11">
        <v>0</v>
      </c>
    </row>
    <row r="10" spans="1:14" x14ac:dyDescent="0.25">
      <c r="A10" s="9" t="s">
        <v>16</v>
      </c>
      <c r="B10" s="10">
        <v>3.1061659712563746E-2</v>
      </c>
      <c r="C10" s="11">
        <v>3.9122137404580155E-2</v>
      </c>
      <c r="D10" s="11">
        <v>2.3529411764705882E-2</v>
      </c>
      <c r="E10" s="11">
        <v>0</v>
      </c>
    </row>
    <row r="11" spans="1:14" x14ac:dyDescent="0.25">
      <c r="A11" s="9"/>
      <c r="B11" s="12">
        <v>2157</v>
      </c>
      <c r="C11" s="12">
        <v>1048</v>
      </c>
      <c r="D11" s="12">
        <v>1105</v>
      </c>
      <c r="E11" s="12">
        <v>4</v>
      </c>
    </row>
    <row r="12" spans="1:14" x14ac:dyDescent="0.25">
      <c r="A12" s="9"/>
      <c r="B12" s="11">
        <v>1</v>
      </c>
      <c r="C12" s="11">
        <v>1</v>
      </c>
      <c r="D12" s="11">
        <v>1</v>
      </c>
      <c r="E12" s="11">
        <v>1</v>
      </c>
    </row>
    <row r="14" spans="1:14" s="6" customFormat="1" ht="15.75" customHeight="1" x14ac:dyDescent="0.2">
      <c r="A14" s="22" t="s">
        <v>41</v>
      </c>
      <c r="B14" s="22"/>
      <c r="C14" s="22"/>
      <c r="D14" s="22"/>
      <c r="E14" s="22"/>
      <c r="F14" s="22"/>
      <c r="G14" s="22"/>
      <c r="H14" s="22"/>
      <c r="I14" s="22"/>
      <c r="J14" s="22"/>
      <c r="K14" s="22"/>
      <c r="L14" s="22"/>
      <c r="M14" s="22"/>
      <c r="N14" s="22"/>
    </row>
    <row r="16" spans="1:14" ht="24.75" x14ac:dyDescent="0.25">
      <c r="A16" s="7"/>
      <c r="B16" s="8" t="s">
        <v>2</v>
      </c>
      <c r="C16" s="7" t="s">
        <v>0</v>
      </c>
      <c r="D16" s="8" t="s">
        <v>1</v>
      </c>
      <c r="E16" s="8" t="s">
        <v>3</v>
      </c>
      <c r="F16" s="13"/>
    </row>
    <row r="17" spans="1:17" x14ac:dyDescent="0.25">
      <c r="A17" s="9" t="s">
        <v>10</v>
      </c>
      <c r="B17" s="10">
        <v>0.11700000000000001</v>
      </c>
      <c r="C17" s="10">
        <v>0.126</v>
      </c>
      <c r="D17" s="10">
        <v>0.109</v>
      </c>
      <c r="E17" s="10">
        <v>0.25</v>
      </c>
      <c r="F17" s="14"/>
    </row>
    <row r="18" spans="1:17" x14ac:dyDescent="0.25">
      <c r="A18" s="9" t="s">
        <v>11</v>
      </c>
      <c r="B18" s="10">
        <v>0.40899999999999997</v>
      </c>
      <c r="C18" s="10">
        <v>0.41</v>
      </c>
      <c r="D18" s="10">
        <v>0.40799999999999997</v>
      </c>
      <c r="E18" s="10">
        <v>0.5</v>
      </c>
      <c r="F18" s="14"/>
    </row>
    <row r="19" spans="1:17" ht="24" x14ac:dyDescent="0.25">
      <c r="A19" s="9" t="s">
        <v>12</v>
      </c>
      <c r="B19" s="10">
        <v>0.316</v>
      </c>
      <c r="C19" s="10">
        <v>0.314</v>
      </c>
      <c r="D19" s="10">
        <v>0.31900000000000001</v>
      </c>
      <c r="E19" s="10">
        <v>0</v>
      </c>
      <c r="F19" s="14"/>
    </row>
    <row r="20" spans="1:17" x14ac:dyDescent="0.25">
      <c r="A20" s="9" t="s">
        <v>13</v>
      </c>
      <c r="B20" s="10">
        <v>6.6000000000000003E-2</v>
      </c>
      <c r="C20" s="10">
        <v>5.2999999999999999E-2</v>
      </c>
      <c r="D20" s="10">
        <v>7.6999999999999999E-2</v>
      </c>
      <c r="E20" s="10">
        <v>0.25</v>
      </c>
      <c r="F20" s="14"/>
    </row>
    <row r="21" spans="1:17" x14ac:dyDescent="0.25">
      <c r="A21" s="9" t="s">
        <v>14</v>
      </c>
      <c r="B21" s="10">
        <v>2.5000000000000001E-2</v>
      </c>
      <c r="C21" s="10">
        <v>2.4E-2</v>
      </c>
      <c r="D21" s="10">
        <v>2.7E-2</v>
      </c>
      <c r="E21" s="10">
        <v>0</v>
      </c>
      <c r="F21" s="14"/>
    </row>
    <row r="22" spans="1:17" x14ac:dyDescent="0.25">
      <c r="A22" s="9" t="s">
        <v>15</v>
      </c>
      <c r="B22" s="10">
        <v>2.4E-2</v>
      </c>
      <c r="C22" s="10">
        <v>2.5000000000000001E-2</v>
      </c>
      <c r="D22" s="10">
        <v>2.3E-2</v>
      </c>
      <c r="E22" s="10">
        <v>0</v>
      </c>
      <c r="F22" s="14"/>
      <c r="H22" s="23" t="s">
        <v>42</v>
      </c>
      <c r="I22" s="23"/>
      <c r="J22" s="23"/>
      <c r="K22" s="23"/>
      <c r="L22" s="23"/>
      <c r="M22" s="23"/>
      <c r="N22" s="23"/>
      <c r="O22" s="23"/>
      <c r="P22" s="23"/>
      <c r="Q22" s="23"/>
    </row>
    <row r="23" spans="1:17" x14ac:dyDescent="0.25">
      <c r="A23" s="9" t="s">
        <v>16</v>
      </c>
      <c r="B23" s="10">
        <v>4.2999999999999997E-2</v>
      </c>
      <c r="C23" s="10">
        <v>4.8000000000000001E-2</v>
      </c>
      <c r="D23" s="10">
        <v>3.7999999999999999E-2</v>
      </c>
      <c r="E23" s="10">
        <v>0</v>
      </c>
      <c r="F23" s="14"/>
      <c r="H23" s="23"/>
      <c r="I23" s="23"/>
      <c r="J23" s="23"/>
      <c r="K23" s="23"/>
      <c r="L23" s="23"/>
      <c r="M23" s="23"/>
      <c r="N23" s="23"/>
      <c r="O23" s="23"/>
      <c r="P23" s="23"/>
      <c r="Q23" s="23"/>
    </row>
    <row r="24" spans="1:17" x14ac:dyDescent="0.25">
      <c r="A24" s="9"/>
      <c r="B24" s="12">
        <v>2157</v>
      </c>
      <c r="C24" s="12">
        <v>1048</v>
      </c>
      <c r="D24" s="12">
        <v>1105</v>
      </c>
      <c r="E24" s="12">
        <v>4</v>
      </c>
      <c r="F24" s="14"/>
      <c r="H24" s="23"/>
      <c r="I24" s="23"/>
      <c r="J24" s="23"/>
      <c r="K24" s="23"/>
      <c r="L24" s="23"/>
      <c r="M24" s="23"/>
      <c r="N24" s="23"/>
      <c r="O24" s="23"/>
      <c r="P24" s="23"/>
      <c r="Q24" s="23"/>
    </row>
    <row r="25" spans="1:17" x14ac:dyDescent="0.25">
      <c r="A25" s="9"/>
      <c r="B25" s="11">
        <v>1</v>
      </c>
      <c r="C25" s="11">
        <v>1</v>
      </c>
      <c r="D25" s="11">
        <v>1</v>
      </c>
      <c r="E25" s="11">
        <v>1</v>
      </c>
      <c r="F25" s="14"/>
      <c r="H25" s="23"/>
      <c r="I25" s="23"/>
      <c r="J25" s="23"/>
      <c r="K25" s="23"/>
      <c r="L25" s="23"/>
      <c r="M25" s="23"/>
      <c r="N25" s="23"/>
      <c r="O25" s="23"/>
      <c r="P25" s="23"/>
      <c r="Q25" s="23"/>
    </row>
  </sheetData>
  <mergeCells count="3">
    <mergeCell ref="A1:N1"/>
    <mergeCell ref="A14:N14"/>
    <mergeCell ref="H22:Q2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7"/>
  <sheetViews>
    <sheetView workbookViewId="0">
      <selection sqref="A1:N1"/>
    </sheetView>
  </sheetViews>
  <sheetFormatPr defaultRowHeight="15" x14ac:dyDescent="0.25"/>
  <cols>
    <col min="1" max="1" width="20.140625" customWidth="1"/>
  </cols>
  <sheetData>
    <row r="1" spans="1:14" ht="23.25" customHeight="1" x14ac:dyDescent="0.25">
      <c r="A1" s="22" t="s">
        <v>41</v>
      </c>
      <c r="B1" s="22"/>
      <c r="C1" s="22"/>
      <c r="D1" s="22"/>
      <c r="E1" s="22"/>
      <c r="F1" s="22"/>
      <c r="G1" s="22"/>
      <c r="H1" s="22"/>
      <c r="I1" s="22"/>
      <c r="J1" s="22"/>
      <c r="K1" s="22"/>
      <c r="L1" s="22"/>
      <c r="M1" s="22"/>
      <c r="N1" s="22"/>
    </row>
    <row r="3" spans="1:14" x14ac:dyDescent="0.25">
      <c r="B3" t="s">
        <v>49</v>
      </c>
      <c r="C3" t="s">
        <v>50</v>
      </c>
      <c r="D3" t="s">
        <v>51</v>
      </c>
      <c r="E3" t="s">
        <v>52</v>
      </c>
      <c r="F3" t="s">
        <v>48</v>
      </c>
      <c r="G3" t="s">
        <v>2</v>
      </c>
    </row>
    <row r="4" spans="1:14" x14ac:dyDescent="0.25">
      <c r="A4" t="s">
        <v>10</v>
      </c>
      <c r="B4" s="18">
        <v>0.10454545454545455</v>
      </c>
      <c r="C4" s="45">
        <v>0.15675675675675677</v>
      </c>
      <c r="D4" s="45">
        <v>0.11525423728813559</v>
      </c>
      <c r="E4" s="45">
        <v>0.10245901639344263</v>
      </c>
      <c r="F4" s="45">
        <v>8.2236842105263164E-2</v>
      </c>
      <c r="G4" s="45">
        <v>0.11729253592953176</v>
      </c>
    </row>
    <row r="5" spans="1:14" x14ac:dyDescent="0.25">
      <c r="A5" t="s">
        <v>11</v>
      </c>
      <c r="B5" s="18">
        <v>0.39545454545454545</v>
      </c>
      <c r="C5" s="45">
        <v>0.39819819819819818</v>
      </c>
      <c r="D5" s="45">
        <v>0.42711864406779659</v>
      </c>
      <c r="E5" s="45">
        <v>0.38729508196721313</v>
      </c>
      <c r="F5" s="45">
        <v>0.44078947368421051</v>
      </c>
      <c r="G5" s="45">
        <v>0.40936485859990729</v>
      </c>
    </row>
    <row r="6" spans="1:14" x14ac:dyDescent="0.25">
      <c r="A6" t="s">
        <v>12</v>
      </c>
      <c r="B6" s="18">
        <v>0.29090909090909089</v>
      </c>
      <c r="C6" s="45">
        <v>0.29729729729729731</v>
      </c>
      <c r="D6" s="45">
        <v>0.30169491525423731</v>
      </c>
      <c r="E6" s="45">
        <v>0.34426229508196721</v>
      </c>
      <c r="F6" s="45">
        <v>0.34868421052631576</v>
      </c>
      <c r="G6" s="45">
        <v>0.31571627260083451</v>
      </c>
    </row>
    <row r="7" spans="1:14" x14ac:dyDescent="0.25">
      <c r="A7" t="s">
        <v>13</v>
      </c>
      <c r="B7" s="18">
        <v>9.5454545454545445E-2</v>
      </c>
      <c r="C7" s="45">
        <v>5.5855855855855854E-2</v>
      </c>
      <c r="D7" s="45">
        <v>6.7796610169491525E-2</v>
      </c>
      <c r="E7" s="45">
        <v>6.1475409836065573E-2</v>
      </c>
      <c r="F7" s="45">
        <v>6.5789473684210523E-2</v>
      </c>
      <c r="G7" s="45">
        <v>6.5832174316179881E-2</v>
      </c>
    </row>
    <row r="8" spans="1:14" x14ac:dyDescent="0.25">
      <c r="A8" t="s">
        <v>14</v>
      </c>
      <c r="B8" s="18">
        <v>2.7272727272727271E-2</v>
      </c>
      <c r="C8" s="45">
        <v>1.8018018018018018E-2</v>
      </c>
      <c r="D8" s="45">
        <v>2.5423728813559324E-2</v>
      </c>
      <c r="E8" s="45">
        <v>3.4836065573770489E-2</v>
      </c>
      <c r="F8" s="45">
        <v>2.3026315789473683E-2</v>
      </c>
      <c r="G8" s="45">
        <v>2.5498377375985166E-2</v>
      </c>
    </row>
    <row r="9" spans="1:14" x14ac:dyDescent="0.25">
      <c r="A9" t="s">
        <v>15</v>
      </c>
      <c r="B9" s="18">
        <v>3.6363636363636362E-2</v>
      </c>
      <c r="C9" s="45">
        <v>1.4414414414414415E-2</v>
      </c>
      <c r="D9" s="45">
        <v>2.2033898305084745E-2</v>
      </c>
      <c r="E9" s="45">
        <v>3.2786885245901641E-2</v>
      </c>
      <c r="F9" s="45">
        <v>1.9736842105263157E-2</v>
      </c>
      <c r="G9" s="45">
        <v>2.3643949930458971E-2</v>
      </c>
    </row>
    <row r="10" spans="1:14" x14ac:dyDescent="0.25">
      <c r="A10" t="s">
        <v>16</v>
      </c>
      <c r="B10" s="18">
        <v>0.05</v>
      </c>
      <c r="C10" s="45">
        <v>5.9459459459459463E-2</v>
      </c>
      <c r="D10" s="45">
        <v>4.0677966101694912E-2</v>
      </c>
      <c r="E10" s="45">
        <v>3.6885245901639344E-2</v>
      </c>
      <c r="F10" s="45">
        <v>1.9736842105263157E-2</v>
      </c>
      <c r="G10" s="45">
        <v>4.2651831247102458E-2</v>
      </c>
    </row>
    <row r="11" spans="1:14" x14ac:dyDescent="0.25">
      <c r="A11" t="s">
        <v>2</v>
      </c>
      <c r="B11" s="46">
        <v>1</v>
      </c>
      <c r="C11" s="45">
        <v>1</v>
      </c>
      <c r="D11" s="45">
        <v>1</v>
      </c>
      <c r="E11" s="45">
        <v>1.0000000000000002</v>
      </c>
      <c r="F11" s="45">
        <v>0.99999999999999989</v>
      </c>
      <c r="G11" s="45">
        <v>0.99999999999999989</v>
      </c>
    </row>
    <row r="13" spans="1:14" ht="15" customHeight="1" x14ac:dyDescent="0.25">
      <c r="A13" s="47" t="s">
        <v>54</v>
      </c>
      <c r="B13" s="47"/>
      <c r="C13" s="47"/>
      <c r="D13" s="47"/>
      <c r="E13" s="47"/>
      <c r="F13" s="47"/>
      <c r="G13" s="47"/>
    </row>
    <row r="14" spans="1:14" x14ac:dyDescent="0.25">
      <c r="A14" s="47"/>
      <c r="B14" s="47"/>
      <c r="C14" s="47"/>
      <c r="D14" s="47"/>
      <c r="E14" s="47"/>
      <c r="F14" s="47"/>
      <c r="G14" s="47"/>
    </row>
    <row r="15" spans="1:14" x14ac:dyDescent="0.25">
      <c r="A15" s="47"/>
      <c r="B15" s="47"/>
      <c r="C15" s="47"/>
      <c r="D15" s="47"/>
      <c r="E15" s="47"/>
      <c r="F15" s="47"/>
      <c r="G15" s="47"/>
    </row>
    <row r="16" spans="1:14" x14ac:dyDescent="0.25">
      <c r="A16" s="47"/>
      <c r="B16" s="47"/>
      <c r="C16" s="47"/>
      <c r="D16" s="47"/>
      <c r="E16" s="47"/>
      <c r="F16" s="47"/>
      <c r="G16" s="47"/>
    </row>
    <row r="17" spans="1:7" x14ac:dyDescent="0.25">
      <c r="A17" s="47"/>
      <c r="B17" s="47"/>
      <c r="C17" s="47"/>
      <c r="D17" s="47"/>
      <c r="E17" s="47"/>
      <c r="F17" s="47"/>
      <c r="G17" s="47"/>
    </row>
    <row r="18" spans="1:7" x14ac:dyDescent="0.25">
      <c r="A18" s="47"/>
      <c r="B18" s="47"/>
      <c r="C18" s="47"/>
      <c r="D18" s="47"/>
      <c r="E18" s="47"/>
      <c r="F18" s="47"/>
      <c r="G18" s="47"/>
    </row>
    <row r="19" spans="1:7" x14ac:dyDescent="0.25">
      <c r="A19" s="47"/>
      <c r="B19" s="47"/>
      <c r="C19" s="47"/>
      <c r="D19" s="47"/>
      <c r="E19" s="47"/>
      <c r="F19" s="47"/>
      <c r="G19" s="47"/>
    </row>
    <row r="20" spans="1:7" x14ac:dyDescent="0.25">
      <c r="A20" s="47"/>
      <c r="B20" s="47"/>
      <c r="C20" s="47"/>
      <c r="D20" s="47"/>
      <c r="E20" s="47"/>
      <c r="F20" s="47"/>
      <c r="G20" s="47"/>
    </row>
    <row r="21" spans="1:7" x14ac:dyDescent="0.25">
      <c r="A21" s="47"/>
      <c r="B21" s="47"/>
      <c r="C21" s="47"/>
      <c r="D21" s="47"/>
      <c r="E21" s="47"/>
      <c r="F21" s="47"/>
      <c r="G21" s="47"/>
    </row>
    <row r="22" spans="1:7" x14ac:dyDescent="0.25">
      <c r="A22" s="47"/>
      <c r="B22" s="47"/>
      <c r="C22" s="47"/>
      <c r="D22" s="47"/>
      <c r="E22" s="47"/>
      <c r="F22" s="47"/>
      <c r="G22" s="47"/>
    </row>
    <row r="23" spans="1:7" x14ac:dyDescent="0.25">
      <c r="A23" s="47"/>
      <c r="B23" s="47"/>
      <c r="C23" s="47"/>
      <c r="D23" s="47"/>
      <c r="E23" s="47"/>
      <c r="F23" s="47"/>
      <c r="G23" s="47"/>
    </row>
    <row r="51" spans="1:17" x14ac:dyDescent="0.25">
      <c r="A51" s="15"/>
      <c r="B51" s="16" t="s">
        <v>17</v>
      </c>
      <c r="C51" s="16" t="s">
        <v>18</v>
      </c>
      <c r="D51" s="16" t="s">
        <v>19</v>
      </c>
      <c r="E51" s="16" t="s">
        <v>20</v>
      </c>
      <c r="F51" s="16" t="s">
        <v>21</v>
      </c>
      <c r="G51" s="16" t="s">
        <v>22</v>
      </c>
      <c r="H51" s="16" t="s">
        <v>23</v>
      </c>
      <c r="I51" s="16" t="s">
        <v>24</v>
      </c>
      <c r="J51" s="16" t="s">
        <v>25</v>
      </c>
      <c r="K51" s="16" t="s">
        <v>26</v>
      </c>
      <c r="L51" s="16" t="s">
        <v>27</v>
      </c>
      <c r="M51" s="16" t="s">
        <v>28</v>
      </c>
      <c r="N51" s="16" t="s">
        <v>29</v>
      </c>
      <c r="O51" s="15" t="s">
        <v>2</v>
      </c>
    </row>
    <row r="52" spans="1:17" ht="24" x14ac:dyDescent="0.25">
      <c r="A52" s="15" t="s">
        <v>10</v>
      </c>
      <c r="B52" s="17">
        <v>0.105</v>
      </c>
      <c r="C52" s="17">
        <v>0.186</v>
      </c>
      <c r="D52" s="17">
        <v>0.11</v>
      </c>
      <c r="E52" s="17">
        <v>0.16800000000000001</v>
      </c>
      <c r="F52" s="17">
        <v>0.104</v>
      </c>
      <c r="G52" s="17">
        <v>0.13600000000000001</v>
      </c>
      <c r="H52" s="17">
        <v>0.106</v>
      </c>
      <c r="I52" s="17">
        <v>0.109</v>
      </c>
      <c r="J52" s="17">
        <v>9.9000000000000005E-2</v>
      </c>
      <c r="K52" s="17">
        <v>9.7000000000000003E-2</v>
      </c>
      <c r="L52" s="17">
        <v>8.6999999999999994E-2</v>
      </c>
      <c r="M52" s="17">
        <v>5.8999999999999997E-2</v>
      </c>
      <c r="N52" s="17">
        <v>0.10199999999999999</v>
      </c>
      <c r="O52" s="17">
        <v>0.11700000000000001</v>
      </c>
    </row>
    <row r="53" spans="1:17" x14ac:dyDescent="0.25">
      <c r="A53" s="15" t="s">
        <v>11</v>
      </c>
      <c r="B53" s="17">
        <v>0.39500000000000002</v>
      </c>
      <c r="C53" s="17">
        <v>0.40500000000000003</v>
      </c>
      <c r="D53" s="17">
        <v>0.434</v>
      </c>
      <c r="E53" s="17">
        <v>0.35299999999999998</v>
      </c>
      <c r="F53" s="17">
        <v>0.51300000000000001</v>
      </c>
      <c r="G53" s="17">
        <v>0.35899999999999999</v>
      </c>
      <c r="H53" s="17">
        <v>0.41199999999999998</v>
      </c>
      <c r="I53" s="17">
        <v>0.32300000000000001</v>
      </c>
      <c r="J53" s="17">
        <v>0.39700000000000002</v>
      </c>
      <c r="K53" s="17">
        <v>0.46200000000000002</v>
      </c>
      <c r="L53" s="17">
        <v>0.38500000000000001</v>
      </c>
      <c r="M53" s="17">
        <v>0.46100000000000002</v>
      </c>
      <c r="N53" s="17">
        <v>0.48</v>
      </c>
      <c r="O53" s="17">
        <v>0.40899999999999997</v>
      </c>
    </row>
    <row r="54" spans="1:17" ht="24" x14ac:dyDescent="0.25">
      <c r="A54" s="15" t="s">
        <v>12</v>
      </c>
      <c r="B54" s="17">
        <v>0.29099999999999998</v>
      </c>
      <c r="C54" s="17">
        <v>0.29299999999999998</v>
      </c>
      <c r="D54" s="17">
        <v>0.26600000000000001</v>
      </c>
      <c r="E54" s="17">
        <v>0.33500000000000002</v>
      </c>
      <c r="F54" s="17">
        <v>0.254</v>
      </c>
      <c r="G54" s="17">
        <v>0.30299999999999999</v>
      </c>
      <c r="H54" s="17">
        <v>0.34699999999999998</v>
      </c>
      <c r="I54" s="17">
        <v>0.40600000000000003</v>
      </c>
      <c r="J54" s="17">
        <v>0.32500000000000001</v>
      </c>
      <c r="K54" s="17">
        <v>0.28299999999999997</v>
      </c>
      <c r="L54" s="17">
        <v>0.40400000000000003</v>
      </c>
      <c r="M54" s="17">
        <v>0.35299999999999998</v>
      </c>
      <c r="N54" s="17">
        <v>0.28599999999999998</v>
      </c>
      <c r="O54" s="17">
        <v>0.316</v>
      </c>
    </row>
    <row r="55" spans="1:17" x14ac:dyDescent="0.25">
      <c r="A55" s="15" t="s">
        <v>13</v>
      </c>
      <c r="B55" s="17">
        <v>9.5000000000000001E-2</v>
      </c>
      <c r="C55" s="17">
        <v>4.2000000000000003E-2</v>
      </c>
      <c r="D55" s="17">
        <v>8.1000000000000003E-2</v>
      </c>
      <c r="E55" s="17">
        <v>4.8000000000000001E-2</v>
      </c>
      <c r="F55" s="17">
        <v>5.1999999999999998E-2</v>
      </c>
      <c r="G55" s="17">
        <v>7.5999999999999998E-2</v>
      </c>
      <c r="H55" s="17">
        <v>7.4999999999999997E-2</v>
      </c>
      <c r="I55" s="17">
        <v>4.7E-2</v>
      </c>
      <c r="J55" s="17">
        <v>6.6000000000000003E-2</v>
      </c>
      <c r="K55" s="17">
        <v>7.5999999999999998E-2</v>
      </c>
      <c r="L55" s="17">
        <v>7.6999999999999999E-2</v>
      </c>
      <c r="M55" s="17">
        <v>6.9000000000000006E-2</v>
      </c>
      <c r="N55" s="17">
        <v>5.0999999999999997E-2</v>
      </c>
      <c r="O55" s="17">
        <v>6.6000000000000003E-2</v>
      </c>
    </row>
    <row r="56" spans="1:17" ht="24" x14ac:dyDescent="0.25">
      <c r="A56" s="15" t="s">
        <v>14</v>
      </c>
      <c r="B56" s="17">
        <v>2.7E-2</v>
      </c>
      <c r="C56" s="17">
        <v>1.9E-2</v>
      </c>
      <c r="D56" s="17">
        <v>2.3E-2</v>
      </c>
      <c r="E56" s="17">
        <v>1.2E-2</v>
      </c>
      <c r="F56" s="17">
        <v>0.01</v>
      </c>
      <c r="G56" s="17">
        <v>5.0999999999999997E-2</v>
      </c>
      <c r="H56" s="17">
        <v>1.4999999999999999E-2</v>
      </c>
      <c r="I56" s="17">
        <v>4.2000000000000003E-2</v>
      </c>
      <c r="J56" s="17">
        <v>2.5999999999999999E-2</v>
      </c>
      <c r="K56" s="17">
        <v>3.4000000000000002E-2</v>
      </c>
      <c r="L56" s="17">
        <v>0</v>
      </c>
      <c r="M56" s="17">
        <v>2.9000000000000001E-2</v>
      </c>
      <c r="N56" s="17">
        <v>4.1000000000000002E-2</v>
      </c>
      <c r="O56" s="17">
        <v>2.5000000000000001E-2</v>
      </c>
    </row>
    <row r="57" spans="1:17" ht="36" x14ac:dyDescent="0.25">
      <c r="A57" s="15" t="s">
        <v>15</v>
      </c>
      <c r="B57" s="17">
        <v>3.5999999999999997E-2</v>
      </c>
      <c r="C57" s="17">
        <v>8.9999999999999993E-3</v>
      </c>
      <c r="D57" s="17">
        <v>1.2E-2</v>
      </c>
      <c r="E57" s="17">
        <v>2.4E-2</v>
      </c>
      <c r="F57" s="17">
        <v>2.1000000000000001E-2</v>
      </c>
      <c r="G57" s="17">
        <v>0.02</v>
      </c>
      <c r="H57" s="17">
        <v>2.5000000000000001E-2</v>
      </c>
      <c r="I57" s="17">
        <v>3.5999999999999997E-2</v>
      </c>
      <c r="J57" s="17">
        <v>3.3000000000000002E-2</v>
      </c>
      <c r="K57" s="17">
        <v>2.8000000000000001E-2</v>
      </c>
      <c r="L57" s="17">
        <v>2.9000000000000001E-2</v>
      </c>
      <c r="M57" s="17">
        <v>2.9000000000000001E-2</v>
      </c>
      <c r="N57" s="17">
        <v>0</v>
      </c>
      <c r="O57" s="17">
        <v>2.4E-2</v>
      </c>
    </row>
    <row r="58" spans="1:17" x14ac:dyDescent="0.25">
      <c r="A58" s="15" t="s">
        <v>16</v>
      </c>
      <c r="B58" s="17">
        <v>0.05</v>
      </c>
      <c r="C58" s="17">
        <v>4.7E-2</v>
      </c>
      <c r="D58" s="17">
        <v>7.4999999999999997E-2</v>
      </c>
      <c r="E58" s="17">
        <v>0.06</v>
      </c>
      <c r="F58" s="17">
        <v>4.7E-2</v>
      </c>
      <c r="G58" s="17">
        <v>5.6000000000000001E-2</v>
      </c>
      <c r="H58" s="17">
        <v>0.02</v>
      </c>
      <c r="I58" s="17">
        <v>3.5999999999999997E-2</v>
      </c>
      <c r="J58" s="17">
        <v>5.2999999999999999E-2</v>
      </c>
      <c r="K58" s="17">
        <v>2.1000000000000001E-2</v>
      </c>
      <c r="L58" s="17">
        <v>1.9E-2</v>
      </c>
      <c r="M58" s="17">
        <v>0</v>
      </c>
      <c r="N58" s="17">
        <v>4.1000000000000002E-2</v>
      </c>
      <c r="O58" s="17">
        <v>4.2999999999999997E-2</v>
      </c>
    </row>
    <row r="60" spans="1:17" x14ac:dyDescent="0.25">
      <c r="B60" s="45">
        <f>B52+B53</f>
        <v>0.5</v>
      </c>
      <c r="C60" s="45">
        <f t="shared" ref="C60:N60" si="0">C52+C53</f>
        <v>0.59099999999999997</v>
      </c>
      <c r="D60" s="45">
        <f t="shared" si="0"/>
        <v>0.54400000000000004</v>
      </c>
      <c r="E60" s="45">
        <f t="shared" si="0"/>
        <v>0.52100000000000002</v>
      </c>
      <c r="F60" s="45">
        <f t="shared" si="0"/>
        <v>0.61699999999999999</v>
      </c>
      <c r="G60" s="45">
        <f t="shared" si="0"/>
        <v>0.495</v>
      </c>
      <c r="H60" s="45">
        <f t="shared" si="0"/>
        <v>0.51800000000000002</v>
      </c>
      <c r="I60" s="45">
        <f t="shared" si="0"/>
        <v>0.432</v>
      </c>
      <c r="J60" s="45">
        <f t="shared" si="0"/>
        <v>0.496</v>
      </c>
      <c r="K60" s="45">
        <f t="shared" si="0"/>
        <v>0.55900000000000005</v>
      </c>
      <c r="L60" s="45">
        <f t="shared" si="0"/>
        <v>0.47199999999999998</v>
      </c>
      <c r="M60" s="45">
        <f t="shared" si="0"/>
        <v>0.52</v>
      </c>
      <c r="N60" s="45">
        <f t="shared" si="0"/>
        <v>0.58199999999999996</v>
      </c>
    </row>
    <row r="62" spans="1:17" x14ac:dyDescent="0.25">
      <c r="D62" s="16" t="s">
        <v>17</v>
      </c>
      <c r="E62" s="16" t="s">
        <v>18</v>
      </c>
      <c r="F62" s="16" t="s">
        <v>19</v>
      </c>
      <c r="G62" s="16" t="s">
        <v>20</v>
      </c>
      <c r="H62" s="16" t="s">
        <v>21</v>
      </c>
      <c r="I62" s="16" t="s">
        <v>22</v>
      </c>
      <c r="J62" s="16" t="s">
        <v>23</v>
      </c>
      <c r="K62" s="16" t="s">
        <v>24</v>
      </c>
      <c r="L62" s="16" t="s">
        <v>25</v>
      </c>
      <c r="M62" s="16" t="s">
        <v>26</v>
      </c>
      <c r="N62" s="16" t="s">
        <v>27</v>
      </c>
      <c r="O62" s="16" t="s">
        <v>28</v>
      </c>
      <c r="P62" s="16" t="s">
        <v>29</v>
      </c>
      <c r="Q62" s="15" t="s">
        <v>2</v>
      </c>
    </row>
    <row r="63" spans="1:17" ht="15" customHeight="1" x14ac:dyDescent="0.25">
      <c r="A63" s="36" t="s">
        <v>2</v>
      </c>
      <c r="B63" s="37" t="s">
        <v>44</v>
      </c>
      <c r="C63" s="37" t="s">
        <v>10</v>
      </c>
      <c r="D63" s="26">
        <v>23</v>
      </c>
      <c r="E63" s="27">
        <v>40</v>
      </c>
      <c r="F63" s="27">
        <v>19</v>
      </c>
      <c r="G63" s="27">
        <v>28</v>
      </c>
      <c r="H63" s="27">
        <v>20</v>
      </c>
      <c r="I63" s="27">
        <v>27</v>
      </c>
      <c r="J63" s="27">
        <v>21</v>
      </c>
      <c r="K63" s="27">
        <v>21</v>
      </c>
      <c r="L63" s="27">
        <v>15</v>
      </c>
      <c r="M63" s="27">
        <v>14</v>
      </c>
      <c r="N63" s="27">
        <v>9</v>
      </c>
      <c r="O63" s="27">
        <v>6</v>
      </c>
      <c r="P63" s="27">
        <v>10</v>
      </c>
      <c r="Q63" s="28">
        <v>253</v>
      </c>
    </row>
    <row r="64" spans="1:17" x14ac:dyDescent="0.25">
      <c r="A64" s="36"/>
      <c r="B64" s="37"/>
      <c r="C64" s="37"/>
      <c r="D64" s="29">
        <v>0.10454545454545455</v>
      </c>
      <c r="E64" s="30">
        <v>0.18604651162790697</v>
      </c>
      <c r="F64" s="30">
        <v>0.10982658959537572</v>
      </c>
      <c r="G64" s="30">
        <v>0.16766467065868262</v>
      </c>
      <c r="H64" s="30">
        <v>0.10362694300518134</v>
      </c>
      <c r="I64" s="30">
        <v>0.13636363636363635</v>
      </c>
      <c r="J64" s="30">
        <v>0.10552763819095479</v>
      </c>
      <c r="K64" s="30">
        <v>0.109375</v>
      </c>
      <c r="L64" s="30">
        <v>9.9337748344370869E-2</v>
      </c>
      <c r="M64" s="30">
        <v>9.6551724137931033E-2</v>
      </c>
      <c r="N64" s="30">
        <v>8.6538461538461536E-2</v>
      </c>
      <c r="O64" s="30">
        <v>5.8823529411764712E-2</v>
      </c>
      <c r="P64" s="30">
        <v>0.10204081632653061</v>
      </c>
      <c r="Q64" s="31">
        <v>0.11729253592953176</v>
      </c>
    </row>
    <row r="65" spans="1:19" x14ac:dyDescent="0.25">
      <c r="A65" s="38"/>
      <c r="B65" s="39"/>
      <c r="C65" s="37" t="s">
        <v>11</v>
      </c>
      <c r="D65" s="26">
        <v>87</v>
      </c>
      <c r="E65" s="27">
        <v>87</v>
      </c>
      <c r="F65" s="27">
        <v>75</v>
      </c>
      <c r="G65" s="27">
        <v>59</v>
      </c>
      <c r="H65" s="27">
        <v>99</v>
      </c>
      <c r="I65" s="27">
        <v>71</v>
      </c>
      <c r="J65" s="27">
        <v>82</v>
      </c>
      <c r="K65" s="27">
        <v>62</v>
      </c>
      <c r="L65" s="27">
        <v>60</v>
      </c>
      <c r="M65" s="27">
        <v>67</v>
      </c>
      <c r="N65" s="27">
        <v>40</v>
      </c>
      <c r="O65" s="27">
        <v>47</v>
      </c>
      <c r="P65" s="27">
        <v>47</v>
      </c>
      <c r="Q65" s="28">
        <v>883</v>
      </c>
    </row>
    <row r="66" spans="1:19" x14ac:dyDescent="0.25">
      <c r="A66" s="36"/>
      <c r="B66" s="37"/>
      <c r="C66" s="37"/>
      <c r="D66" s="29">
        <v>0.39545454545454545</v>
      </c>
      <c r="E66" s="30">
        <v>0.40465116279069768</v>
      </c>
      <c r="F66" s="30">
        <v>0.43352601156069359</v>
      </c>
      <c r="G66" s="30">
        <v>0.3532934131736527</v>
      </c>
      <c r="H66" s="30">
        <v>0.5129533678756476</v>
      </c>
      <c r="I66" s="30">
        <v>0.35858585858585862</v>
      </c>
      <c r="J66" s="30">
        <v>0.4120603015075377</v>
      </c>
      <c r="K66" s="30">
        <v>0.32291666666666663</v>
      </c>
      <c r="L66" s="30">
        <v>0.39735099337748347</v>
      </c>
      <c r="M66" s="30">
        <v>0.46206896551724136</v>
      </c>
      <c r="N66" s="30">
        <v>0.38461538461538458</v>
      </c>
      <c r="O66" s="30">
        <v>0.46078431372549017</v>
      </c>
      <c r="P66" s="30">
        <v>0.47959183673469391</v>
      </c>
      <c r="Q66" s="31">
        <v>0.40936485859990723</v>
      </c>
    </row>
    <row r="67" spans="1:19" ht="15" customHeight="1" x14ac:dyDescent="0.25">
      <c r="A67" s="38"/>
      <c r="B67" s="39"/>
      <c r="C67" s="37" t="s">
        <v>12</v>
      </c>
      <c r="D67" s="26">
        <v>64</v>
      </c>
      <c r="E67" s="27">
        <v>63</v>
      </c>
      <c r="F67" s="27">
        <v>46</v>
      </c>
      <c r="G67" s="27">
        <v>56</v>
      </c>
      <c r="H67" s="27">
        <v>49</v>
      </c>
      <c r="I67" s="27">
        <v>60</v>
      </c>
      <c r="J67" s="27">
        <v>69</v>
      </c>
      <c r="K67" s="27">
        <v>78</v>
      </c>
      <c r="L67" s="27">
        <v>49</v>
      </c>
      <c r="M67" s="27">
        <v>41</v>
      </c>
      <c r="N67" s="27">
        <v>42</v>
      </c>
      <c r="O67" s="27">
        <v>36</v>
      </c>
      <c r="P67" s="27">
        <v>28</v>
      </c>
      <c r="Q67" s="28">
        <v>681</v>
      </c>
    </row>
    <row r="68" spans="1:19" x14ac:dyDescent="0.25">
      <c r="A68" s="36"/>
      <c r="B68" s="37"/>
      <c r="C68" s="37"/>
      <c r="D68" s="29">
        <v>0.29090909090909089</v>
      </c>
      <c r="E68" s="30">
        <v>0.2930232558139535</v>
      </c>
      <c r="F68" s="30">
        <v>0.26589595375722541</v>
      </c>
      <c r="G68" s="30">
        <v>0.33532934131736525</v>
      </c>
      <c r="H68" s="30">
        <v>0.25388601036269431</v>
      </c>
      <c r="I68" s="30">
        <v>0.30303030303030304</v>
      </c>
      <c r="J68" s="30">
        <v>0.34673366834170855</v>
      </c>
      <c r="K68" s="30">
        <v>0.40625</v>
      </c>
      <c r="L68" s="30">
        <v>0.32450331125827814</v>
      </c>
      <c r="M68" s="30">
        <v>0.28275862068965518</v>
      </c>
      <c r="N68" s="30">
        <v>0.40384615384615385</v>
      </c>
      <c r="O68" s="30">
        <v>0.35294117647058826</v>
      </c>
      <c r="P68" s="30">
        <v>0.28571428571428575</v>
      </c>
      <c r="Q68" s="31">
        <v>0.31571627260083451</v>
      </c>
    </row>
    <row r="69" spans="1:19" x14ac:dyDescent="0.25">
      <c r="A69" s="38"/>
      <c r="B69" s="39"/>
      <c r="C69" s="37" t="s">
        <v>13</v>
      </c>
      <c r="D69" s="26">
        <v>21</v>
      </c>
      <c r="E69" s="27">
        <v>9</v>
      </c>
      <c r="F69" s="27">
        <v>14</v>
      </c>
      <c r="G69" s="27">
        <v>8</v>
      </c>
      <c r="H69" s="27">
        <v>10</v>
      </c>
      <c r="I69" s="27">
        <v>15</v>
      </c>
      <c r="J69" s="27">
        <v>15</v>
      </c>
      <c r="K69" s="27">
        <v>9</v>
      </c>
      <c r="L69" s="27">
        <v>10</v>
      </c>
      <c r="M69" s="27">
        <v>11</v>
      </c>
      <c r="N69" s="27">
        <v>8</v>
      </c>
      <c r="O69" s="27">
        <v>7</v>
      </c>
      <c r="P69" s="27">
        <v>5</v>
      </c>
      <c r="Q69" s="28">
        <v>142</v>
      </c>
    </row>
    <row r="70" spans="1:19" x14ac:dyDescent="0.25">
      <c r="A70" s="36"/>
      <c r="B70" s="37"/>
      <c r="C70" s="37"/>
      <c r="D70" s="29">
        <v>9.5454545454545445E-2</v>
      </c>
      <c r="E70" s="30">
        <v>4.1860465116279076E-2</v>
      </c>
      <c r="F70" s="30">
        <v>8.0924855491329495E-2</v>
      </c>
      <c r="G70" s="30">
        <v>4.7904191616766463E-2</v>
      </c>
      <c r="H70" s="30">
        <v>5.181347150259067E-2</v>
      </c>
      <c r="I70" s="30">
        <v>7.575757575757576E-2</v>
      </c>
      <c r="J70" s="30">
        <v>7.537688442211056E-2</v>
      </c>
      <c r="K70" s="30">
        <v>4.6875E-2</v>
      </c>
      <c r="L70" s="30">
        <v>6.6225165562913912E-2</v>
      </c>
      <c r="M70" s="30">
        <v>7.586206896551724E-2</v>
      </c>
      <c r="N70" s="30">
        <v>7.6923076923076927E-2</v>
      </c>
      <c r="O70" s="30">
        <v>6.8627450980392149E-2</v>
      </c>
      <c r="P70" s="30">
        <v>5.1020408163265307E-2</v>
      </c>
      <c r="Q70" s="31">
        <v>6.5832174316179881E-2</v>
      </c>
      <c r="S70" t="s">
        <v>53</v>
      </c>
    </row>
    <row r="71" spans="1:19" ht="15" customHeight="1" x14ac:dyDescent="0.25">
      <c r="A71" s="38"/>
      <c r="B71" s="39"/>
      <c r="C71" s="37" t="s">
        <v>14</v>
      </c>
      <c r="D71" s="26">
        <v>6</v>
      </c>
      <c r="E71" s="27">
        <v>4</v>
      </c>
      <c r="F71" s="27">
        <v>4</v>
      </c>
      <c r="G71" s="27">
        <v>2</v>
      </c>
      <c r="H71" s="27">
        <v>2</v>
      </c>
      <c r="I71" s="27">
        <v>10</v>
      </c>
      <c r="J71" s="27">
        <v>3</v>
      </c>
      <c r="K71" s="27">
        <v>8</v>
      </c>
      <c r="L71" s="27">
        <v>4</v>
      </c>
      <c r="M71" s="27">
        <v>5</v>
      </c>
      <c r="N71" s="27">
        <v>0</v>
      </c>
      <c r="O71" s="27">
        <v>3</v>
      </c>
      <c r="P71" s="27">
        <v>4</v>
      </c>
      <c r="Q71" s="28">
        <v>55</v>
      </c>
    </row>
    <row r="72" spans="1:19" x14ac:dyDescent="0.25">
      <c r="A72" s="36"/>
      <c r="B72" s="37"/>
      <c r="C72" s="37"/>
      <c r="D72" s="29">
        <v>2.7272727272727271E-2</v>
      </c>
      <c r="E72" s="30">
        <v>1.8604651162790697E-2</v>
      </c>
      <c r="F72" s="30">
        <v>2.3121387283236997E-2</v>
      </c>
      <c r="G72" s="30">
        <v>1.1976047904191616E-2</v>
      </c>
      <c r="H72" s="30">
        <v>1.0362694300518133E-2</v>
      </c>
      <c r="I72" s="30">
        <v>5.0505050505050504E-2</v>
      </c>
      <c r="J72" s="30">
        <v>1.5075376884422112E-2</v>
      </c>
      <c r="K72" s="30">
        <v>4.1666666666666671E-2</v>
      </c>
      <c r="L72" s="30">
        <v>2.6490066225165566E-2</v>
      </c>
      <c r="M72" s="30">
        <v>3.4482758620689655E-2</v>
      </c>
      <c r="N72" s="30">
        <v>0</v>
      </c>
      <c r="O72" s="30">
        <v>2.9411764705882356E-2</v>
      </c>
      <c r="P72" s="30">
        <v>4.0816326530612249E-2</v>
      </c>
      <c r="Q72" s="31">
        <v>2.5498377375985166E-2</v>
      </c>
    </row>
    <row r="73" spans="1:19" ht="15" customHeight="1" x14ac:dyDescent="0.25">
      <c r="A73" s="38"/>
      <c r="B73" s="39"/>
      <c r="C73" s="37" t="s">
        <v>15</v>
      </c>
      <c r="D73" s="26">
        <v>8</v>
      </c>
      <c r="E73" s="27">
        <v>2</v>
      </c>
      <c r="F73" s="27">
        <v>2</v>
      </c>
      <c r="G73" s="27">
        <v>4</v>
      </c>
      <c r="H73" s="27">
        <v>4</v>
      </c>
      <c r="I73" s="27">
        <v>4</v>
      </c>
      <c r="J73" s="27">
        <v>5</v>
      </c>
      <c r="K73" s="27">
        <v>7</v>
      </c>
      <c r="L73" s="27">
        <v>5</v>
      </c>
      <c r="M73" s="27">
        <v>4</v>
      </c>
      <c r="N73" s="27">
        <v>3</v>
      </c>
      <c r="O73" s="27">
        <v>3</v>
      </c>
      <c r="P73" s="27">
        <v>0</v>
      </c>
      <c r="Q73" s="28">
        <v>51</v>
      </c>
    </row>
    <row r="74" spans="1:19" x14ac:dyDescent="0.25">
      <c r="A74" s="36"/>
      <c r="B74" s="37"/>
      <c r="C74" s="37"/>
      <c r="D74" s="29">
        <v>3.6363636363636362E-2</v>
      </c>
      <c r="E74" s="32">
        <v>9.3023255813953487E-3</v>
      </c>
      <c r="F74" s="30">
        <v>1.1560693641618498E-2</v>
      </c>
      <c r="G74" s="30">
        <v>2.3952095808383232E-2</v>
      </c>
      <c r="H74" s="30">
        <v>2.0725388601036267E-2</v>
      </c>
      <c r="I74" s="30">
        <v>2.0202020202020204E-2</v>
      </c>
      <c r="J74" s="30">
        <v>2.5125628140703519E-2</v>
      </c>
      <c r="K74" s="30">
        <v>3.6458333333333336E-2</v>
      </c>
      <c r="L74" s="30">
        <v>3.3112582781456956E-2</v>
      </c>
      <c r="M74" s="30">
        <v>2.7586206896551727E-2</v>
      </c>
      <c r="N74" s="30">
        <v>2.8846153846153844E-2</v>
      </c>
      <c r="O74" s="30">
        <v>2.9411764705882356E-2</v>
      </c>
      <c r="P74" s="30">
        <v>0</v>
      </c>
      <c r="Q74" s="31">
        <v>2.3643949930458971E-2</v>
      </c>
    </row>
    <row r="75" spans="1:19" ht="15" customHeight="1" x14ac:dyDescent="0.25">
      <c r="A75" s="38"/>
      <c r="B75" s="39"/>
      <c r="C75" s="37" t="s">
        <v>16</v>
      </c>
      <c r="D75" s="26">
        <v>11</v>
      </c>
      <c r="E75" s="27">
        <v>10</v>
      </c>
      <c r="F75" s="27">
        <v>13</v>
      </c>
      <c r="G75" s="27">
        <v>10</v>
      </c>
      <c r="H75" s="27">
        <v>9</v>
      </c>
      <c r="I75" s="27">
        <v>11</v>
      </c>
      <c r="J75" s="27">
        <v>4</v>
      </c>
      <c r="K75" s="27">
        <v>7</v>
      </c>
      <c r="L75" s="27">
        <v>8</v>
      </c>
      <c r="M75" s="27">
        <v>3</v>
      </c>
      <c r="N75" s="27">
        <v>2</v>
      </c>
      <c r="O75" s="27">
        <v>0</v>
      </c>
      <c r="P75" s="27">
        <v>4</v>
      </c>
      <c r="Q75" s="28">
        <v>92</v>
      </c>
    </row>
    <row r="76" spans="1:19" x14ac:dyDescent="0.25">
      <c r="A76" s="36"/>
      <c r="B76" s="37"/>
      <c r="C76" s="37"/>
      <c r="D76" s="29">
        <v>0.05</v>
      </c>
      <c r="E76" s="30">
        <v>4.6511627906976744E-2</v>
      </c>
      <c r="F76" s="30">
        <v>7.5144508670520235E-2</v>
      </c>
      <c r="G76" s="30">
        <v>5.9880239520958084E-2</v>
      </c>
      <c r="H76" s="30">
        <v>4.6632124352331605E-2</v>
      </c>
      <c r="I76" s="30">
        <v>5.5555555555555552E-2</v>
      </c>
      <c r="J76" s="30">
        <v>2.0100502512562811E-2</v>
      </c>
      <c r="K76" s="30">
        <v>3.6458333333333336E-2</v>
      </c>
      <c r="L76" s="30">
        <v>5.2980132450331133E-2</v>
      </c>
      <c r="M76" s="30">
        <v>2.0689655172413793E-2</v>
      </c>
      <c r="N76" s="30">
        <v>1.9230769230769232E-2</v>
      </c>
      <c r="O76" s="30">
        <v>0</v>
      </c>
      <c r="P76" s="30">
        <v>4.0816326530612249E-2</v>
      </c>
      <c r="Q76" s="31">
        <v>4.2651831247102458E-2</v>
      </c>
    </row>
    <row r="77" spans="1:19" x14ac:dyDescent="0.25">
      <c r="A77" s="38"/>
      <c r="C77" s="37" t="s">
        <v>2</v>
      </c>
      <c r="D77" s="26">
        <v>220</v>
      </c>
      <c r="E77" s="27">
        <v>215</v>
      </c>
      <c r="F77" s="27">
        <v>173</v>
      </c>
      <c r="G77" s="27">
        <v>167</v>
      </c>
      <c r="H77" s="27">
        <v>193</v>
      </c>
      <c r="I77" s="27">
        <v>198</v>
      </c>
      <c r="J77" s="27">
        <v>199</v>
      </c>
      <c r="K77" s="27">
        <v>192</v>
      </c>
      <c r="L77" s="27">
        <v>151</v>
      </c>
      <c r="M77" s="27">
        <v>145</v>
      </c>
      <c r="N77" s="27">
        <v>104</v>
      </c>
      <c r="O77" s="27">
        <v>102</v>
      </c>
      <c r="P77" s="27">
        <v>98</v>
      </c>
      <c r="Q77" s="28">
        <v>2157</v>
      </c>
    </row>
    <row r="78" spans="1:19" ht="15.75" thickBot="1" x14ac:dyDescent="0.3">
      <c r="A78" s="40"/>
      <c r="B78" s="41"/>
      <c r="C78" s="41"/>
      <c r="D78" s="33">
        <v>1</v>
      </c>
      <c r="E78" s="34">
        <v>1</v>
      </c>
      <c r="F78" s="34">
        <v>1</v>
      </c>
      <c r="G78" s="34">
        <v>1</v>
      </c>
      <c r="H78" s="34">
        <v>1</v>
      </c>
      <c r="I78" s="34">
        <v>1</v>
      </c>
      <c r="J78" s="34">
        <v>1</v>
      </c>
      <c r="K78" s="34">
        <v>1</v>
      </c>
      <c r="L78" s="34">
        <v>1</v>
      </c>
      <c r="M78" s="34">
        <v>1</v>
      </c>
      <c r="N78" s="34">
        <v>1</v>
      </c>
      <c r="O78" s="34">
        <v>1</v>
      </c>
      <c r="P78" s="34">
        <v>1</v>
      </c>
      <c r="Q78" s="35">
        <v>1</v>
      </c>
    </row>
    <row r="79" spans="1:19" ht="15.75" thickTop="1" x14ac:dyDescent="0.25"/>
    <row r="80" spans="1:19" x14ac:dyDescent="0.25">
      <c r="D80" s="16" t="s">
        <v>17</v>
      </c>
      <c r="E80" s="42" t="s">
        <v>45</v>
      </c>
      <c r="F80" s="42" t="s">
        <v>46</v>
      </c>
      <c r="G80" s="42" t="s">
        <v>47</v>
      </c>
      <c r="H80" s="42" t="s">
        <v>48</v>
      </c>
      <c r="I80" s="42" t="s">
        <v>2</v>
      </c>
    </row>
    <row r="81" spans="3:9" ht="24" x14ac:dyDescent="0.25">
      <c r="C81" s="37" t="s">
        <v>10</v>
      </c>
      <c r="D81" s="26">
        <v>23</v>
      </c>
      <c r="E81" s="43">
        <f>E63+F63+G63</f>
        <v>87</v>
      </c>
      <c r="F81" s="43">
        <f>H63+I63+J63</f>
        <v>68</v>
      </c>
      <c r="G81" s="43">
        <f>K63+L63+M63</f>
        <v>50</v>
      </c>
      <c r="H81" s="43">
        <f>N63+O63+P63</f>
        <v>25</v>
      </c>
      <c r="I81" s="43">
        <f>SUM(D81:H81)</f>
        <v>253</v>
      </c>
    </row>
    <row r="82" spans="3:9" x14ac:dyDescent="0.25">
      <c r="C82" s="37"/>
      <c r="D82" s="29">
        <v>0.10454545454545455</v>
      </c>
      <c r="E82" s="48">
        <f>E81/E95</f>
        <v>0.15675675675675677</v>
      </c>
      <c r="F82" s="44">
        <f t="shared" ref="F82:I82" si="1">F81/F95</f>
        <v>0.11525423728813559</v>
      </c>
      <c r="G82" s="49">
        <f t="shared" si="1"/>
        <v>0.10245901639344263</v>
      </c>
      <c r="H82" s="44">
        <f t="shared" si="1"/>
        <v>8.2236842105263164E-2</v>
      </c>
      <c r="I82" s="44">
        <f t="shared" si="1"/>
        <v>0.11729253592953176</v>
      </c>
    </row>
    <row r="83" spans="3:9" x14ac:dyDescent="0.25">
      <c r="C83" s="37" t="s">
        <v>11</v>
      </c>
      <c r="D83" s="26">
        <v>87</v>
      </c>
      <c r="E83" s="43">
        <f>E65+F65+G65</f>
        <v>221</v>
      </c>
      <c r="F83" s="43">
        <f>H65+I65+J65</f>
        <v>252</v>
      </c>
      <c r="G83" s="43">
        <f>K65+L65+M65</f>
        <v>189</v>
      </c>
      <c r="H83" s="43">
        <f>N65+O65+P65</f>
        <v>134</v>
      </c>
      <c r="I83" s="43">
        <f>SUM(D83:H83)</f>
        <v>883</v>
      </c>
    </row>
    <row r="84" spans="3:9" x14ac:dyDescent="0.25">
      <c r="C84" s="37"/>
      <c r="D84" s="29">
        <v>0.39545454545454545</v>
      </c>
      <c r="E84" s="48">
        <f>E83/E95</f>
        <v>0.39819819819819818</v>
      </c>
      <c r="F84" s="44">
        <f t="shared" ref="F84:I84" si="2">F83/F95</f>
        <v>0.42711864406779659</v>
      </c>
      <c r="G84" s="48">
        <f t="shared" si="2"/>
        <v>0.38729508196721313</v>
      </c>
      <c r="H84" s="44">
        <f t="shared" si="2"/>
        <v>0.44078947368421051</v>
      </c>
      <c r="I84" s="44">
        <f t="shared" si="2"/>
        <v>0.40936485859990729</v>
      </c>
    </row>
    <row r="85" spans="3:9" ht="36" x14ac:dyDescent="0.25">
      <c r="C85" s="37" t="s">
        <v>12</v>
      </c>
      <c r="D85" s="26">
        <v>64</v>
      </c>
      <c r="E85" s="43">
        <f>E67+F67+G67</f>
        <v>165</v>
      </c>
      <c r="F85" s="43">
        <f>H67+I67+J67</f>
        <v>178</v>
      </c>
      <c r="G85" s="43">
        <f>K67+L67+M67</f>
        <v>168</v>
      </c>
      <c r="H85" s="43">
        <f>N67+O67+P67</f>
        <v>106</v>
      </c>
      <c r="I85" s="43">
        <f>SUM(D85:H85)</f>
        <v>681</v>
      </c>
    </row>
    <row r="86" spans="3:9" x14ac:dyDescent="0.25">
      <c r="C86" s="37"/>
      <c r="D86" s="29">
        <v>0.29090909090909089</v>
      </c>
      <c r="E86" s="44">
        <f>E85/E95</f>
        <v>0.29729729729729731</v>
      </c>
      <c r="F86" s="44">
        <f t="shared" ref="F86:I86" si="3">F85/F95</f>
        <v>0.30169491525423731</v>
      </c>
      <c r="G86" s="44">
        <f>G85/G95</f>
        <v>0.34426229508196721</v>
      </c>
      <c r="H86" s="44">
        <f t="shared" si="3"/>
        <v>0.34868421052631576</v>
      </c>
      <c r="I86" s="44">
        <f t="shared" si="3"/>
        <v>0.31571627260083451</v>
      </c>
    </row>
    <row r="87" spans="3:9" x14ac:dyDescent="0.25">
      <c r="C87" s="37" t="s">
        <v>13</v>
      </c>
      <c r="D87" s="26">
        <v>21</v>
      </c>
      <c r="E87" s="43">
        <f>E69+F69+G69</f>
        <v>31</v>
      </c>
      <c r="F87" s="43">
        <f>H69+I69+J69</f>
        <v>40</v>
      </c>
      <c r="G87" s="43">
        <f>K69+L69+M69</f>
        <v>30</v>
      </c>
      <c r="H87" s="43">
        <f>N69+O69+P69</f>
        <v>20</v>
      </c>
      <c r="I87" s="43">
        <f>SUM(D87:H87)</f>
        <v>142</v>
      </c>
    </row>
    <row r="88" spans="3:9" x14ac:dyDescent="0.25">
      <c r="C88" s="37"/>
      <c r="D88" s="29">
        <v>9.5454545454545445E-2</v>
      </c>
      <c r="E88" s="44">
        <f>E87/E95</f>
        <v>5.5855855855855854E-2</v>
      </c>
      <c r="F88" s="44">
        <f t="shared" ref="F88:I88" si="4">F87/F95</f>
        <v>6.7796610169491525E-2</v>
      </c>
      <c r="G88" s="44">
        <f t="shared" si="4"/>
        <v>6.1475409836065573E-2</v>
      </c>
      <c r="H88" s="44">
        <f t="shared" si="4"/>
        <v>6.5789473684210523E-2</v>
      </c>
      <c r="I88" s="44">
        <f t="shared" si="4"/>
        <v>6.5832174316179881E-2</v>
      </c>
    </row>
    <row r="89" spans="3:9" ht="24" x14ac:dyDescent="0.25">
      <c r="C89" s="37" t="s">
        <v>14</v>
      </c>
      <c r="D89" s="26">
        <v>6</v>
      </c>
      <c r="E89" s="43">
        <f>E71+F71+G71</f>
        <v>10</v>
      </c>
      <c r="F89" s="43">
        <f>H71+I71+J71</f>
        <v>15</v>
      </c>
      <c r="G89" s="43">
        <f>K71+L71+M71</f>
        <v>17</v>
      </c>
      <c r="H89" s="43">
        <f>N71+O71+P71</f>
        <v>7</v>
      </c>
      <c r="I89" s="43">
        <f>SUM(D89:H89)</f>
        <v>55</v>
      </c>
    </row>
    <row r="90" spans="3:9" x14ac:dyDescent="0.25">
      <c r="C90" s="37"/>
      <c r="D90" s="29">
        <v>2.7272727272727271E-2</v>
      </c>
      <c r="E90" s="44">
        <f>E89/E95</f>
        <v>1.8018018018018018E-2</v>
      </c>
      <c r="F90" s="44">
        <f t="shared" ref="F90:I90" si="5">F89/F95</f>
        <v>2.5423728813559324E-2</v>
      </c>
      <c r="G90" s="44">
        <f t="shared" si="5"/>
        <v>3.4836065573770489E-2</v>
      </c>
      <c r="H90" s="44">
        <f t="shared" si="5"/>
        <v>2.3026315789473683E-2</v>
      </c>
      <c r="I90" s="44">
        <f t="shared" si="5"/>
        <v>2.5498377375985166E-2</v>
      </c>
    </row>
    <row r="91" spans="3:9" ht="36" x14ac:dyDescent="0.25">
      <c r="C91" s="37" t="s">
        <v>15</v>
      </c>
      <c r="D91" s="26">
        <v>8</v>
      </c>
      <c r="E91" s="43">
        <f>E73+F73+G73</f>
        <v>8</v>
      </c>
      <c r="F91" s="43">
        <f>H73+I73+J73</f>
        <v>13</v>
      </c>
      <c r="G91" s="43">
        <f>K73+L73+M73</f>
        <v>16</v>
      </c>
      <c r="H91" s="43">
        <f>N73+O73+P73</f>
        <v>6</v>
      </c>
      <c r="I91" s="43">
        <f>SUM(D91:H91)</f>
        <v>51</v>
      </c>
    </row>
    <row r="92" spans="3:9" x14ac:dyDescent="0.25">
      <c r="C92" s="37"/>
      <c r="D92" s="29">
        <v>3.6363636363636362E-2</v>
      </c>
      <c r="E92" s="44">
        <f>E91/E95</f>
        <v>1.4414414414414415E-2</v>
      </c>
      <c r="F92" s="44">
        <f t="shared" ref="F92:I92" si="6">F91/F95</f>
        <v>2.2033898305084745E-2</v>
      </c>
      <c r="G92" s="44">
        <f t="shared" si="6"/>
        <v>3.2786885245901641E-2</v>
      </c>
      <c r="H92" s="44">
        <f t="shared" si="6"/>
        <v>1.9736842105263157E-2</v>
      </c>
      <c r="I92" s="44">
        <f t="shared" si="6"/>
        <v>2.3643949930458971E-2</v>
      </c>
    </row>
    <row r="93" spans="3:9" ht="24" x14ac:dyDescent="0.25">
      <c r="C93" s="37" t="s">
        <v>16</v>
      </c>
      <c r="D93" s="26">
        <v>11</v>
      </c>
      <c r="E93" s="43">
        <f>E75+F75+G75</f>
        <v>33</v>
      </c>
      <c r="F93" s="43">
        <f>H75+I75+J75</f>
        <v>24</v>
      </c>
      <c r="G93" s="43">
        <f>K75+L75+M75</f>
        <v>18</v>
      </c>
      <c r="H93" s="43">
        <f>N75+O75+P75</f>
        <v>6</v>
      </c>
      <c r="I93" s="43">
        <f>SUM(D93:H93)</f>
        <v>92</v>
      </c>
    </row>
    <row r="94" spans="3:9" x14ac:dyDescent="0.25">
      <c r="C94" s="37"/>
      <c r="D94" s="29">
        <v>0.05</v>
      </c>
      <c r="E94" s="44">
        <f>E93/E95</f>
        <v>5.9459459459459463E-2</v>
      </c>
      <c r="F94" s="44">
        <f t="shared" ref="F94:I94" si="7">F93/F95</f>
        <v>4.0677966101694912E-2</v>
      </c>
      <c r="G94" s="44">
        <f t="shared" si="7"/>
        <v>3.6885245901639344E-2</v>
      </c>
      <c r="H94" s="44">
        <f t="shared" si="7"/>
        <v>1.9736842105263157E-2</v>
      </c>
      <c r="I94" s="44">
        <f t="shared" si="7"/>
        <v>4.2651831247102458E-2</v>
      </c>
    </row>
    <row r="95" spans="3:9" x14ac:dyDescent="0.25">
      <c r="C95" s="37" t="s">
        <v>2</v>
      </c>
      <c r="D95" s="26">
        <v>220</v>
      </c>
      <c r="E95" s="43">
        <f>E77+F77+G77</f>
        <v>555</v>
      </c>
      <c r="F95" s="43">
        <f>H77+I77+J77</f>
        <v>590</v>
      </c>
      <c r="G95" s="43">
        <f>K77+L77+M77</f>
        <v>488</v>
      </c>
      <c r="H95" s="43">
        <f>N77+O77+P77</f>
        <v>304</v>
      </c>
      <c r="I95" s="43">
        <f>I81+I83+I85+I87+I89+I91+I93</f>
        <v>2157</v>
      </c>
    </row>
    <row r="96" spans="3:9" ht="15.75" thickBot="1" x14ac:dyDescent="0.3">
      <c r="C96" s="41"/>
      <c r="D96" s="33">
        <v>1</v>
      </c>
      <c r="E96" s="45">
        <f>E82+E84+E86+E88+E90+E92+E94</f>
        <v>1</v>
      </c>
      <c r="F96" s="45">
        <f t="shared" ref="F96:I96" si="8">F82+F84+F86+F88+F90+F92+F94</f>
        <v>1</v>
      </c>
      <c r="G96" s="45">
        <f t="shared" si="8"/>
        <v>1.0000000000000002</v>
      </c>
      <c r="H96" s="45">
        <f t="shared" si="8"/>
        <v>0.99999999999999989</v>
      </c>
      <c r="I96" s="45">
        <f t="shared" si="8"/>
        <v>0.99999999999999989</v>
      </c>
    </row>
    <row r="97" ht="15.75" thickTop="1" x14ac:dyDescent="0.25"/>
  </sheetData>
  <mergeCells count="2">
    <mergeCell ref="A1:N1"/>
    <mergeCell ref="A13:G2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workbookViewId="0">
      <selection sqref="A1:N1"/>
    </sheetView>
  </sheetViews>
  <sheetFormatPr defaultRowHeight="15" x14ac:dyDescent="0.25"/>
  <cols>
    <col min="1" max="1" width="18.28515625" customWidth="1"/>
  </cols>
  <sheetData>
    <row r="1" spans="1:16" s="6" customFormat="1" ht="51.75" customHeight="1" x14ac:dyDescent="0.2">
      <c r="A1" s="22" t="s">
        <v>8</v>
      </c>
      <c r="B1" s="22"/>
      <c r="C1" s="22"/>
      <c r="D1" s="22"/>
      <c r="E1" s="22"/>
      <c r="F1" s="22"/>
      <c r="G1" s="22"/>
      <c r="H1" s="22"/>
      <c r="I1" s="22"/>
      <c r="J1" s="22"/>
      <c r="K1" s="22"/>
      <c r="L1" s="22"/>
      <c r="M1" s="22"/>
      <c r="N1" s="22"/>
    </row>
    <row r="3" spans="1:16" ht="24.75" x14ac:dyDescent="0.25">
      <c r="A3" s="1"/>
      <c r="B3" s="2" t="s">
        <v>0</v>
      </c>
      <c r="C3" s="2" t="s">
        <v>1</v>
      </c>
      <c r="D3" s="1" t="s">
        <v>2</v>
      </c>
      <c r="E3" s="2" t="s">
        <v>3</v>
      </c>
    </row>
    <row r="4" spans="1:16" x14ac:dyDescent="0.25">
      <c r="A4" s="3" t="s">
        <v>4</v>
      </c>
      <c r="B4" s="4">
        <v>0.12881679389312978</v>
      </c>
      <c r="C4" s="4">
        <v>0.19276018099547509</v>
      </c>
      <c r="D4" s="4">
        <v>0.16226240148354198</v>
      </c>
      <c r="E4" s="4">
        <v>0.5</v>
      </c>
    </row>
    <row r="5" spans="1:16" x14ac:dyDescent="0.25">
      <c r="A5" s="3" t="s">
        <v>5</v>
      </c>
      <c r="B5" s="4">
        <v>0.2967557251908397</v>
      </c>
      <c r="C5" s="4">
        <v>0.39547511312217198</v>
      </c>
      <c r="D5" s="4">
        <v>0.34724153917477979</v>
      </c>
      <c r="E5" s="4">
        <v>0.25</v>
      </c>
    </row>
    <row r="6" spans="1:16" x14ac:dyDescent="0.25">
      <c r="A6" s="3" t="s">
        <v>6</v>
      </c>
      <c r="B6" s="4">
        <v>0.26622137404580148</v>
      </c>
      <c r="C6" s="4">
        <v>0.22533936651583711</v>
      </c>
      <c r="D6" s="4">
        <v>0.24524802967083914</v>
      </c>
      <c r="E6" s="4">
        <v>0.25</v>
      </c>
    </row>
    <row r="7" spans="1:16" x14ac:dyDescent="0.25">
      <c r="A7" s="3" t="s">
        <v>7</v>
      </c>
      <c r="B7" s="4">
        <v>0.30820610687022898</v>
      </c>
      <c r="C7" s="4">
        <v>0.18642533936651584</v>
      </c>
      <c r="D7" s="4">
        <v>0.24524802967083914</v>
      </c>
      <c r="E7" s="4">
        <v>0</v>
      </c>
    </row>
    <row r="8" spans="1:16" x14ac:dyDescent="0.25">
      <c r="A8" s="3"/>
      <c r="B8" s="5">
        <v>1048</v>
      </c>
      <c r="C8" s="5">
        <v>1105</v>
      </c>
      <c r="D8" s="5">
        <v>2157</v>
      </c>
      <c r="E8" s="5">
        <v>4</v>
      </c>
    </row>
    <row r="15" spans="1:16" ht="15" customHeight="1" x14ac:dyDescent="0.25">
      <c r="H15" s="21"/>
      <c r="I15" s="21"/>
      <c r="J15" s="21"/>
      <c r="K15" s="21"/>
      <c r="L15" s="21"/>
      <c r="M15" s="21"/>
      <c r="N15" s="21"/>
      <c r="O15" s="21"/>
      <c r="P15" s="21"/>
    </row>
    <row r="16" spans="1:16" x14ac:dyDescent="0.25">
      <c r="G16" s="21"/>
      <c r="H16" s="21"/>
      <c r="I16" s="21"/>
      <c r="J16" s="21"/>
      <c r="K16" s="21"/>
      <c r="L16" s="21"/>
      <c r="M16" s="21"/>
      <c r="N16" s="21"/>
      <c r="O16" s="21"/>
      <c r="P16" s="21"/>
    </row>
    <row r="17" spans="7:16" x14ac:dyDescent="0.25">
      <c r="G17" s="21"/>
      <c r="H17" s="21"/>
      <c r="I17" s="21"/>
      <c r="J17" s="21"/>
      <c r="K17" s="21"/>
      <c r="L17" s="21"/>
      <c r="M17" s="21"/>
      <c r="N17" s="21"/>
      <c r="O17" s="21"/>
      <c r="P17" s="21"/>
    </row>
    <row r="18" spans="7:16" ht="15" customHeight="1" x14ac:dyDescent="0.25">
      <c r="G18" s="23" t="s">
        <v>43</v>
      </c>
      <c r="H18" s="23"/>
      <c r="I18" s="23"/>
      <c r="J18" s="23"/>
      <c r="K18" s="23"/>
      <c r="L18" s="23"/>
      <c r="M18" s="23"/>
      <c r="N18" s="23"/>
      <c r="O18" s="23"/>
      <c r="P18" s="23"/>
    </row>
    <row r="19" spans="7:16" x14ac:dyDescent="0.25">
      <c r="G19" s="23"/>
      <c r="H19" s="23"/>
      <c r="I19" s="23"/>
      <c r="J19" s="23"/>
      <c r="K19" s="23"/>
      <c r="L19" s="23"/>
      <c r="M19" s="23"/>
      <c r="N19" s="23"/>
      <c r="O19" s="23"/>
      <c r="P19" s="23"/>
    </row>
    <row r="20" spans="7:16" x14ac:dyDescent="0.25">
      <c r="G20" s="23"/>
      <c r="H20" s="23"/>
      <c r="I20" s="23"/>
      <c r="J20" s="23"/>
      <c r="K20" s="23"/>
      <c r="L20" s="23"/>
      <c r="M20" s="23"/>
      <c r="N20" s="23"/>
      <c r="O20" s="23"/>
      <c r="P20" s="23"/>
    </row>
    <row r="21" spans="7:16" x14ac:dyDescent="0.25">
      <c r="G21" s="23"/>
      <c r="H21" s="23"/>
      <c r="I21" s="23"/>
      <c r="J21" s="23"/>
      <c r="K21" s="23"/>
      <c r="L21" s="23"/>
      <c r="M21" s="23"/>
      <c r="N21" s="23"/>
      <c r="O21" s="23"/>
      <c r="P21" s="23"/>
    </row>
  </sheetData>
  <mergeCells count="2">
    <mergeCell ref="A1:N1"/>
    <mergeCell ref="G18:P2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workbookViewId="0">
      <selection sqref="A1:N1"/>
    </sheetView>
  </sheetViews>
  <sheetFormatPr defaultRowHeight="15" x14ac:dyDescent="0.25"/>
  <cols>
    <col min="1" max="1" width="17.85546875" customWidth="1"/>
    <col min="2" max="2" width="10.42578125" customWidth="1"/>
    <col min="3" max="3" width="7.5703125" customWidth="1"/>
    <col min="4" max="4" width="11.140625" customWidth="1"/>
    <col min="5" max="5" width="9.140625" customWidth="1"/>
    <col min="6" max="6" width="8.140625" customWidth="1"/>
    <col min="7" max="7" width="8.42578125" customWidth="1"/>
  </cols>
  <sheetData>
    <row r="1" spans="1:14" ht="24.75" customHeight="1" x14ac:dyDescent="0.25">
      <c r="A1" s="24" t="s">
        <v>30</v>
      </c>
      <c r="B1" s="24"/>
      <c r="C1" s="24"/>
      <c r="D1" s="24"/>
      <c r="E1" s="24"/>
      <c r="F1" s="24"/>
      <c r="G1" s="24"/>
      <c r="H1" s="24"/>
      <c r="I1" s="24"/>
      <c r="J1" s="24"/>
      <c r="K1" s="24"/>
      <c r="L1" s="24"/>
      <c r="M1" s="24"/>
      <c r="N1" s="24"/>
    </row>
    <row r="3" spans="1:14" ht="36" x14ac:dyDescent="0.25">
      <c r="A3" s="7"/>
      <c r="B3" s="9" t="s">
        <v>31</v>
      </c>
      <c r="C3" s="9" t="s">
        <v>32</v>
      </c>
      <c r="D3" s="9" t="s">
        <v>39</v>
      </c>
      <c r="E3" s="9" t="s">
        <v>33</v>
      </c>
      <c r="F3" s="9" t="s">
        <v>34</v>
      </c>
      <c r="G3" s="9" t="s">
        <v>35</v>
      </c>
    </row>
    <row r="4" spans="1:14" x14ac:dyDescent="0.25">
      <c r="A4" s="9" t="s">
        <v>36</v>
      </c>
      <c r="B4" s="10">
        <v>6.5368567454798326E-2</v>
      </c>
      <c r="C4" s="10">
        <v>0.26471951784886416</v>
      </c>
      <c r="D4" s="10">
        <v>0.11682892906815021</v>
      </c>
      <c r="E4" s="10">
        <v>0.11497450162262401</v>
      </c>
      <c r="F4" s="10">
        <v>0.42234585071859065</v>
      </c>
      <c r="G4" s="10">
        <v>0.32220676866017617</v>
      </c>
    </row>
    <row r="5" spans="1:14" x14ac:dyDescent="0.25">
      <c r="A5" s="9" t="s">
        <v>37</v>
      </c>
      <c r="B5" s="10">
        <v>0.25081131200741774</v>
      </c>
      <c r="C5" s="10">
        <v>0.19146963375057952</v>
      </c>
      <c r="D5" s="10">
        <v>0.38108484005563281</v>
      </c>
      <c r="E5" s="10">
        <v>0.43254520166898475</v>
      </c>
      <c r="F5" s="10">
        <v>0.30876216968011128</v>
      </c>
      <c r="G5" s="10">
        <v>0.48076031525266572</v>
      </c>
    </row>
    <row r="6" spans="1:14" x14ac:dyDescent="0.25">
      <c r="A6" s="9" t="s">
        <v>7</v>
      </c>
      <c r="B6" s="10">
        <v>0.62586926286509037</v>
      </c>
      <c r="C6" s="10">
        <v>0.42327306444135376</v>
      </c>
      <c r="D6" s="10">
        <v>0.42976356050069542</v>
      </c>
      <c r="E6" s="10">
        <v>0.37459434399629116</v>
      </c>
      <c r="F6" s="10">
        <v>0.24524802967083914</v>
      </c>
      <c r="G6" s="10">
        <v>0.17246175243393602</v>
      </c>
    </row>
    <row r="7" spans="1:14" x14ac:dyDescent="0.25">
      <c r="A7" s="9" t="s">
        <v>16</v>
      </c>
      <c r="B7" s="10">
        <v>5.7950857672693562E-2</v>
      </c>
      <c r="C7" s="10">
        <v>0.1205377839592026</v>
      </c>
      <c r="D7" s="10">
        <v>7.232267037552155E-2</v>
      </c>
      <c r="E7" s="10">
        <v>7.7885952712100137E-2</v>
      </c>
      <c r="F7" s="10">
        <v>2.3643949930458971E-2</v>
      </c>
      <c r="G7" s="10">
        <v>2.4571163653222067E-2</v>
      </c>
    </row>
    <row r="8" spans="1:14" x14ac:dyDescent="0.25">
      <c r="B8" s="18"/>
      <c r="C8" s="18"/>
      <c r="D8" s="18"/>
      <c r="E8" s="18"/>
      <c r="F8" s="18"/>
      <c r="G8" s="18"/>
    </row>
    <row r="9" spans="1:14" x14ac:dyDescent="0.25">
      <c r="B9" s="25"/>
      <c r="C9" s="25"/>
    </row>
    <row r="10" spans="1:14" x14ac:dyDescent="0.25">
      <c r="A10" s="7"/>
      <c r="B10" s="8" t="s">
        <v>0</v>
      </c>
      <c r="C10" s="8" t="s">
        <v>1</v>
      </c>
    </row>
    <row r="11" spans="1:14" x14ac:dyDescent="0.25">
      <c r="A11" s="9" t="s">
        <v>36</v>
      </c>
      <c r="B11" s="19">
        <v>0.25858778625954199</v>
      </c>
      <c r="C11" s="19">
        <v>0.38099547511312215</v>
      </c>
      <c r="D11" t="s">
        <v>38</v>
      </c>
    </row>
    <row r="12" spans="1:14" x14ac:dyDescent="0.25">
      <c r="A12" s="9" t="s">
        <v>37</v>
      </c>
      <c r="B12" s="20">
        <v>0.50477099236641221</v>
      </c>
      <c r="C12" s="20">
        <v>0.45882352941176469</v>
      </c>
    </row>
    <row r="13" spans="1:14" x14ac:dyDescent="0.25">
      <c r="A13" s="9" t="s">
        <v>7</v>
      </c>
      <c r="B13" s="10">
        <v>0.2080152671755725</v>
      </c>
      <c r="C13" s="10">
        <v>0.13936651583710408</v>
      </c>
    </row>
    <row r="14" spans="1:14" x14ac:dyDescent="0.25">
      <c r="A14" s="9" t="s">
        <v>16</v>
      </c>
      <c r="B14" s="10">
        <v>2.8625954198473282E-2</v>
      </c>
      <c r="C14" s="10">
        <v>2.0814479638009052E-2</v>
      </c>
    </row>
    <row r="22" spans="8:20" x14ac:dyDescent="0.25">
      <c r="I22" s="23" t="s">
        <v>72</v>
      </c>
      <c r="J22" s="23"/>
      <c r="K22" s="23"/>
      <c r="L22" s="23"/>
      <c r="M22" s="23"/>
      <c r="N22" s="23"/>
      <c r="O22" s="23"/>
      <c r="P22" s="23"/>
      <c r="Q22" s="23"/>
      <c r="R22" s="23"/>
    </row>
    <row r="23" spans="8:20" ht="15" customHeight="1" x14ac:dyDescent="0.25">
      <c r="I23" s="23"/>
      <c r="J23" s="23"/>
      <c r="K23" s="23"/>
      <c r="L23" s="23"/>
      <c r="M23" s="23"/>
      <c r="N23" s="23"/>
      <c r="O23" s="23"/>
      <c r="P23" s="23"/>
      <c r="Q23" s="23"/>
      <c r="R23" s="23"/>
      <c r="S23" s="21"/>
      <c r="T23" s="21"/>
    </row>
    <row r="24" spans="8:20" x14ac:dyDescent="0.25">
      <c r="I24" s="23"/>
      <c r="J24" s="23"/>
      <c r="K24" s="23"/>
      <c r="L24" s="23"/>
      <c r="M24" s="23"/>
      <c r="N24" s="23"/>
      <c r="O24" s="23"/>
      <c r="P24" s="23"/>
      <c r="Q24" s="23"/>
      <c r="R24" s="23"/>
      <c r="S24" s="21"/>
      <c r="T24" s="21"/>
    </row>
    <row r="25" spans="8:20" x14ac:dyDescent="0.25">
      <c r="I25" s="23"/>
      <c r="J25" s="23"/>
      <c r="K25" s="23"/>
      <c r="L25" s="23"/>
      <c r="M25" s="23"/>
      <c r="N25" s="23"/>
      <c r="O25" s="23"/>
      <c r="P25" s="23"/>
      <c r="Q25" s="23"/>
      <c r="R25" s="23"/>
      <c r="S25" s="21"/>
      <c r="T25" s="21"/>
    </row>
    <row r="26" spans="8:20" ht="15" customHeight="1" x14ac:dyDescent="0.25">
      <c r="I26" s="23"/>
      <c r="J26" s="23"/>
      <c r="K26" s="23"/>
      <c r="L26" s="23"/>
      <c r="M26" s="23"/>
      <c r="N26" s="23"/>
      <c r="O26" s="23"/>
      <c r="P26" s="23"/>
      <c r="Q26" s="23"/>
      <c r="R26" s="23"/>
      <c r="S26" s="21"/>
      <c r="T26" s="21"/>
    </row>
    <row r="27" spans="8:20" x14ac:dyDescent="0.25">
      <c r="I27" s="23"/>
      <c r="J27" s="23"/>
      <c r="K27" s="23"/>
      <c r="L27" s="23"/>
      <c r="M27" s="23"/>
      <c r="N27" s="23"/>
      <c r="O27" s="23"/>
      <c r="P27" s="23"/>
      <c r="Q27" s="23"/>
      <c r="R27" s="23"/>
      <c r="S27" s="21"/>
      <c r="T27" s="21"/>
    </row>
    <row r="28" spans="8:20" ht="15" customHeight="1" x14ac:dyDescent="0.25">
      <c r="I28" s="21"/>
      <c r="J28" s="21"/>
      <c r="K28" s="21"/>
      <c r="L28" s="21"/>
      <c r="M28" s="21"/>
      <c r="N28" s="21"/>
      <c r="O28" s="21"/>
      <c r="P28" s="21"/>
      <c r="Q28" s="21"/>
      <c r="R28" s="21"/>
      <c r="S28" s="21"/>
      <c r="T28" s="21"/>
    </row>
    <row r="29" spans="8:20" x14ac:dyDescent="0.25">
      <c r="H29" s="21"/>
      <c r="I29" s="21"/>
      <c r="J29" s="21"/>
      <c r="K29" s="21"/>
      <c r="L29" s="21"/>
    </row>
    <row r="30" spans="8:20" x14ac:dyDescent="0.25">
      <c r="H30" s="23" t="s">
        <v>40</v>
      </c>
      <c r="I30" s="23"/>
      <c r="J30" s="23"/>
      <c r="K30" s="23"/>
      <c r="L30" s="23"/>
      <c r="M30" s="23"/>
    </row>
    <row r="31" spans="8:20" x14ac:dyDescent="0.25">
      <c r="H31" s="23"/>
      <c r="I31" s="23"/>
      <c r="J31" s="23"/>
      <c r="K31" s="23"/>
      <c r="L31" s="23"/>
      <c r="M31" s="23"/>
    </row>
    <row r="32" spans="8:20" x14ac:dyDescent="0.25">
      <c r="H32" s="23"/>
      <c r="I32" s="23"/>
      <c r="J32" s="23"/>
      <c r="K32" s="23"/>
      <c r="L32" s="23"/>
      <c r="M32" s="23"/>
    </row>
  </sheetData>
  <mergeCells count="4">
    <mergeCell ref="H30:M32"/>
    <mergeCell ref="I22:R27"/>
    <mergeCell ref="A1:N1"/>
    <mergeCell ref="B9:C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0"/>
  <sheetViews>
    <sheetView workbookViewId="0"/>
  </sheetViews>
  <sheetFormatPr defaultRowHeight="15" x14ac:dyDescent="0.25"/>
  <cols>
    <col min="1" max="1" width="4" style="73" customWidth="1"/>
    <col min="2" max="2" width="12.85546875" style="73" customWidth="1"/>
    <col min="3" max="8" width="7.5703125" style="73" customWidth="1"/>
    <col min="9" max="9" width="9.140625" style="73"/>
  </cols>
  <sheetData>
    <row r="1" spans="1:25" ht="15.75" x14ac:dyDescent="0.25">
      <c r="B1" s="104" t="s">
        <v>71</v>
      </c>
    </row>
    <row r="2" spans="1:25" x14ac:dyDescent="0.25">
      <c r="A2" s="80" t="s">
        <v>64</v>
      </c>
    </row>
    <row r="5" spans="1:25" ht="24" customHeight="1" x14ac:dyDescent="0.25">
      <c r="A5" s="101" t="s">
        <v>65</v>
      </c>
      <c r="B5" s="101"/>
      <c r="C5" s="101"/>
      <c r="D5" s="101"/>
      <c r="E5" s="81"/>
      <c r="F5" s="81"/>
      <c r="G5" s="81"/>
      <c r="H5" s="81"/>
    </row>
    <row r="6" spans="1:25" x14ac:dyDescent="0.25">
      <c r="A6" s="82"/>
      <c r="B6" s="83"/>
      <c r="C6" s="84" t="s">
        <v>62</v>
      </c>
      <c r="D6" s="42" t="s">
        <v>45</v>
      </c>
      <c r="E6" s="42" t="s">
        <v>46</v>
      </c>
      <c r="F6" s="42" t="s">
        <v>47</v>
      </c>
      <c r="G6" s="42" t="s">
        <v>48</v>
      </c>
      <c r="H6" s="85"/>
    </row>
    <row r="7" spans="1:25" x14ac:dyDescent="0.25">
      <c r="A7" s="86"/>
      <c r="B7" s="75" t="s">
        <v>63</v>
      </c>
      <c r="C7" s="76">
        <v>0.73636363636363644</v>
      </c>
      <c r="D7" s="79">
        <v>0.74234234234234231</v>
      </c>
      <c r="E7" s="79">
        <v>0.71186440677966101</v>
      </c>
      <c r="F7" s="79">
        <v>0.69262295081967207</v>
      </c>
      <c r="G7" s="79">
        <v>0.80592105263157887</v>
      </c>
      <c r="H7" s="102">
        <v>0.73110802039870193</v>
      </c>
    </row>
    <row r="8" spans="1:25" ht="24" x14ac:dyDescent="0.25">
      <c r="A8" s="86"/>
      <c r="B8" s="77" t="s">
        <v>7</v>
      </c>
      <c r="C8" s="76">
        <v>0.21818181818181817</v>
      </c>
      <c r="D8" s="79">
        <v>0.22522522522522523</v>
      </c>
      <c r="E8" s="79">
        <v>0.26779661016949152</v>
      </c>
      <c r="F8" s="79">
        <v>0.28688524590163933</v>
      </c>
      <c r="G8" s="79">
        <v>0.19078947368421051</v>
      </c>
      <c r="H8" s="102">
        <v>0.24524802967083914</v>
      </c>
    </row>
    <row r="9" spans="1:25" ht="15" customHeight="1" x14ac:dyDescent="0.25">
      <c r="A9" s="90"/>
      <c r="B9" s="77" t="s">
        <v>16</v>
      </c>
      <c r="C9" s="76">
        <v>4.5454545454545456E-2</v>
      </c>
      <c r="D9" s="79">
        <v>3.2432432432432434E-2</v>
      </c>
      <c r="E9" s="79">
        <v>2.0338983050847456E-2</v>
      </c>
      <c r="F9" s="79">
        <v>2.0491803278688523E-2</v>
      </c>
      <c r="G9" s="103">
        <v>3.2894736842105266E-3</v>
      </c>
      <c r="H9" s="102">
        <v>2.3643949930458971E-2</v>
      </c>
      <c r="Q9" s="47" t="s">
        <v>73</v>
      </c>
      <c r="R9" s="47"/>
      <c r="S9" s="47"/>
      <c r="T9" s="47"/>
      <c r="U9" s="47"/>
      <c r="V9" s="47"/>
      <c r="W9" s="47"/>
      <c r="X9" s="47"/>
      <c r="Y9" s="50"/>
    </row>
    <row r="10" spans="1:25" x14ac:dyDescent="0.25">
      <c r="B10" s="90" t="s">
        <v>2</v>
      </c>
      <c r="C10" s="91">
        <v>220</v>
      </c>
      <c r="D10" s="92">
        <v>555</v>
      </c>
      <c r="E10" s="92">
        <v>590</v>
      </c>
      <c r="F10" s="92">
        <v>488</v>
      </c>
      <c r="G10" s="92">
        <v>304</v>
      </c>
      <c r="H10" s="93">
        <v>2157</v>
      </c>
      <c r="Q10" s="47"/>
      <c r="R10" s="47"/>
      <c r="S10" s="47"/>
      <c r="T10" s="47"/>
      <c r="U10" s="47"/>
      <c r="V10" s="47"/>
      <c r="W10" s="47"/>
      <c r="X10" s="47"/>
      <c r="Y10" s="50"/>
    </row>
    <row r="11" spans="1:25" x14ac:dyDescent="0.25">
      <c r="A11" s="94"/>
      <c r="B11" s="95"/>
      <c r="C11" s="96">
        <v>1</v>
      </c>
      <c r="D11" s="97">
        <v>1</v>
      </c>
      <c r="E11" s="97">
        <v>1</v>
      </c>
      <c r="F11" s="97">
        <v>1</v>
      </c>
      <c r="G11" s="97">
        <v>1</v>
      </c>
      <c r="H11" s="98">
        <v>1</v>
      </c>
      <c r="Q11" s="47"/>
      <c r="R11" s="47"/>
      <c r="S11" s="47"/>
      <c r="T11" s="47"/>
      <c r="U11" s="47"/>
      <c r="V11" s="47"/>
      <c r="W11" s="47"/>
      <c r="X11" s="47"/>
      <c r="Y11" s="50"/>
    </row>
    <row r="12" spans="1:25" x14ac:dyDescent="0.25">
      <c r="A12" s="94"/>
      <c r="B12" s="95"/>
      <c r="C12" s="96"/>
      <c r="D12" s="97"/>
      <c r="E12" s="97"/>
      <c r="F12" s="97"/>
      <c r="G12" s="97"/>
      <c r="H12" s="98"/>
      <c r="Q12" s="47"/>
      <c r="R12" s="47"/>
      <c r="S12" s="47"/>
      <c r="T12" s="47"/>
      <c r="U12" s="47"/>
      <c r="V12" s="47"/>
      <c r="W12" s="47"/>
      <c r="X12" s="47"/>
      <c r="Y12" s="50"/>
    </row>
    <row r="13" spans="1:25" x14ac:dyDescent="0.25">
      <c r="A13" s="94"/>
      <c r="B13" s="95"/>
      <c r="C13" s="96"/>
      <c r="D13" s="97"/>
      <c r="E13" s="97"/>
      <c r="F13" s="97"/>
      <c r="G13" s="97"/>
      <c r="H13" s="98"/>
      <c r="Q13" s="47"/>
      <c r="R13" s="47"/>
      <c r="S13" s="47"/>
      <c r="T13" s="47"/>
      <c r="U13" s="47"/>
      <c r="V13" s="47"/>
      <c r="W13" s="47"/>
      <c r="X13" s="47"/>
      <c r="Y13" s="50"/>
    </row>
    <row r="14" spans="1:25" x14ac:dyDescent="0.25">
      <c r="A14" s="94"/>
      <c r="B14" s="95"/>
      <c r="C14" s="96"/>
      <c r="D14" s="97"/>
      <c r="F14" s="97"/>
      <c r="G14" s="97"/>
      <c r="H14" s="98"/>
      <c r="Q14" s="47"/>
      <c r="R14" s="47"/>
      <c r="S14" s="47"/>
      <c r="T14" s="47"/>
      <c r="U14" s="47"/>
      <c r="V14" s="47"/>
      <c r="W14" s="47"/>
      <c r="X14" s="47"/>
      <c r="Y14" s="50"/>
    </row>
    <row r="15" spans="1:25" x14ac:dyDescent="0.25">
      <c r="B15" s="99"/>
      <c r="Q15" s="47"/>
      <c r="R15" s="47"/>
      <c r="S15" s="47"/>
      <c r="T15" s="47"/>
      <c r="U15" s="47"/>
      <c r="V15" s="47"/>
      <c r="W15" s="47"/>
      <c r="X15" s="47"/>
      <c r="Y15" s="50"/>
    </row>
    <row r="16" spans="1:25" ht="36" customHeight="1" x14ac:dyDescent="0.25">
      <c r="A16" s="101" t="s">
        <v>69</v>
      </c>
      <c r="B16" s="101"/>
      <c r="C16" s="101"/>
      <c r="D16" s="101"/>
      <c r="E16" s="81"/>
      <c r="F16" s="81"/>
      <c r="G16" s="81"/>
      <c r="H16" s="81"/>
      <c r="Q16" s="47"/>
      <c r="R16" s="47"/>
      <c r="S16" s="47"/>
      <c r="T16" s="47"/>
      <c r="U16" s="47"/>
      <c r="V16" s="47"/>
      <c r="W16" s="47"/>
      <c r="X16" s="47"/>
    </row>
    <row r="17" spans="1:24" x14ac:dyDescent="0.25">
      <c r="A17" s="82"/>
      <c r="B17" s="100"/>
      <c r="C17" s="84" t="s">
        <v>62</v>
      </c>
      <c r="D17" s="42" t="s">
        <v>45</v>
      </c>
      <c r="E17" s="42" t="s">
        <v>46</v>
      </c>
      <c r="F17" s="42" t="s">
        <v>47</v>
      </c>
      <c r="G17" s="42" t="s">
        <v>48</v>
      </c>
      <c r="H17" s="85"/>
      <c r="Q17" s="47"/>
      <c r="R17" s="47"/>
      <c r="S17" s="47"/>
      <c r="T17" s="47"/>
      <c r="U17" s="47"/>
      <c r="V17" s="47"/>
      <c r="W17" s="47"/>
      <c r="X17" s="47"/>
    </row>
    <row r="18" spans="1:24" x14ac:dyDescent="0.25">
      <c r="A18" s="90"/>
      <c r="B18" s="75" t="s">
        <v>63</v>
      </c>
      <c r="C18" s="76">
        <v>0.71363636363636362</v>
      </c>
      <c r="D18" s="79">
        <v>0.63603603603603598</v>
      </c>
      <c r="E18" s="79">
        <v>0.5474576271186441</v>
      </c>
      <c r="F18" s="79">
        <v>0.36680327868852458</v>
      </c>
      <c r="G18" s="79">
        <v>0.20394736842105263</v>
      </c>
      <c r="H18" s="102">
        <v>0.49791376912378305</v>
      </c>
    </row>
    <row r="19" spans="1:24" ht="24" x14ac:dyDescent="0.25">
      <c r="A19" s="90"/>
      <c r="B19" s="77" t="s">
        <v>7</v>
      </c>
      <c r="C19" s="76">
        <v>0.21363636363636362</v>
      </c>
      <c r="D19" s="79">
        <v>0.29549549549549547</v>
      </c>
      <c r="E19" s="79">
        <v>0.40677966101694912</v>
      </c>
      <c r="F19" s="79">
        <v>0.55942622950819676</v>
      </c>
      <c r="G19" s="79">
        <v>0.66776315789473684</v>
      </c>
      <c r="H19" s="102">
        <v>0.42976356050069542</v>
      </c>
    </row>
    <row r="20" spans="1:24" x14ac:dyDescent="0.25">
      <c r="A20" s="90"/>
      <c r="B20" s="77" t="s">
        <v>16</v>
      </c>
      <c r="C20" s="76">
        <v>7.2727272727272724E-2</v>
      </c>
      <c r="D20" s="79">
        <v>6.8468468468468477E-2</v>
      </c>
      <c r="E20" s="79">
        <v>4.576271186440678E-2</v>
      </c>
      <c r="F20" s="79">
        <v>7.3770491803278687E-2</v>
      </c>
      <c r="G20" s="79">
        <v>0.12828947368421054</v>
      </c>
      <c r="H20" s="102">
        <v>7.232267037552155E-2</v>
      </c>
    </row>
    <row r="21" spans="1:24" x14ac:dyDescent="0.25">
      <c r="B21" s="90" t="s">
        <v>2</v>
      </c>
      <c r="C21" s="91">
        <v>220</v>
      </c>
      <c r="D21" s="92">
        <v>555</v>
      </c>
      <c r="E21" s="92">
        <v>590</v>
      </c>
      <c r="F21" s="92">
        <v>488</v>
      </c>
      <c r="G21" s="92">
        <v>304</v>
      </c>
      <c r="H21" s="93">
        <v>2157</v>
      </c>
    </row>
    <row r="22" spans="1:24" x14ac:dyDescent="0.25">
      <c r="A22" s="94"/>
      <c r="B22" s="95"/>
      <c r="C22" s="96">
        <v>1</v>
      </c>
      <c r="D22" s="97">
        <v>1</v>
      </c>
      <c r="E22" s="97">
        <v>1</v>
      </c>
      <c r="F22" s="97">
        <v>1</v>
      </c>
      <c r="G22" s="97">
        <v>1</v>
      </c>
      <c r="H22" s="98">
        <v>1</v>
      </c>
    </row>
    <row r="23" spans="1:24" x14ac:dyDescent="0.25">
      <c r="B23" s="99"/>
    </row>
    <row r="24" spans="1:24" x14ac:dyDescent="0.25">
      <c r="A24" s="94"/>
      <c r="B24" s="95"/>
      <c r="C24" s="96"/>
      <c r="D24" s="97"/>
      <c r="E24" s="97"/>
      <c r="F24" s="97"/>
      <c r="G24" s="97"/>
      <c r="H24" s="98"/>
    </row>
    <row r="25" spans="1:24" x14ac:dyDescent="0.25">
      <c r="A25" s="94"/>
      <c r="B25" s="95"/>
      <c r="C25" s="96"/>
      <c r="D25" s="97"/>
      <c r="E25" s="97"/>
      <c r="F25" s="97"/>
      <c r="G25" s="97"/>
      <c r="H25" s="98"/>
    </row>
    <row r="26" spans="1:24" x14ac:dyDescent="0.25">
      <c r="A26" s="94"/>
      <c r="B26" s="95"/>
      <c r="C26" s="96"/>
      <c r="D26" s="97"/>
      <c r="E26" s="97"/>
      <c r="F26" s="97"/>
      <c r="G26" s="97"/>
      <c r="H26" s="98"/>
    </row>
    <row r="27" spans="1:24" x14ac:dyDescent="0.25">
      <c r="A27" s="94"/>
      <c r="B27" s="95"/>
      <c r="C27" s="96"/>
      <c r="D27" s="97"/>
      <c r="E27" s="97"/>
      <c r="F27" s="97"/>
      <c r="G27" s="97"/>
      <c r="H27" s="98"/>
    </row>
    <row r="28" spans="1:24" x14ac:dyDescent="0.25">
      <c r="A28" s="94"/>
      <c r="B28" s="95"/>
      <c r="C28" s="96"/>
      <c r="D28" s="97"/>
      <c r="E28" s="97"/>
      <c r="F28" s="97"/>
      <c r="G28" s="97"/>
      <c r="H28" s="98"/>
    </row>
    <row r="29" spans="1:24" x14ac:dyDescent="0.25">
      <c r="A29" s="94"/>
      <c r="B29" s="95"/>
      <c r="C29" s="96"/>
      <c r="D29" s="97"/>
      <c r="E29" s="97"/>
      <c r="F29" s="97"/>
      <c r="G29" s="97"/>
      <c r="H29" s="98"/>
    </row>
    <row r="30" spans="1:24" x14ac:dyDescent="0.25">
      <c r="A30" s="94"/>
      <c r="B30" s="95"/>
      <c r="C30" s="96"/>
      <c r="D30" s="97"/>
      <c r="E30" s="97"/>
      <c r="F30" s="97"/>
      <c r="G30" s="97"/>
      <c r="H30" s="98"/>
    </row>
    <row r="31" spans="1:24" x14ac:dyDescent="0.25">
      <c r="A31" s="94"/>
      <c r="B31" s="95"/>
      <c r="C31" s="96"/>
      <c r="D31" s="97"/>
      <c r="E31" s="97"/>
      <c r="F31" s="97"/>
      <c r="G31" s="97"/>
      <c r="H31" s="98"/>
    </row>
    <row r="32" spans="1:24" x14ac:dyDescent="0.25">
      <c r="B32" s="99"/>
    </row>
    <row r="33" spans="1:8" x14ac:dyDescent="0.25">
      <c r="A33" s="101" t="s">
        <v>66</v>
      </c>
      <c r="B33" s="101"/>
      <c r="C33" s="101"/>
      <c r="D33" s="101"/>
      <c r="E33" s="81"/>
      <c r="F33" s="81"/>
      <c r="G33" s="81"/>
      <c r="H33" s="81"/>
    </row>
    <row r="34" spans="1:8" x14ac:dyDescent="0.25">
      <c r="A34" s="82"/>
      <c r="B34" s="100"/>
      <c r="C34" s="84" t="s">
        <v>62</v>
      </c>
      <c r="D34" s="42" t="s">
        <v>45</v>
      </c>
      <c r="E34" s="42" t="s">
        <v>46</v>
      </c>
      <c r="F34" s="42" t="s">
        <v>47</v>
      </c>
      <c r="G34" s="42" t="s">
        <v>48</v>
      </c>
      <c r="H34" s="85"/>
    </row>
    <row r="35" spans="1:8" x14ac:dyDescent="0.25">
      <c r="A35" s="90"/>
      <c r="B35" s="75" t="s">
        <v>63</v>
      </c>
      <c r="C35" s="87">
        <v>0.8545454545454545</v>
      </c>
      <c r="D35" s="88">
        <v>0.8666666666666667</v>
      </c>
      <c r="E35" s="88">
        <v>0.7830508474576271</v>
      </c>
      <c r="F35" s="88">
        <v>0.72540983606557374</v>
      </c>
      <c r="G35" s="88">
        <v>0.8125</v>
      </c>
      <c r="H35" s="89">
        <v>0.80296708391284188</v>
      </c>
    </row>
    <row r="36" spans="1:8" x14ac:dyDescent="0.25">
      <c r="A36" s="90"/>
      <c r="B36" s="77" t="s">
        <v>7</v>
      </c>
      <c r="C36" s="87">
        <v>0.10909090909090909</v>
      </c>
      <c r="D36" s="88">
        <v>9.7297297297297303E-2</v>
      </c>
      <c r="E36" s="88">
        <v>0.19322033898305083</v>
      </c>
      <c r="F36" s="88">
        <v>0.25204918032786883</v>
      </c>
      <c r="G36" s="88">
        <v>0.1875</v>
      </c>
      <c r="H36" s="89">
        <v>0.17246175243393602</v>
      </c>
    </row>
    <row r="37" spans="1:8" x14ac:dyDescent="0.25">
      <c r="A37" s="90"/>
      <c r="B37" s="77" t="s">
        <v>16</v>
      </c>
      <c r="C37" s="87">
        <v>3.6363636363636362E-2</v>
      </c>
      <c r="D37" s="88">
        <v>3.6036036036036036E-2</v>
      </c>
      <c r="E37" s="88">
        <v>2.3728813559322035E-2</v>
      </c>
      <c r="F37" s="88">
        <v>2.2540983606557378E-2</v>
      </c>
      <c r="G37" s="88">
        <v>0</v>
      </c>
      <c r="H37" s="89">
        <v>2.4571163653222067E-2</v>
      </c>
    </row>
    <row r="38" spans="1:8" x14ac:dyDescent="0.25">
      <c r="A38" s="90" t="s">
        <v>2</v>
      </c>
      <c r="B38" s="77"/>
      <c r="C38" s="91">
        <v>220</v>
      </c>
      <c r="D38" s="92">
        <v>555</v>
      </c>
      <c r="E38" s="92">
        <v>590</v>
      </c>
      <c r="F38" s="92">
        <v>488</v>
      </c>
      <c r="G38" s="92">
        <v>304</v>
      </c>
      <c r="H38" s="93">
        <v>2157</v>
      </c>
    </row>
    <row r="39" spans="1:8" x14ac:dyDescent="0.25">
      <c r="A39" s="94"/>
      <c r="B39" s="95"/>
      <c r="C39" s="96">
        <v>1</v>
      </c>
      <c r="D39" s="97">
        <v>1</v>
      </c>
      <c r="E39" s="97">
        <v>1</v>
      </c>
      <c r="F39" s="97">
        <v>1</v>
      </c>
      <c r="G39" s="97">
        <v>1</v>
      </c>
      <c r="H39" s="98">
        <v>1</v>
      </c>
    </row>
    <row r="40" spans="1:8" x14ac:dyDescent="0.25">
      <c r="A40" s="94"/>
      <c r="B40" s="95"/>
      <c r="C40" s="96"/>
      <c r="D40" s="97"/>
      <c r="E40" s="97"/>
      <c r="F40" s="97"/>
      <c r="G40" s="97"/>
      <c r="H40" s="98"/>
    </row>
    <row r="41" spans="1:8" x14ac:dyDescent="0.25">
      <c r="A41" s="94"/>
      <c r="B41" s="95"/>
      <c r="C41" s="96"/>
      <c r="D41" s="97"/>
      <c r="E41" s="97"/>
      <c r="F41" s="97"/>
      <c r="G41" s="97"/>
      <c r="H41" s="98"/>
    </row>
    <row r="42" spans="1:8" x14ac:dyDescent="0.25">
      <c r="B42" s="99"/>
    </row>
    <row r="43" spans="1:8" x14ac:dyDescent="0.25">
      <c r="A43" s="101" t="s">
        <v>67</v>
      </c>
      <c r="B43" s="101"/>
      <c r="C43" s="101"/>
      <c r="D43" s="101"/>
      <c r="E43" s="81"/>
      <c r="F43" s="81"/>
      <c r="G43" s="81"/>
      <c r="H43" s="81"/>
    </row>
    <row r="44" spans="1:8" x14ac:dyDescent="0.25">
      <c r="A44" s="82"/>
      <c r="B44" s="100"/>
      <c r="C44" s="84" t="s">
        <v>62</v>
      </c>
      <c r="D44" s="42" t="s">
        <v>45</v>
      </c>
      <c r="E44" s="42" t="s">
        <v>46</v>
      </c>
      <c r="F44" s="42" t="s">
        <v>47</v>
      </c>
      <c r="G44" s="42" t="s">
        <v>48</v>
      </c>
      <c r="H44" s="85"/>
    </row>
    <row r="45" spans="1:8" x14ac:dyDescent="0.25">
      <c r="A45" s="90"/>
      <c r="B45" s="75" t="s">
        <v>63</v>
      </c>
      <c r="C45" s="87">
        <v>0.4</v>
      </c>
      <c r="D45" s="88">
        <v>0.56936936936936933</v>
      </c>
      <c r="E45" s="88">
        <v>0.46271186440677964</v>
      </c>
      <c r="F45" s="88">
        <v>0.36885245901639346</v>
      </c>
      <c r="G45" s="88">
        <v>0.41776315789473684</v>
      </c>
      <c r="H45" s="89">
        <v>0.45618915159944362</v>
      </c>
    </row>
    <row r="46" spans="1:8" x14ac:dyDescent="0.25">
      <c r="A46" s="90"/>
      <c r="B46" s="77" t="s">
        <v>7</v>
      </c>
      <c r="C46" s="87">
        <v>0.29545454545454547</v>
      </c>
      <c r="D46" s="88">
        <v>0.30810810810810813</v>
      </c>
      <c r="E46" s="88">
        <v>0.44406779661016949</v>
      </c>
      <c r="F46" s="88">
        <v>0.54918032786885251</v>
      </c>
      <c r="G46" s="88">
        <v>0.4835526315789474</v>
      </c>
      <c r="H46" s="89">
        <v>0.42327306444135376</v>
      </c>
    </row>
    <row r="47" spans="1:8" x14ac:dyDescent="0.25">
      <c r="A47" s="90"/>
      <c r="B47" s="77" t="s">
        <v>16</v>
      </c>
      <c r="C47" s="87">
        <v>0.30454545454545451</v>
      </c>
      <c r="D47" s="88">
        <v>0.12252252252252252</v>
      </c>
      <c r="E47" s="88">
        <v>9.3220338983050849E-2</v>
      </c>
      <c r="F47" s="88">
        <v>8.1967213114754092E-2</v>
      </c>
      <c r="G47" s="88">
        <v>9.8684210526315791E-2</v>
      </c>
      <c r="H47" s="89">
        <v>0.1205377839592026</v>
      </c>
    </row>
    <row r="48" spans="1:8" x14ac:dyDescent="0.25">
      <c r="A48" s="90" t="s">
        <v>2</v>
      </c>
      <c r="B48" s="77"/>
      <c r="C48" s="91">
        <v>220</v>
      </c>
      <c r="D48" s="92">
        <v>555</v>
      </c>
      <c r="E48" s="92">
        <v>590</v>
      </c>
      <c r="F48" s="92">
        <v>488</v>
      </c>
      <c r="G48" s="92">
        <v>304</v>
      </c>
      <c r="H48" s="93">
        <v>2157</v>
      </c>
    </row>
    <row r="49" spans="1:8" x14ac:dyDescent="0.25">
      <c r="A49" s="94"/>
      <c r="B49" s="95"/>
      <c r="C49" s="96">
        <v>1</v>
      </c>
      <c r="D49" s="97">
        <v>1</v>
      </c>
      <c r="E49" s="97">
        <v>1</v>
      </c>
      <c r="F49" s="97">
        <v>1</v>
      </c>
      <c r="G49" s="97">
        <v>1</v>
      </c>
      <c r="H49" s="98">
        <v>1</v>
      </c>
    </row>
    <row r="50" spans="1:8" x14ac:dyDescent="0.25">
      <c r="B50" s="99"/>
    </row>
    <row r="51" spans="1:8" x14ac:dyDescent="0.25">
      <c r="A51" s="94"/>
      <c r="B51" s="95"/>
      <c r="C51" s="96"/>
      <c r="D51" s="97"/>
      <c r="E51" s="97"/>
      <c r="F51" s="97"/>
      <c r="G51" s="97"/>
      <c r="H51" s="98"/>
    </row>
    <row r="52" spans="1:8" x14ac:dyDescent="0.25">
      <c r="B52" s="99"/>
    </row>
    <row r="53" spans="1:8" x14ac:dyDescent="0.25">
      <c r="A53" s="101" t="s">
        <v>68</v>
      </c>
      <c r="B53" s="101"/>
      <c r="C53" s="101"/>
      <c r="D53" s="101"/>
      <c r="E53" s="81"/>
      <c r="F53" s="81"/>
      <c r="G53" s="81"/>
      <c r="H53" s="81"/>
    </row>
    <row r="54" spans="1:8" x14ac:dyDescent="0.25">
      <c r="A54" s="82"/>
      <c r="B54" s="100"/>
      <c r="C54" s="84" t="s">
        <v>62</v>
      </c>
      <c r="D54" s="42" t="s">
        <v>45</v>
      </c>
      <c r="E54" s="42" t="s">
        <v>46</v>
      </c>
      <c r="F54" s="42" t="s">
        <v>47</v>
      </c>
      <c r="G54" s="42" t="s">
        <v>48</v>
      </c>
      <c r="H54" s="85"/>
    </row>
    <row r="55" spans="1:8" x14ac:dyDescent="0.25">
      <c r="A55" s="90"/>
      <c r="B55" s="75" t="s">
        <v>63</v>
      </c>
      <c r="C55" s="87">
        <v>0.31818181818181818</v>
      </c>
      <c r="D55" s="88">
        <v>0.32252252252252256</v>
      </c>
      <c r="E55" s="88">
        <v>0.35254237288135593</v>
      </c>
      <c r="F55" s="88">
        <v>0.24180327868852458</v>
      </c>
      <c r="G55" s="88">
        <v>0.35197368421052633</v>
      </c>
      <c r="H55" s="89">
        <v>0.31617987946221604</v>
      </c>
    </row>
    <row r="56" spans="1:8" x14ac:dyDescent="0.25">
      <c r="A56" s="90"/>
      <c r="B56" s="77" t="s">
        <v>7</v>
      </c>
      <c r="C56" s="87">
        <v>0.57272727272727275</v>
      </c>
      <c r="D56" s="88">
        <v>0.6</v>
      </c>
      <c r="E56" s="88">
        <v>0.61016949152542377</v>
      </c>
      <c r="F56" s="88">
        <v>0.71106557377049184</v>
      </c>
      <c r="G56" s="88">
        <v>0.60526315789473684</v>
      </c>
      <c r="H56" s="89">
        <v>0.62586926286509037</v>
      </c>
    </row>
    <row r="57" spans="1:8" x14ac:dyDescent="0.25">
      <c r="A57" s="90"/>
      <c r="B57" s="77" t="s">
        <v>16</v>
      </c>
      <c r="C57" s="87">
        <v>0.10909090909090909</v>
      </c>
      <c r="D57" s="88">
        <v>7.7477477477477477E-2</v>
      </c>
      <c r="E57" s="88">
        <v>3.7288135593220334E-2</v>
      </c>
      <c r="F57" s="88">
        <v>4.7131147540983603E-2</v>
      </c>
      <c r="G57" s="88">
        <v>4.2763157894736843E-2</v>
      </c>
      <c r="H57" s="89">
        <v>5.7950857672693562E-2</v>
      </c>
    </row>
    <row r="58" spans="1:8" x14ac:dyDescent="0.25">
      <c r="A58" s="90" t="s">
        <v>2</v>
      </c>
      <c r="B58" s="77"/>
      <c r="C58" s="91">
        <v>220</v>
      </c>
      <c r="D58" s="92">
        <v>555</v>
      </c>
      <c r="E58" s="92">
        <v>590</v>
      </c>
      <c r="F58" s="92">
        <v>488</v>
      </c>
      <c r="G58" s="92">
        <v>304</v>
      </c>
      <c r="H58" s="93">
        <v>2157</v>
      </c>
    </row>
    <row r="59" spans="1:8" x14ac:dyDescent="0.25">
      <c r="A59" s="94"/>
      <c r="B59" s="95"/>
      <c r="C59" s="96">
        <v>1</v>
      </c>
      <c r="D59" s="97">
        <v>1</v>
      </c>
      <c r="E59" s="97">
        <v>1</v>
      </c>
      <c r="F59" s="97">
        <v>1</v>
      </c>
      <c r="G59" s="97">
        <v>1</v>
      </c>
      <c r="H59" s="98">
        <v>1</v>
      </c>
    </row>
    <row r="60" spans="1:8" x14ac:dyDescent="0.25">
      <c r="A60" s="94"/>
      <c r="B60" s="95"/>
      <c r="C60" s="96"/>
      <c r="D60" s="97"/>
      <c r="E60" s="97"/>
      <c r="F60" s="97"/>
      <c r="G60" s="97"/>
      <c r="H60" s="98"/>
    </row>
    <row r="61" spans="1:8" x14ac:dyDescent="0.25">
      <c r="A61" s="94"/>
      <c r="B61" s="95"/>
      <c r="C61" s="96"/>
      <c r="D61" s="97"/>
      <c r="E61" s="97"/>
      <c r="F61" s="97"/>
      <c r="G61" s="97"/>
      <c r="H61" s="98"/>
    </row>
    <row r="62" spans="1:8" x14ac:dyDescent="0.25">
      <c r="A62" s="94"/>
      <c r="B62" s="95"/>
      <c r="C62" s="96"/>
      <c r="D62" s="97"/>
      <c r="E62" s="97"/>
      <c r="F62" s="97"/>
      <c r="G62" s="97"/>
      <c r="H62" s="98"/>
    </row>
    <row r="63" spans="1:8" x14ac:dyDescent="0.25">
      <c r="B63" s="99"/>
    </row>
    <row r="64" spans="1:8" x14ac:dyDescent="0.25">
      <c r="A64" s="101" t="s">
        <v>70</v>
      </c>
      <c r="B64" s="101"/>
      <c r="C64" s="101"/>
      <c r="D64" s="101"/>
      <c r="E64" s="81"/>
      <c r="F64" s="81"/>
      <c r="G64" s="81"/>
      <c r="H64" s="81"/>
    </row>
    <row r="65" spans="1:8" x14ac:dyDescent="0.25">
      <c r="A65" s="82"/>
      <c r="B65" s="100"/>
      <c r="C65" s="84" t="s">
        <v>62</v>
      </c>
      <c r="D65" s="42" t="s">
        <v>45</v>
      </c>
      <c r="E65" s="42" t="s">
        <v>46</v>
      </c>
      <c r="F65" s="42" t="s">
        <v>47</v>
      </c>
      <c r="G65" s="42" t="s">
        <v>48</v>
      </c>
      <c r="H65" s="85"/>
    </row>
    <row r="66" spans="1:8" x14ac:dyDescent="0.25">
      <c r="A66" s="90"/>
      <c r="B66" s="75" t="s">
        <v>63</v>
      </c>
      <c r="C66" s="87">
        <v>0.63181818181818183</v>
      </c>
      <c r="D66" s="88">
        <v>0.62882882882882885</v>
      </c>
      <c r="E66" s="88">
        <v>0.57457627118644072</v>
      </c>
      <c r="F66" s="88">
        <v>0.45081967213114749</v>
      </c>
      <c r="G66" s="88">
        <v>0.44078947368421056</v>
      </c>
      <c r="H66" s="89">
        <v>0.54751970329160871</v>
      </c>
    </row>
    <row r="67" spans="1:8" x14ac:dyDescent="0.25">
      <c r="A67" s="90"/>
      <c r="B67" s="77" t="s">
        <v>7</v>
      </c>
      <c r="C67" s="87">
        <v>0.29545454545454547</v>
      </c>
      <c r="D67" s="88">
        <v>0.27747747747747747</v>
      </c>
      <c r="E67" s="88">
        <v>0.35932203389830503</v>
      </c>
      <c r="F67" s="88">
        <v>0.47950819672131145</v>
      </c>
      <c r="G67" s="88">
        <v>0.47039473684210525</v>
      </c>
      <c r="H67" s="89">
        <v>0.37459434399629116</v>
      </c>
    </row>
    <row r="68" spans="1:8" x14ac:dyDescent="0.25">
      <c r="A68" s="90"/>
      <c r="B68" s="77" t="s">
        <v>16</v>
      </c>
      <c r="C68" s="87">
        <v>7.2727272727272724E-2</v>
      </c>
      <c r="D68" s="88">
        <v>9.3693693693693694E-2</v>
      </c>
      <c r="E68" s="88">
        <v>6.6101694915254236E-2</v>
      </c>
      <c r="F68" s="88">
        <v>6.9672131147540992E-2</v>
      </c>
      <c r="G68" s="88">
        <v>8.8815789473684209E-2</v>
      </c>
      <c r="H68" s="89">
        <v>7.7885952712100137E-2</v>
      </c>
    </row>
    <row r="69" spans="1:8" x14ac:dyDescent="0.25">
      <c r="A69" s="90" t="s">
        <v>2</v>
      </c>
      <c r="B69" s="95"/>
      <c r="C69" s="91">
        <v>220</v>
      </c>
      <c r="D69" s="92">
        <v>555</v>
      </c>
      <c r="E69" s="92">
        <v>590</v>
      </c>
      <c r="F69" s="92">
        <v>488</v>
      </c>
      <c r="G69" s="92">
        <v>304</v>
      </c>
      <c r="H69" s="93">
        <v>2157</v>
      </c>
    </row>
    <row r="70" spans="1:8" x14ac:dyDescent="0.25">
      <c r="A70" s="94"/>
      <c r="B70" s="99"/>
      <c r="C70" s="96">
        <v>1</v>
      </c>
      <c r="D70" s="97">
        <v>1</v>
      </c>
      <c r="E70" s="97">
        <v>1</v>
      </c>
      <c r="F70" s="97">
        <v>1</v>
      </c>
      <c r="G70" s="97">
        <v>1</v>
      </c>
      <c r="H70" s="98">
        <v>1</v>
      </c>
    </row>
  </sheetData>
  <mergeCells count="7">
    <mergeCell ref="Q9:X17"/>
    <mergeCell ref="A5:D5"/>
    <mergeCell ref="A16:D16"/>
    <mergeCell ref="A33:D33"/>
    <mergeCell ref="A43:D43"/>
    <mergeCell ref="A53:D53"/>
    <mergeCell ref="A64:D6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61"/>
  <sheetViews>
    <sheetView topLeftCell="B1" workbookViewId="0">
      <selection sqref="A1:P1"/>
    </sheetView>
  </sheetViews>
  <sheetFormatPr defaultRowHeight="15" x14ac:dyDescent="0.25"/>
  <cols>
    <col min="1" max="1" width="1.5703125" customWidth="1"/>
    <col min="2" max="2" width="14.42578125" customWidth="1"/>
  </cols>
  <sheetData>
    <row r="1" spans="1:16" s="52" customFormat="1" x14ac:dyDescent="0.25">
      <c r="A1" s="51" t="s">
        <v>55</v>
      </c>
      <c r="B1" s="51"/>
      <c r="C1" s="51"/>
      <c r="D1" s="51"/>
      <c r="E1" s="51"/>
      <c r="F1" s="51"/>
      <c r="G1" s="51"/>
      <c r="H1" s="51"/>
      <c r="I1" s="51"/>
      <c r="J1" s="51"/>
      <c r="K1" s="51"/>
      <c r="L1" s="51"/>
      <c r="M1" s="51"/>
      <c r="N1" s="51"/>
      <c r="O1" s="51"/>
      <c r="P1" s="51"/>
    </row>
    <row r="2" spans="1:16" s="52" customFormat="1" x14ac:dyDescent="0.25">
      <c r="A2" s="53"/>
      <c r="B2" s="54"/>
      <c r="C2" s="55" t="s">
        <v>17</v>
      </c>
      <c r="D2" s="56" t="s">
        <v>18</v>
      </c>
      <c r="E2" s="56" t="s">
        <v>19</v>
      </c>
      <c r="F2" s="56" t="s">
        <v>20</v>
      </c>
      <c r="G2" s="56" t="s">
        <v>21</v>
      </c>
      <c r="H2" s="56" t="s">
        <v>22</v>
      </c>
      <c r="I2" s="56" t="s">
        <v>23</v>
      </c>
      <c r="J2" s="56" t="s">
        <v>24</v>
      </c>
      <c r="K2" s="56" t="s">
        <v>25</v>
      </c>
      <c r="L2" s="56" t="s">
        <v>26</v>
      </c>
      <c r="M2" s="56" t="s">
        <v>27</v>
      </c>
      <c r="N2" s="56" t="s">
        <v>28</v>
      </c>
      <c r="O2" s="56" t="s">
        <v>29</v>
      </c>
      <c r="P2" s="57" t="s">
        <v>2</v>
      </c>
    </row>
    <row r="3" spans="1:16" s="52" customFormat="1" x14ac:dyDescent="0.25">
      <c r="A3" s="58"/>
      <c r="B3" s="59" t="s">
        <v>36</v>
      </c>
      <c r="C3" s="60">
        <v>0.45</v>
      </c>
      <c r="D3" s="61">
        <v>0.37674418604651166</v>
      </c>
      <c r="E3" s="61">
        <v>0.43930635838150289</v>
      </c>
      <c r="F3" s="61">
        <v>0.43113772455089822</v>
      </c>
      <c r="G3" s="61">
        <v>0.49740932642487046</v>
      </c>
      <c r="H3" s="61">
        <v>0.38888888888888884</v>
      </c>
      <c r="I3" s="61">
        <v>0.4020100502512563</v>
      </c>
      <c r="J3" s="61">
        <v>0.390625</v>
      </c>
      <c r="K3" s="61">
        <v>0.39072847682119205</v>
      </c>
      <c r="L3" s="61">
        <v>0.33793103448275863</v>
      </c>
      <c r="M3" s="61">
        <v>0.42307692307692307</v>
      </c>
      <c r="N3" s="61">
        <v>0.49019607843137258</v>
      </c>
      <c r="O3" s="61">
        <v>0.54081632653061229</v>
      </c>
      <c r="P3" s="62">
        <v>0.42234585071859065</v>
      </c>
    </row>
    <row r="4" spans="1:16" s="52" customFormat="1" ht="24" x14ac:dyDescent="0.25">
      <c r="A4" s="58"/>
      <c r="B4" s="59" t="s">
        <v>37</v>
      </c>
      <c r="C4" s="60">
        <v>0.28636363636363638</v>
      </c>
      <c r="D4" s="61">
        <v>0.32558139534883723</v>
      </c>
      <c r="E4" s="61">
        <v>0.32947976878612711</v>
      </c>
      <c r="F4" s="61">
        <v>0.33532934131736525</v>
      </c>
      <c r="G4" s="61">
        <v>0.25906735751295334</v>
      </c>
      <c r="H4" s="61">
        <v>0.30808080808080812</v>
      </c>
      <c r="I4" s="61">
        <v>0.28140703517587939</v>
      </c>
      <c r="J4" s="61">
        <v>0.29166666666666669</v>
      </c>
      <c r="K4" s="61">
        <v>0.32450331125827814</v>
      </c>
      <c r="L4" s="61">
        <v>0.34482758620689657</v>
      </c>
      <c r="M4" s="61">
        <v>0.30769230769230771</v>
      </c>
      <c r="N4" s="61">
        <v>0.40196078431372551</v>
      </c>
      <c r="O4" s="61">
        <v>0.25510204081632654</v>
      </c>
      <c r="P4" s="62">
        <v>0.30876216968011128</v>
      </c>
    </row>
    <row r="5" spans="1:16" s="52" customFormat="1" ht="24" x14ac:dyDescent="0.25">
      <c r="A5" s="58"/>
      <c r="B5" s="59" t="s">
        <v>7</v>
      </c>
      <c r="C5" s="60">
        <v>0.21818181818181817</v>
      </c>
      <c r="D5" s="61">
        <v>0.2744186046511628</v>
      </c>
      <c r="E5" s="61">
        <v>0.20231213872832371</v>
      </c>
      <c r="F5" s="61">
        <v>0.18562874251497008</v>
      </c>
      <c r="G5" s="61">
        <v>0.23834196891191708</v>
      </c>
      <c r="H5" s="61">
        <v>0.26767676767676768</v>
      </c>
      <c r="I5" s="61">
        <v>0.29648241206030151</v>
      </c>
      <c r="J5" s="61">
        <v>0.296875</v>
      </c>
      <c r="K5" s="61">
        <v>0.27152317880794702</v>
      </c>
      <c r="L5" s="61">
        <v>0.28965517241379307</v>
      </c>
      <c r="M5" s="61">
        <v>0.25961538461538458</v>
      </c>
      <c r="N5" s="61">
        <v>0.10784313725490197</v>
      </c>
      <c r="O5" s="61">
        <v>0.20408163265306123</v>
      </c>
      <c r="P5" s="62">
        <v>0.24524802967083914</v>
      </c>
    </row>
    <row r="6" spans="1:16" s="52" customFormat="1" x14ac:dyDescent="0.25">
      <c r="A6" s="58"/>
      <c r="B6" s="59" t="s">
        <v>16</v>
      </c>
      <c r="C6" s="60">
        <v>4.5454545454545456E-2</v>
      </c>
      <c r="D6" s="61">
        <v>2.3255813953488372E-2</v>
      </c>
      <c r="E6" s="61">
        <v>2.8901734104046242E-2</v>
      </c>
      <c r="F6" s="61">
        <v>4.7904191616766463E-2</v>
      </c>
      <c r="G6" s="63">
        <v>5.1813471502590667E-3</v>
      </c>
      <c r="H6" s="61">
        <v>3.5353535353535352E-2</v>
      </c>
      <c r="I6" s="61">
        <v>2.0100502512562811E-2</v>
      </c>
      <c r="J6" s="61">
        <v>2.0833333333333336E-2</v>
      </c>
      <c r="K6" s="61">
        <v>1.3245033112582783E-2</v>
      </c>
      <c r="L6" s="61">
        <v>2.7586206896551727E-2</v>
      </c>
      <c r="M6" s="63">
        <v>9.6153846153846159E-3</v>
      </c>
      <c r="N6" s="61">
        <v>0</v>
      </c>
      <c r="O6" s="61">
        <v>0</v>
      </c>
      <c r="P6" s="62">
        <v>2.3643949930458971E-2</v>
      </c>
    </row>
    <row r="7" spans="1:16" s="52" customFormat="1" x14ac:dyDescent="0.25">
      <c r="A7" s="64"/>
      <c r="B7" s="59"/>
      <c r="C7" s="65">
        <v>220</v>
      </c>
      <c r="D7" s="66">
        <v>215</v>
      </c>
      <c r="E7" s="66">
        <v>173</v>
      </c>
      <c r="F7" s="66">
        <v>167</v>
      </c>
      <c r="G7" s="66">
        <v>193</v>
      </c>
      <c r="H7" s="66">
        <v>198</v>
      </c>
      <c r="I7" s="66">
        <v>199</v>
      </c>
      <c r="J7" s="66">
        <v>192</v>
      </c>
      <c r="K7" s="66">
        <v>151</v>
      </c>
      <c r="L7" s="66">
        <v>145</v>
      </c>
      <c r="M7" s="66">
        <v>104</v>
      </c>
      <c r="N7" s="66">
        <v>102</v>
      </c>
      <c r="O7" s="66">
        <v>98</v>
      </c>
      <c r="P7" s="67">
        <v>2157</v>
      </c>
    </row>
    <row r="8" spans="1:16" s="52" customFormat="1" x14ac:dyDescent="0.25">
      <c r="A8" s="68"/>
      <c r="B8" s="39"/>
      <c r="C8" s="69">
        <v>1</v>
      </c>
      <c r="D8" s="70">
        <v>1</v>
      </c>
      <c r="E8" s="70">
        <v>1</v>
      </c>
      <c r="F8" s="70">
        <v>1</v>
      </c>
      <c r="G8" s="70">
        <v>1</v>
      </c>
      <c r="H8" s="70">
        <v>1</v>
      </c>
      <c r="I8" s="70">
        <v>1</v>
      </c>
      <c r="J8" s="70">
        <v>1</v>
      </c>
      <c r="K8" s="70">
        <v>1</v>
      </c>
      <c r="L8" s="70">
        <v>1</v>
      </c>
      <c r="M8" s="70">
        <v>1</v>
      </c>
      <c r="N8" s="70">
        <v>1</v>
      </c>
      <c r="O8" s="70">
        <v>1</v>
      </c>
      <c r="P8" s="71">
        <v>1</v>
      </c>
    </row>
    <row r="9" spans="1:16" s="52" customFormat="1" x14ac:dyDescent="0.25">
      <c r="B9" s="72"/>
    </row>
    <row r="10" spans="1:16" s="52" customFormat="1" x14ac:dyDescent="0.25">
      <c r="A10" s="51" t="s">
        <v>56</v>
      </c>
      <c r="B10" s="51"/>
      <c r="C10" s="51"/>
      <c r="D10" s="51"/>
      <c r="E10" s="51"/>
      <c r="F10" s="51"/>
      <c r="G10" s="51"/>
      <c r="H10" s="51"/>
      <c r="I10" s="51"/>
      <c r="J10" s="51"/>
      <c r="K10" s="51"/>
      <c r="L10" s="51"/>
      <c r="M10" s="51"/>
      <c r="N10" s="51"/>
      <c r="O10" s="51"/>
      <c r="P10" s="51"/>
    </row>
    <row r="11" spans="1:16" s="52" customFormat="1" x14ac:dyDescent="0.25">
      <c r="A11" s="53"/>
      <c r="B11" s="54"/>
      <c r="C11" s="55" t="s">
        <v>17</v>
      </c>
      <c r="D11" s="56" t="s">
        <v>18</v>
      </c>
      <c r="E11" s="56" t="s">
        <v>19</v>
      </c>
      <c r="F11" s="56" t="s">
        <v>20</v>
      </c>
      <c r="G11" s="56" t="s">
        <v>21</v>
      </c>
      <c r="H11" s="56" t="s">
        <v>22</v>
      </c>
      <c r="I11" s="56" t="s">
        <v>23</v>
      </c>
      <c r="J11" s="56" t="s">
        <v>24</v>
      </c>
      <c r="K11" s="56" t="s">
        <v>25</v>
      </c>
      <c r="L11" s="56" t="s">
        <v>26</v>
      </c>
      <c r="M11" s="56" t="s">
        <v>27</v>
      </c>
      <c r="N11" s="56" t="s">
        <v>28</v>
      </c>
      <c r="O11" s="56" t="s">
        <v>29</v>
      </c>
      <c r="P11" s="57" t="s">
        <v>2</v>
      </c>
    </row>
    <row r="12" spans="1:16" s="52" customFormat="1" x14ac:dyDescent="0.25">
      <c r="A12" s="58"/>
      <c r="B12" s="59" t="s">
        <v>36</v>
      </c>
      <c r="C12" s="60">
        <v>0.18181818181818182</v>
      </c>
      <c r="D12" s="61">
        <v>0.33023255813953489</v>
      </c>
      <c r="E12" s="61">
        <v>0.36994219653179194</v>
      </c>
      <c r="F12" s="61">
        <v>0.31137724550898205</v>
      </c>
      <c r="G12" s="61">
        <v>0.33160621761658027</v>
      </c>
      <c r="H12" s="61">
        <v>0.22727272727272727</v>
      </c>
      <c r="I12" s="61">
        <v>0.25125628140703521</v>
      </c>
      <c r="J12" s="61">
        <v>0.25</v>
      </c>
      <c r="K12" s="61">
        <v>0.18543046357615892</v>
      </c>
      <c r="L12" s="61">
        <v>0.17241379310344829</v>
      </c>
      <c r="M12" s="61">
        <v>0.24038461538461539</v>
      </c>
      <c r="N12" s="61">
        <v>0.24509803921568629</v>
      </c>
      <c r="O12" s="61">
        <v>0.34693877551020408</v>
      </c>
      <c r="P12" s="62">
        <v>0.26471951784886416</v>
      </c>
    </row>
    <row r="13" spans="1:16" s="52" customFormat="1" ht="24" x14ac:dyDescent="0.25">
      <c r="A13" s="58"/>
      <c r="B13" s="59" t="s">
        <v>37</v>
      </c>
      <c r="C13" s="60">
        <v>0.21818181818181817</v>
      </c>
      <c r="D13" s="61">
        <v>0.23255813953488372</v>
      </c>
      <c r="E13" s="61">
        <v>0.23699421965317921</v>
      </c>
      <c r="F13" s="61">
        <v>0.22754491017964071</v>
      </c>
      <c r="G13" s="61">
        <v>0.21243523316062177</v>
      </c>
      <c r="H13" s="61">
        <v>0.2121212121212121</v>
      </c>
      <c r="I13" s="61">
        <v>0.15577889447236182</v>
      </c>
      <c r="J13" s="61">
        <v>0.17708333333333331</v>
      </c>
      <c r="K13" s="61">
        <v>0.16556291390728475</v>
      </c>
      <c r="L13" s="61">
        <v>0.13793103448275862</v>
      </c>
      <c r="M13" s="61">
        <v>0.14423076923076925</v>
      </c>
      <c r="N13" s="61">
        <v>0.15686274509803921</v>
      </c>
      <c r="O13" s="61">
        <v>0.12244897959183673</v>
      </c>
      <c r="P13" s="62">
        <v>0.19146963375057952</v>
      </c>
    </row>
    <row r="14" spans="1:16" s="52" customFormat="1" ht="24" x14ac:dyDescent="0.25">
      <c r="A14" s="58"/>
      <c r="B14" s="59" t="s">
        <v>7</v>
      </c>
      <c r="C14" s="60">
        <v>0.29545454545454547</v>
      </c>
      <c r="D14" s="61">
        <v>0.27906976744186046</v>
      </c>
      <c r="E14" s="61">
        <v>0.30635838150289019</v>
      </c>
      <c r="F14" s="61">
        <v>0.3473053892215569</v>
      </c>
      <c r="G14" s="61">
        <v>0.41450777202072536</v>
      </c>
      <c r="H14" s="61">
        <v>0.42929292929292928</v>
      </c>
      <c r="I14" s="61">
        <v>0.48743718592964824</v>
      </c>
      <c r="J14" s="61">
        <v>0.484375</v>
      </c>
      <c r="K14" s="61">
        <v>0.58278145695364236</v>
      </c>
      <c r="L14" s="61">
        <v>0.6</v>
      </c>
      <c r="M14" s="61">
        <v>0.54807692307692302</v>
      </c>
      <c r="N14" s="61">
        <v>0.48039215686274511</v>
      </c>
      <c r="O14" s="61">
        <v>0.41836734693877553</v>
      </c>
      <c r="P14" s="62">
        <v>0.42327306444135376</v>
      </c>
    </row>
    <row r="15" spans="1:16" s="52" customFormat="1" x14ac:dyDescent="0.25">
      <c r="A15" s="58"/>
      <c r="B15" s="59" t="s">
        <v>16</v>
      </c>
      <c r="C15" s="60">
        <v>0.30454545454545451</v>
      </c>
      <c r="D15" s="61">
        <v>0.15813953488372093</v>
      </c>
      <c r="E15" s="61">
        <v>8.6705202312138727E-2</v>
      </c>
      <c r="F15" s="61">
        <v>0.11377245508982035</v>
      </c>
      <c r="G15" s="61">
        <v>4.1450777202072533E-2</v>
      </c>
      <c r="H15" s="61">
        <v>0.13131313131313133</v>
      </c>
      <c r="I15" s="61">
        <v>0.10552763819095479</v>
      </c>
      <c r="J15" s="61">
        <v>8.8541666666666657E-2</v>
      </c>
      <c r="K15" s="61">
        <v>6.6225165562913912E-2</v>
      </c>
      <c r="L15" s="61">
        <v>8.9655172413793102E-2</v>
      </c>
      <c r="M15" s="61">
        <v>6.7307692307692304E-2</v>
      </c>
      <c r="N15" s="61">
        <v>0.11764705882352942</v>
      </c>
      <c r="O15" s="61">
        <v>0.11224489795918367</v>
      </c>
      <c r="P15" s="62">
        <v>0.1205377839592026</v>
      </c>
    </row>
    <row r="16" spans="1:16" s="52" customFormat="1" x14ac:dyDescent="0.25">
      <c r="A16" s="64"/>
      <c r="B16" s="59"/>
      <c r="C16" s="65">
        <v>220</v>
      </c>
      <c r="D16" s="66">
        <v>215</v>
      </c>
      <c r="E16" s="66">
        <v>173</v>
      </c>
      <c r="F16" s="66">
        <v>167</v>
      </c>
      <c r="G16" s="66">
        <v>193</v>
      </c>
      <c r="H16" s="66">
        <v>198</v>
      </c>
      <c r="I16" s="66">
        <v>199</v>
      </c>
      <c r="J16" s="66">
        <v>192</v>
      </c>
      <c r="K16" s="66">
        <v>151</v>
      </c>
      <c r="L16" s="66">
        <v>145</v>
      </c>
      <c r="M16" s="66">
        <v>104</v>
      </c>
      <c r="N16" s="66">
        <v>102</v>
      </c>
      <c r="O16" s="66">
        <v>98</v>
      </c>
      <c r="P16" s="67">
        <v>2157</v>
      </c>
    </row>
    <row r="17" spans="1:16" s="52" customFormat="1" x14ac:dyDescent="0.25">
      <c r="A17" s="68"/>
      <c r="B17" s="39"/>
      <c r="C17" s="69">
        <v>1</v>
      </c>
      <c r="D17" s="70">
        <v>1</v>
      </c>
      <c r="E17" s="70">
        <v>1</v>
      </c>
      <c r="F17" s="70">
        <v>1</v>
      </c>
      <c r="G17" s="70">
        <v>1</v>
      </c>
      <c r="H17" s="70">
        <v>1</v>
      </c>
      <c r="I17" s="70">
        <v>1</v>
      </c>
      <c r="J17" s="70">
        <v>1</v>
      </c>
      <c r="K17" s="70">
        <v>1</v>
      </c>
      <c r="L17" s="70">
        <v>1</v>
      </c>
      <c r="M17" s="70">
        <v>1</v>
      </c>
      <c r="N17" s="70">
        <v>1</v>
      </c>
      <c r="O17" s="70">
        <v>1</v>
      </c>
      <c r="P17" s="71">
        <v>1</v>
      </c>
    </row>
    <row r="18" spans="1:16" s="52" customFormat="1" x14ac:dyDescent="0.25">
      <c r="B18" s="72"/>
    </row>
    <row r="19" spans="1:16" s="52" customFormat="1" x14ac:dyDescent="0.25">
      <c r="A19" s="51" t="s">
        <v>57</v>
      </c>
      <c r="B19" s="51"/>
      <c r="C19" s="51"/>
      <c r="D19" s="51"/>
      <c r="E19" s="51"/>
      <c r="F19" s="51"/>
      <c r="G19" s="51"/>
      <c r="H19" s="51"/>
      <c r="I19" s="51"/>
      <c r="J19" s="51"/>
      <c r="K19" s="51"/>
      <c r="L19" s="51"/>
      <c r="M19" s="51"/>
      <c r="N19" s="51"/>
      <c r="O19" s="51"/>
      <c r="P19" s="51"/>
    </row>
    <row r="20" spans="1:16" s="52" customFormat="1" x14ac:dyDescent="0.25">
      <c r="A20" s="53"/>
      <c r="B20" s="54"/>
      <c r="C20" s="55" t="s">
        <v>17</v>
      </c>
      <c r="D20" s="56" t="s">
        <v>18</v>
      </c>
      <c r="E20" s="56" t="s">
        <v>19</v>
      </c>
      <c r="F20" s="56" t="s">
        <v>20</v>
      </c>
      <c r="G20" s="56" t="s">
        <v>21</v>
      </c>
      <c r="H20" s="56" t="s">
        <v>22</v>
      </c>
      <c r="I20" s="56" t="s">
        <v>23</v>
      </c>
      <c r="J20" s="56" t="s">
        <v>24</v>
      </c>
      <c r="K20" s="56" t="s">
        <v>25</v>
      </c>
      <c r="L20" s="56" t="s">
        <v>26</v>
      </c>
      <c r="M20" s="56" t="s">
        <v>27</v>
      </c>
      <c r="N20" s="56" t="s">
        <v>28</v>
      </c>
      <c r="O20" s="56" t="s">
        <v>29</v>
      </c>
      <c r="P20" s="57" t="s">
        <v>2</v>
      </c>
    </row>
    <row r="21" spans="1:16" s="52" customFormat="1" x14ac:dyDescent="0.25">
      <c r="A21" s="58"/>
      <c r="B21" s="59" t="s">
        <v>36</v>
      </c>
      <c r="C21" s="60">
        <v>0.42727272727272725</v>
      </c>
      <c r="D21" s="61">
        <v>0.47441860465116276</v>
      </c>
      <c r="E21" s="61">
        <v>0.3641618497109827</v>
      </c>
      <c r="F21" s="61">
        <v>0.3832335329341317</v>
      </c>
      <c r="G21" s="61">
        <v>0.34196891191709844</v>
      </c>
      <c r="H21" s="61">
        <v>0.2878787878787879</v>
      </c>
      <c r="I21" s="61">
        <v>0.31155778894472363</v>
      </c>
      <c r="J21" s="61">
        <v>0.203125</v>
      </c>
      <c r="K21" s="61">
        <v>0.20529801324503311</v>
      </c>
      <c r="L21" s="61">
        <v>0.2</v>
      </c>
      <c r="M21" s="61">
        <v>0.28846153846153849</v>
      </c>
      <c r="N21" s="61">
        <v>0.24509803921568629</v>
      </c>
      <c r="O21" s="61">
        <v>0.33673469387755106</v>
      </c>
      <c r="P21" s="62">
        <v>0.32220676866017617</v>
      </c>
    </row>
    <row r="22" spans="1:16" s="52" customFormat="1" ht="24" x14ac:dyDescent="0.25">
      <c r="A22" s="58"/>
      <c r="B22" s="59" t="s">
        <v>37</v>
      </c>
      <c r="C22" s="60">
        <v>0.42727272727272725</v>
      </c>
      <c r="D22" s="61">
        <v>0.4325581395348837</v>
      </c>
      <c r="E22" s="61">
        <v>0.46242774566473988</v>
      </c>
      <c r="F22" s="61">
        <v>0.47305389221556887</v>
      </c>
      <c r="G22" s="61">
        <v>0.48704663212435234</v>
      </c>
      <c r="H22" s="61">
        <v>0.48484848484848486</v>
      </c>
      <c r="I22" s="61">
        <v>0.43718592964824121</v>
      </c>
      <c r="J22" s="61">
        <v>0.5</v>
      </c>
      <c r="K22" s="61">
        <v>0.50993377483443714</v>
      </c>
      <c r="L22" s="61">
        <v>0.56551724137931036</v>
      </c>
      <c r="M22" s="61">
        <v>0.52884615384615385</v>
      </c>
      <c r="N22" s="61">
        <v>0.54901960784313719</v>
      </c>
      <c r="O22" s="61">
        <v>0.48979591836734693</v>
      </c>
      <c r="P22" s="62">
        <v>0.48076031525266572</v>
      </c>
    </row>
    <row r="23" spans="1:16" s="52" customFormat="1" ht="24" x14ac:dyDescent="0.25">
      <c r="A23" s="58"/>
      <c r="B23" s="59" t="s">
        <v>7</v>
      </c>
      <c r="C23" s="60">
        <v>0.10909090909090909</v>
      </c>
      <c r="D23" s="61">
        <v>6.5116279069767441E-2</v>
      </c>
      <c r="E23" s="61">
        <v>0.13872832369942198</v>
      </c>
      <c r="F23" s="61">
        <v>9.5808383233532926E-2</v>
      </c>
      <c r="G23" s="61">
        <v>0.15025906735751296</v>
      </c>
      <c r="H23" s="61">
        <v>0.19696969696969696</v>
      </c>
      <c r="I23" s="61">
        <v>0.23115577889447236</v>
      </c>
      <c r="J23" s="61">
        <v>0.27083333333333331</v>
      </c>
      <c r="K23" s="61">
        <v>0.27152317880794702</v>
      </c>
      <c r="L23" s="61">
        <v>0.20689655172413793</v>
      </c>
      <c r="M23" s="61">
        <v>0.18269230769230771</v>
      </c>
      <c r="N23" s="61">
        <v>0.20588235294117649</v>
      </c>
      <c r="O23" s="61">
        <v>0.17346938775510204</v>
      </c>
      <c r="P23" s="62">
        <v>0.17246175243393602</v>
      </c>
    </row>
    <row r="24" spans="1:16" s="52" customFormat="1" x14ac:dyDescent="0.25">
      <c r="A24" s="58"/>
      <c r="B24" s="59" t="s">
        <v>16</v>
      </c>
      <c r="C24" s="60">
        <v>3.6363636363636362E-2</v>
      </c>
      <c r="D24" s="61">
        <v>2.7906976744186046E-2</v>
      </c>
      <c r="E24" s="61">
        <v>3.4682080924855495E-2</v>
      </c>
      <c r="F24" s="61">
        <v>4.7904191616766463E-2</v>
      </c>
      <c r="G24" s="61">
        <v>2.0725388601036267E-2</v>
      </c>
      <c r="H24" s="61">
        <v>3.0303030303030304E-2</v>
      </c>
      <c r="I24" s="61">
        <v>2.0100502512562811E-2</v>
      </c>
      <c r="J24" s="61">
        <v>2.6041666666666664E-2</v>
      </c>
      <c r="K24" s="61">
        <v>1.3245033112582783E-2</v>
      </c>
      <c r="L24" s="61">
        <v>2.7586206896551727E-2</v>
      </c>
      <c r="M24" s="61">
        <v>0</v>
      </c>
      <c r="N24" s="61">
        <v>0</v>
      </c>
      <c r="O24" s="61">
        <v>0</v>
      </c>
      <c r="P24" s="62">
        <v>2.4571163653222067E-2</v>
      </c>
    </row>
    <row r="25" spans="1:16" s="52" customFormat="1" x14ac:dyDescent="0.25">
      <c r="A25" s="64"/>
      <c r="B25" s="59"/>
      <c r="C25" s="65">
        <v>220</v>
      </c>
      <c r="D25" s="66">
        <v>215</v>
      </c>
      <c r="E25" s="66">
        <v>173</v>
      </c>
      <c r="F25" s="66">
        <v>167</v>
      </c>
      <c r="G25" s="66">
        <v>193</v>
      </c>
      <c r="H25" s="66">
        <v>198</v>
      </c>
      <c r="I25" s="66">
        <v>199</v>
      </c>
      <c r="J25" s="66">
        <v>192</v>
      </c>
      <c r="K25" s="66">
        <v>151</v>
      </c>
      <c r="L25" s="66">
        <v>145</v>
      </c>
      <c r="M25" s="66">
        <v>104</v>
      </c>
      <c r="N25" s="66">
        <v>102</v>
      </c>
      <c r="O25" s="66">
        <v>98</v>
      </c>
      <c r="P25" s="67">
        <v>2157</v>
      </c>
    </row>
    <row r="26" spans="1:16" s="52" customFormat="1" x14ac:dyDescent="0.25">
      <c r="A26" s="68"/>
      <c r="B26" s="39"/>
      <c r="C26" s="69">
        <v>1</v>
      </c>
      <c r="D26" s="70">
        <v>1</v>
      </c>
      <c r="E26" s="70">
        <v>1</v>
      </c>
      <c r="F26" s="70">
        <v>1</v>
      </c>
      <c r="G26" s="70">
        <v>1</v>
      </c>
      <c r="H26" s="70">
        <v>1</v>
      </c>
      <c r="I26" s="70">
        <v>1</v>
      </c>
      <c r="J26" s="70">
        <v>1</v>
      </c>
      <c r="K26" s="70">
        <v>1</v>
      </c>
      <c r="L26" s="70">
        <v>1</v>
      </c>
      <c r="M26" s="70">
        <v>1</v>
      </c>
      <c r="N26" s="70">
        <v>1</v>
      </c>
      <c r="O26" s="70">
        <v>1</v>
      </c>
      <c r="P26" s="71">
        <v>1</v>
      </c>
    </row>
    <row r="27" spans="1:16" s="52" customFormat="1" x14ac:dyDescent="0.25">
      <c r="B27" s="72"/>
    </row>
    <row r="28" spans="1:16" s="52" customFormat="1" x14ac:dyDescent="0.25">
      <c r="A28" s="51" t="s">
        <v>58</v>
      </c>
      <c r="B28" s="51"/>
      <c r="C28" s="51"/>
      <c r="D28" s="51"/>
      <c r="E28" s="51"/>
      <c r="F28" s="51"/>
      <c r="G28" s="51"/>
      <c r="H28" s="51"/>
      <c r="I28" s="51"/>
      <c r="J28" s="51"/>
      <c r="K28" s="51"/>
      <c r="L28" s="51"/>
      <c r="M28" s="51"/>
      <c r="N28" s="51"/>
      <c r="O28" s="51"/>
      <c r="P28" s="51"/>
    </row>
    <row r="29" spans="1:16" s="52" customFormat="1" x14ac:dyDescent="0.25">
      <c r="A29" s="53"/>
      <c r="B29" s="54"/>
      <c r="C29" s="55" t="s">
        <v>17</v>
      </c>
      <c r="D29" s="56" t="s">
        <v>18</v>
      </c>
      <c r="E29" s="56" t="s">
        <v>19</v>
      </c>
      <c r="F29" s="56" t="s">
        <v>20</v>
      </c>
      <c r="G29" s="56" t="s">
        <v>21</v>
      </c>
      <c r="H29" s="56" t="s">
        <v>22</v>
      </c>
      <c r="I29" s="56" t="s">
        <v>23</v>
      </c>
      <c r="J29" s="56" t="s">
        <v>24</v>
      </c>
      <c r="K29" s="56" t="s">
        <v>25</v>
      </c>
      <c r="L29" s="56" t="s">
        <v>26</v>
      </c>
      <c r="M29" s="56" t="s">
        <v>27</v>
      </c>
      <c r="N29" s="56" t="s">
        <v>28</v>
      </c>
      <c r="O29" s="56" t="s">
        <v>29</v>
      </c>
      <c r="P29" s="57" t="s">
        <v>2</v>
      </c>
    </row>
    <row r="30" spans="1:16" s="52" customFormat="1" x14ac:dyDescent="0.25">
      <c r="A30" s="58"/>
      <c r="B30" s="59" t="s">
        <v>36</v>
      </c>
      <c r="C30" s="60">
        <v>6.8181818181818177E-2</v>
      </c>
      <c r="D30" s="61">
        <v>6.0465116279069767E-2</v>
      </c>
      <c r="E30" s="61">
        <v>9.2485549132947986E-2</v>
      </c>
      <c r="F30" s="61">
        <v>7.7844311377245512E-2</v>
      </c>
      <c r="G30" s="61">
        <v>7.7720207253886009E-2</v>
      </c>
      <c r="H30" s="61">
        <v>8.585858585858587E-2</v>
      </c>
      <c r="I30" s="61">
        <v>4.0201005025125622E-2</v>
      </c>
      <c r="J30" s="61">
        <v>5.2083333333333329E-2</v>
      </c>
      <c r="K30" s="61">
        <v>4.6357615894039729E-2</v>
      </c>
      <c r="L30" s="61">
        <v>4.1379310344827586E-2</v>
      </c>
      <c r="M30" s="61">
        <v>6.7307692307692304E-2</v>
      </c>
      <c r="N30" s="61">
        <v>6.8627450980392149E-2</v>
      </c>
      <c r="O30" s="61">
        <v>7.1428571428571438E-2</v>
      </c>
      <c r="P30" s="62">
        <v>6.5368567454798326E-2</v>
      </c>
    </row>
    <row r="31" spans="1:16" s="52" customFormat="1" ht="24" x14ac:dyDescent="0.25">
      <c r="A31" s="58"/>
      <c r="B31" s="59" t="s">
        <v>37</v>
      </c>
      <c r="C31" s="60">
        <v>0.25</v>
      </c>
      <c r="D31" s="61">
        <v>0.24651162790697675</v>
      </c>
      <c r="E31" s="61">
        <v>0.20809248554913296</v>
      </c>
      <c r="F31" s="61">
        <v>0.28742514970059879</v>
      </c>
      <c r="G31" s="61">
        <v>0.32124352331606221</v>
      </c>
      <c r="H31" s="61">
        <v>0.2878787878787879</v>
      </c>
      <c r="I31" s="61">
        <v>0.24623115577889446</v>
      </c>
      <c r="J31" s="61">
        <v>0.234375</v>
      </c>
      <c r="K31" s="61">
        <v>0.12582781456953643</v>
      </c>
      <c r="L31" s="61">
        <v>0.21379310344827587</v>
      </c>
      <c r="M31" s="61">
        <v>0.25961538461538458</v>
      </c>
      <c r="N31" s="61">
        <v>0.26470588235294118</v>
      </c>
      <c r="O31" s="61">
        <v>0.32653061224489799</v>
      </c>
      <c r="P31" s="62">
        <v>0.25081131200741774</v>
      </c>
    </row>
    <row r="32" spans="1:16" s="52" customFormat="1" ht="24" x14ac:dyDescent="0.25">
      <c r="A32" s="58"/>
      <c r="B32" s="59" t="s">
        <v>7</v>
      </c>
      <c r="C32" s="60">
        <v>0.57272727272727275</v>
      </c>
      <c r="D32" s="61">
        <v>0.60930232558139541</v>
      </c>
      <c r="E32" s="61">
        <v>0.65317919075144504</v>
      </c>
      <c r="F32" s="61">
        <v>0.53293413173652693</v>
      </c>
      <c r="G32" s="61">
        <v>0.57512953367875641</v>
      </c>
      <c r="H32" s="61">
        <v>0.5757575757575758</v>
      </c>
      <c r="I32" s="61">
        <v>0.67839195979899503</v>
      </c>
      <c r="J32" s="61">
        <v>0.64583333333333326</v>
      </c>
      <c r="K32" s="61">
        <v>0.79470198675496695</v>
      </c>
      <c r="L32" s="61">
        <v>0.71034482758620687</v>
      </c>
      <c r="M32" s="61">
        <v>0.65384615384615385</v>
      </c>
      <c r="N32" s="61">
        <v>0.59803921568627449</v>
      </c>
      <c r="O32" s="61">
        <v>0.56122448979591832</v>
      </c>
      <c r="P32" s="62">
        <v>0.62586926286509037</v>
      </c>
    </row>
    <row r="33" spans="1:16" s="52" customFormat="1" x14ac:dyDescent="0.25">
      <c r="A33" s="58"/>
      <c r="B33" s="59" t="s">
        <v>16</v>
      </c>
      <c r="C33" s="60">
        <v>0.10909090909090909</v>
      </c>
      <c r="D33" s="61">
        <v>8.3720930232558152E-2</v>
      </c>
      <c r="E33" s="61">
        <v>4.6242774566473993E-2</v>
      </c>
      <c r="F33" s="61">
        <v>0.10179640718562874</v>
      </c>
      <c r="G33" s="61">
        <v>2.5906735751295335E-2</v>
      </c>
      <c r="H33" s="61">
        <v>5.0505050505050504E-2</v>
      </c>
      <c r="I33" s="61">
        <v>3.5175879396984924E-2</v>
      </c>
      <c r="J33" s="61">
        <v>6.7708333333333329E-2</v>
      </c>
      <c r="K33" s="61">
        <v>3.3112582781456956E-2</v>
      </c>
      <c r="L33" s="61">
        <v>3.4482758620689655E-2</v>
      </c>
      <c r="M33" s="61">
        <v>1.9230769230769232E-2</v>
      </c>
      <c r="N33" s="61">
        <v>6.8627450980392149E-2</v>
      </c>
      <c r="O33" s="61">
        <v>4.0816326530612249E-2</v>
      </c>
      <c r="P33" s="62">
        <v>5.7950857672693562E-2</v>
      </c>
    </row>
    <row r="34" spans="1:16" s="52" customFormat="1" x14ac:dyDescent="0.25">
      <c r="A34" s="64"/>
      <c r="B34" s="59"/>
      <c r="C34" s="65">
        <v>220</v>
      </c>
      <c r="D34" s="66">
        <v>215</v>
      </c>
      <c r="E34" s="66">
        <v>173</v>
      </c>
      <c r="F34" s="66">
        <v>167</v>
      </c>
      <c r="G34" s="66">
        <v>193</v>
      </c>
      <c r="H34" s="66">
        <v>198</v>
      </c>
      <c r="I34" s="66">
        <v>199</v>
      </c>
      <c r="J34" s="66">
        <v>192</v>
      </c>
      <c r="K34" s="66">
        <v>151</v>
      </c>
      <c r="L34" s="66">
        <v>145</v>
      </c>
      <c r="M34" s="66">
        <v>104</v>
      </c>
      <c r="N34" s="66">
        <v>102</v>
      </c>
      <c r="O34" s="66">
        <v>98</v>
      </c>
      <c r="P34" s="67">
        <v>2157</v>
      </c>
    </row>
    <row r="35" spans="1:16" s="52" customFormat="1" x14ac:dyDescent="0.25">
      <c r="A35" s="68"/>
      <c r="B35" s="39"/>
      <c r="C35" s="69">
        <v>1</v>
      </c>
      <c r="D35" s="70">
        <v>1</v>
      </c>
      <c r="E35" s="70">
        <v>1</v>
      </c>
      <c r="F35" s="70">
        <v>1</v>
      </c>
      <c r="G35" s="70">
        <v>1</v>
      </c>
      <c r="H35" s="70">
        <v>1</v>
      </c>
      <c r="I35" s="70">
        <v>1</v>
      </c>
      <c r="J35" s="70">
        <v>1</v>
      </c>
      <c r="K35" s="70">
        <v>1</v>
      </c>
      <c r="L35" s="70">
        <v>1</v>
      </c>
      <c r="M35" s="70">
        <v>1</v>
      </c>
      <c r="N35" s="70">
        <v>1</v>
      </c>
      <c r="O35" s="70">
        <v>1</v>
      </c>
      <c r="P35" s="71">
        <v>1</v>
      </c>
    </row>
    <row r="36" spans="1:16" s="52" customFormat="1" x14ac:dyDescent="0.25">
      <c r="B36" s="72"/>
    </row>
    <row r="37" spans="1:16" s="52" customFormat="1" x14ac:dyDescent="0.25">
      <c r="A37" s="51" t="s">
        <v>59</v>
      </c>
      <c r="B37" s="51"/>
      <c r="C37" s="51"/>
      <c r="D37" s="51"/>
      <c r="E37" s="51"/>
      <c r="F37" s="51"/>
      <c r="G37" s="51"/>
      <c r="H37" s="51"/>
      <c r="I37" s="51"/>
      <c r="J37" s="51"/>
      <c r="K37" s="51"/>
      <c r="L37" s="51"/>
      <c r="M37" s="51"/>
      <c r="N37" s="51"/>
      <c r="O37" s="51"/>
      <c r="P37" s="51"/>
    </row>
    <row r="38" spans="1:16" s="52" customFormat="1" x14ac:dyDescent="0.25">
      <c r="A38" s="53"/>
      <c r="B38" s="54"/>
      <c r="C38" s="55" t="s">
        <v>17</v>
      </c>
      <c r="D38" s="56" t="s">
        <v>18</v>
      </c>
      <c r="E38" s="56" t="s">
        <v>19</v>
      </c>
      <c r="F38" s="56" t="s">
        <v>20</v>
      </c>
      <c r="G38" s="56" t="s">
        <v>21</v>
      </c>
      <c r="H38" s="56" t="s">
        <v>22</v>
      </c>
      <c r="I38" s="56" t="s">
        <v>23</v>
      </c>
      <c r="J38" s="56" t="s">
        <v>24</v>
      </c>
      <c r="K38" s="56" t="s">
        <v>25</v>
      </c>
      <c r="L38" s="56" t="s">
        <v>26</v>
      </c>
      <c r="M38" s="56" t="s">
        <v>27</v>
      </c>
      <c r="N38" s="56" t="s">
        <v>28</v>
      </c>
      <c r="O38" s="56" t="s">
        <v>29</v>
      </c>
      <c r="P38" s="57" t="s">
        <v>2</v>
      </c>
    </row>
    <row r="39" spans="1:16" s="52" customFormat="1" x14ac:dyDescent="0.25">
      <c r="A39" s="58"/>
      <c r="B39" s="59" t="s">
        <v>36</v>
      </c>
      <c r="C39" s="60">
        <v>0.22272727272727275</v>
      </c>
      <c r="D39" s="61">
        <v>0.18139534883720931</v>
      </c>
      <c r="E39" s="61">
        <v>0.10404624277456648</v>
      </c>
      <c r="F39" s="61">
        <v>0.12574850299401197</v>
      </c>
      <c r="G39" s="61">
        <v>0.12953367875647667</v>
      </c>
      <c r="H39" s="61">
        <v>0.15151515151515152</v>
      </c>
      <c r="I39" s="61">
        <v>0.11557788944723618</v>
      </c>
      <c r="J39" s="61">
        <v>8.8541666666666657E-2</v>
      </c>
      <c r="K39" s="61">
        <v>7.2847682119205295E-2</v>
      </c>
      <c r="L39" s="61">
        <v>3.4482758620689655E-2</v>
      </c>
      <c r="M39" s="61">
        <v>3.8461538461538464E-2</v>
      </c>
      <c r="N39" s="61">
        <v>4.9019607843137261E-2</v>
      </c>
      <c r="O39" s="61">
        <v>5.1020408163265307E-2</v>
      </c>
      <c r="P39" s="62">
        <v>0.11682892906815021</v>
      </c>
    </row>
    <row r="40" spans="1:16" s="52" customFormat="1" ht="24" x14ac:dyDescent="0.25">
      <c r="A40" s="58"/>
      <c r="B40" s="59" t="s">
        <v>37</v>
      </c>
      <c r="C40" s="60">
        <v>0.49090909090909096</v>
      </c>
      <c r="D40" s="61">
        <v>0.48837209302325585</v>
      </c>
      <c r="E40" s="61">
        <v>0.50867052023121384</v>
      </c>
      <c r="F40" s="61">
        <v>0.49101796407185633</v>
      </c>
      <c r="G40" s="61">
        <v>0.45595854922279794</v>
      </c>
      <c r="H40" s="61">
        <v>0.38888888888888884</v>
      </c>
      <c r="I40" s="61">
        <v>0.4020100502512563</v>
      </c>
      <c r="J40" s="61">
        <v>0.36979166666666663</v>
      </c>
      <c r="K40" s="61">
        <v>0.22516556291390727</v>
      </c>
      <c r="L40" s="61">
        <v>0.28275862068965518</v>
      </c>
      <c r="M40" s="61">
        <v>0.14423076923076925</v>
      </c>
      <c r="N40" s="61">
        <v>0.17647058823529413</v>
      </c>
      <c r="O40" s="61">
        <v>0.15306122448979592</v>
      </c>
      <c r="P40" s="62">
        <v>0.38108484005563281</v>
      </c>
    </row>
    <row r="41" spans="1:16" s="52" customFormat="1" ht="24" x14ac:dyDescent="0.25">
      <c r="A41" s="58"/>
      <c r="B41" s="59" t="s">
        <v>7</v>
      </c>
      <c r="C41" s="60">
        <v>0.21363636363636362</v>
      </c>
      <c r="D41" s="61">
        <v>0.25116279069767439</v>
      </c>
      <c r="E41" s="61">
        <v>0.33526011560693642</v>
      </c>
      <c r="F41" s="61">
        <v>0.31137724550898205</v>
      </c>
      <c r="G41" s="61">
        <v>0.37305699481865284</v>
      </c>
      <c r="H41" s="61">
        <v>0.40909090909090906</v>
      </c>
      <c r="I41" s="61">
        <v>0.43718592964824121</v>
      </c>
      <c r="J41" s="61">
        <v>0.46875</v>
      </c>
      <c r="K41" s="61">
        <v>0.63576158940397354</v>
      </c>
      <c r="L41" s="61">
        <v>0.6</v>
      </c>
      <c r="M41" s="61">
        <v>0.68269230769230771</v>
      </c>
      <c r="N41" s="61">
        <v>0.61764705882352944</v>
      </c>
      <c r="O41" s="61">
        <v>0.70408163265306134</v>
      </c>
      <c r="P41" s="62">
        <v>0.42976356050069542</v>
      </c>
    </row>
    <row r="42" spans="1:16" s="52" customFormat="1" x14ac:dyDescent="0.25">
      <c r="A42" s="58"/>
      <c r="B42" s="59" t="s">
        <v>16</v>
      </c>
      <c r="C42" s="60">
        <v>7.2727272727272724E-2</v>
      </c>
      <c r="D42" s="61">
        <v>7.9069767441860464E-2</v>
      </c>
      <c r="E42" s="61">
        <v>5.2023121387283239E-2</v>
      </c>
      <c r="F42" s="61">
        <v>7.1856287425149698E-2</v>
      </c>
      <c r="G42" s="61">
        <v>4.1450777202072533E-2</v>
      </c>
      <c r="H42" s="61">
        <v>5.0505050505050504E-2</v>
      </c>
      <c r="I42" s="61">
        <v>4.5226130653266326E-2</v>
      </c>
      <c r="J42" s="61">
        <v>7.2916666666666671E-2</v>
      </c>
      <c r="K42" s="61">
        <v>6.6225165562913912E-2</v>
      </c>
      <c r="L42" s="61">
        <v>8.2758620689655171E-2</v>
      </c>
      <c r="M42" s="61">
        <v>0.13461538461538461</v>
      </c>
      <c r="N42" s="61">
        <v>0.15686274509803921</v>
      </c>
      <c r="O42" s="61">
        <v>9.1836734693877556E-2</v>
      </c>
      <c r="P42" s="62">
        <v>7.232267037552155E-2</v>
      </c>
    </row>
    <row r="43" spans="1:16" s="52" customFormat="1" x14ac:dyDescent="0.25">
      <c r="A43" s="64"/>
      <c r="B43" s="59"/>
      <c r="C43" s="65">
        <v>220</v>
      </c>
      <c r="D43" s="66">
        <v>215</v>
      </c>
      <c r="E43" s="66">
        <v>173</v>
      </c>
      <c r="F43" s="66">
        <v>167</v>
      </c>
      <c r="G43" s="66">
        <v>193</v>
      </c>
      <c r="H43" s="66">
        <v>198</v>
      </c>
      <c r="I43" s="66">
        <v>199</v>
      </c>
      <c r="J43" s="66">
        <v>192</v>
      </c>
      <c r="K43" s="66">
        <v>151</v>
      </c>
      <c r="L43" s="66">
        <v>145</v>
      </c>
      <c r="M43" s="66">
        <v>104</v>
      </c>
      <c r="N43" s="66">
        <v>102</v>
      </c>
      <c r="O43" s="66">
        <v>98</v>
      </c>
      <c r="P43" s="67">
        <v>2157</v>
      </c>
    </row>
    <row r="44" spans="1:16" s="52" customFormat="1" x14ac:dyDescent="0.25">
      <c r="A44" s="68"/>
      <c r="B44" s="39"/>
      <c r="C44" s="69">
        <v>1</v>
      </c>
      <c r="D44" s="70">
        <v>1</v>
      </c>
      <c r="E44" s="70">
        <v>1</v>
      </c>
      <c r="F44" s="70">
        <v>1</v>
      </c>
      <c r="G44" s="70">
        <v>1</v>
      </c>
      <c r="H44" s="70">
        <v>1</v>
      </c>
      <c r="I44" s="70">
        <v>1</v>
      </c>
      <c r="J44" s="70">
        <v>1</v>
      </c>
      <c r="K44" s="70">
        <v>1</v>
      </c>
      <c r="L44" s="70">
        <v>1</v>
      </c>
      <c r="M44" s="70">
        <v>1</v>
      </c>
      <c r="N44" s="70">
        <v>1</v>
      </c>
      <c r="O44" s="70">
        <v>1</v>
      </c>
      <c r="P44" s="71">
        <v>1</v>
      </c>
    </row>
    <row r="45" spans="1:16" s="52" customFormat="1" x14ac:dyDescent="0.25">
      <c r="B45" s="72"/>
    </row>
    <row r="46" spans="1:16" s="52" customFormat="1" ht="27" customHeight="1" x14ac:dyDescent="0.25">
      <c r="A46" s="51" t="s">
        <v>60</v>
      </c>
      <c r="B46" s="51"/>
      <c r="C46" s="51"/>
      <c r="D46" s="51"/>
      <c r="E46" s="51"/>
      <c r="F46" s="51"/>
      <c r="G46" s="51"/>
      <c r="H46" s="51"/>
      <c r="I46" s="51"/>
      <c r="J46" s="51"/>
      <c r="K46" s="51"/>
      <c r="L46" s="51"/>
      <c r="M46" s="51"/>
      <c r="N46" s="51"/>
      <c r="O46" s="51"/>
      <c r="P46" s="51"/>
    </row>
    <row r="47" spans="1:16" s="52" customFormat="1" x14ac:dyDescent="0.25">
      <c r="A47" s="53"/>
      <c r="B47" s="54"/>
      <c r="C47" s="55" t="s">
        <v>17</v>
      </c>
      <c r="D47" s="56" t="s">
        <v>18</v>
      </c>
      <c r="E47" s="56" t="s">
        <v>19</v>
      </c>
      <c r="F47" s="56" t="s">
        <v>20</v>
      </c>
      <c r="G47" s="56" t="s">
        <v>21</v>
      </c>
      <c r="H47" s="56" t="s">
        <v>22</v>
      </c>
      <c r="I47" s="56" t="s">
        <v>23</v>
      </c>
      <c r="J47" s="56" t="s">
        <v>24</v>
      </c>
      <c r="K47" s="56" t="s">
        <v>25</v>
      </c>
      <c r="L47" s="56" t="s">
        <v>26</v>
      </c>
      <c r="M47" s="56" t="s">
        <v>27</v>
      </c>
      <c r="N47" s="56" t="s">
        <v>28</v>
      </c>
      <c r="O47" s="56" t="s">
        <v>29</v>
      </c>
      <c r="P47" s="57" t="s">
        <v>2</v>
      </c>
    </row>
    <row r="48" spans="1:16" s="52" customFormat="1" x14ac:dyDescent="0.25">
      <c r="A48" s="58"/>
      <c r="B48" s="59" t="s">
        <v>36</v>
      </c>
      <c r="C48" s="60">
        <v>0.15909090909090909</v>
      </c>
      <c r="D48" s="61">
        <v>0.15813953488372093</v>
      </c>
      <c r="E48" s="61">
        <v>0.1445086705202312</v>
      </c>
      <c r="F48" s="61">
        <v>0.1317365269461078</v>
      </c>
      <c r="G48" s="61">
        <v>0.10880829015544041</v>
      </c>
      <c r="H48" s="61">
        <v>0.12121212121212122</v>
      </c>
      <c r="I48" s="61">
        <v>0.12060301507537689</v>
      </c>
      <c r="J48" s="61">
        <v>8.3333333333333343E-2</v>
      </c>
      <c r="K48" s="61">
        <v>5.9602649006622516E-2</v>
      </c>
      <c r="L48" s="61">
        <v>5.5172413793103454E-2</v>
      </c>
      <c r="M48" s="61">
        <v>0.10576923076923077</v>
      </c>
      <c r="N48" s="61">
        <v>9.8039215686274522E-2</v>
      </c>
      <c r="O48" s="61">
        <v>9.1836734693877556E-2</v>
      </c>
      <c r="P48" s="62">
        <v>0.11497450162262401</v>
      </c>
    </row>
    <row r="49" spans="1:16" s="52" customFormat="1" ht="24" x14ac:dyDescent="0.25">
      <c r="A49" s="58"/>
      <c r="B49" s="59" t="s">
        <v>37</v>
      </c>
      <c r="C49" s="60">
        <v>0.47272727272727272</v>
      </c>
      <c r="D49" s="61">
        <v>0.48372093023255813</v>
      </c>
      <c r="E49" s="61">
        <v>0.43352601156069359</v>
      </c>
      <c r="F49" s="61">
        <v>0.53293413173652693</v>
      </c>
      <c r="G49" s="61">
        <v>0.50777202072538863</v>
      </c>
      <c r="H49" s="61">
        <v>0.43434343434343431</v>
      </c>
      <c r="I49" s="61">
        <v>0.43216080402010049</v>
      </c>
      <c r="J49" s="61">
        <v>0.38541666666666663</v>
      </c>
      <c r="K49" s="61">
        <v>0.37086092715231783</v>
      </c>
      <c r="L49" s="61">
        <v>0.39310344827586208</v>
      </c>
      <c r="M49" s="61">
        <v>0.34615384615384615</v>
      </c>
      <c r="N49" s="61">
        <v>0.33333333333333337</v>
      </c>
      <c r="O49" s="61">
        <v>0.34693877551020408</v>
      </c>
      <c r="P49" s="62">
        <v>0.43254520166898475</v>
      </c>
    </row>
    <row r="50" spans="1:16" s="52" customFormat="1" ht="24" x14ac:dyDescent="0.25">
      <c r="A50" s="58"/>
      <c r="B50" s="59" t="s">
        <v>7</v>
      </c>
      <c r="C50" s="60">
        <v>0.29545454545454547</v>
      </c>
      <c r="D50" s="61">
        <v>0.25116279069767439</v>
      </c>
      <c r="E50" s="61">
        <v>0.32947976878612711</v>
      </c>
      <c r="F50" s="61">
        <v>0.25748502994011974</v>
      </c>
      <c r="G50" s="61">
        <v>0.32124352331606221</v>
      </c>
      <c r="H50" s="61">
        <v>0.36363636363636365</v>
      </c>
      <c r="I50" s="61">
        <v>0.39195979899497485</v>
      </c>
      <c r="J50" s="61">
        <v>0.46354166666666663</v>
      </c>
      <c r="K50" s="61">
        <v>0.50331125827814571</v>
      </c>
      <c r="L50" s="61">
        <v>0.47586206896551725</v>
      </c>
      <c r="M50" s="61">
        <v>0.43269230769230765</v>
      </c>
      <c r="N50" s="61">
        <v>0.4705882352941177</v>
      </c>
      <c r="O50" s="61">
        <v>0.51020408163265307</v>
      </c>
      <c r="P50" s="62">
        <v>0.37459434399629116</v>
      </c>
    </row>
    <row r="51" spans="1:16" s="52" customFormat="1" x14ac:dyDescent="0.25">
      <c r="A51" s="58"/>
      <c r="B51" s="59" t="s">
        <v>16</v>
      </c>
      <c r="C51" s="60">
        <v>7.2727272727272724E-2</v>
      </c>
      <c r="D51" s="61">
        <v>0.10697674418604651</v>
      </c>
      <c r="E51" s="61">
        <v>9.2485549132947986E-2</v>
      </c>
      <c r="F51" s="61">
        <v>7.7844311377245512E-2</v>
      </c>
      <c r="G51" s="61">
        <v>6.2176165803108807E-2</v>
      </c>
      <c r="H51" s="61">
        <v>8.0808080808080815E-2</v>
      </c>
      <c r="I51" s="61">
        <v>5.5276381909547742E-2</v>
      </c>
      <c r="J51" s="61">
        <v>6.7708333333333329E-2</v>
      </c>
      <c r="K51" s="61">
        <v>6.6225165562913912E-2</v>
      </c>
      <c r="L51" s="61">
        <v>7.586206896551724E-2</v>
      </c>
      <c r="M51" s="61">
        <v>0.11538461538461538</v>
      </c>
      <c r="N51" s="61">
        <v>9.8039215686274522E-2</v>
      </c>
      <c r="O51" s="61">
        <v>5.1020408163265307E-2</v>
      </c>
      <c r="P51" s="62">
        <v>7.7885952712100137E-2</v>
      </c>
    </row>
    <row r="52" spans="1:16" s="52" customFormat="1" x14ac:dyDescent="0.25">
      <c r="A52" s="64"/>
      <c r="B52" s="39"/>
      <c r="C52" s="65">
        <v>220</v>
      </c>
      <c r="D52" s="66">
        <v>215</v>
      </c>
      <c r="E52" s="66">
        <v>173</v>
      </c>
      <c r="F52" s="66">
        <v>167</v>
      </c>
      <c r="G52" s="66">
        <v>193</v>
      </c>
      <c r="H52" s="66">
        <v>198</v>
      </c>
      <c r="I52" s="66">
        <v>199</v>
      </c>
      <c r="J52" s="66">
        <v>192</v>
      </c>
      <c r="K52" s="66">
        <v>151</v>
      </c>
      <c r="L52" s="66">
        <v>145</v>
      </c>
      <c r="M52" s="66">
        <v>104</v>
      </c>
      <c r="N52" s="66">
        <v>102</v>
      </c>
      <c r="O52" s="66">
        <v>98</v>
      </c>
      <c r="P52" s="67">
        <v>2157</v>
      </c>
    </row>
    <row r="53" spans="1:16" s="52" customFormat="1" x14ac:dyDescent="0.25">
      <c r="A53" s="68"/>
      <c r="B53" s="72"/>
      <c r="C53" s="69">
        <v>1</v>
      </c>
      <c r="D53" s="70">
        <v>1</v>
      </c>
      <c r="E53" s="70">
        <v>1</v>
      </c>
      <c r="F53" s="70">
        <v>1</v>
      </c>
      <c r="G53" s="70">
        <v>1</v>
      </c>
      <c r="H53" s="70">
        <v>1</v>
      </c>
      <c r="I53" s="70">
        <v>1</v>
      </c>
      <c r="J53" s="70">
        <v>1</v>
      </c>
      <c r="K53" s="70">
        <v>1</v>
      </c>
      <c r="L53" s="70">
        <v>1</v>
      </c>
      <c r="M53" s="70">
        <v>1</v>
      </c>
      <c r="N53" s="70">
        <v>1</v>
      </c>
      <c r="O53" s="70">
        <v>1</v>
      </c>
      <c r="P53" s="71">
        <v>1</v>
      </c>
    </row>
    <row r="54" spans="1:16" s="52" customFormat="1" x14ac:dyDescent="0.25"/>
    <row r="55" spans="1:16" s="52" customFormat="1" x14ac:dyDescent="0.25"/>
    <row r="56" spans="1:16" s="52" customFormat="1" x14ac:dyDescent="0.25"/>
    <row r="57" spans="1:16" s="52" customFormat="1" x14ac:dyDescent="0.25"/>
    <row r="58" spans="1:16" s="52" customFormat="1" x14ac:dyDescent="0.25"/>
    <row r="59" spans="1:16" s="52" customFormat="1" x14ac:dyDescent="0.25"/>
    <row r="60" spans="1:16" s="52" customFormat="1" x14ac:dyDescent="0.25"/>
    <row r="61" spans="1:16" s="52" customFormat="1" x14ac:dyDescent="0.25"/>
  </sheetData>
  <mergeCells count="6">
    <mergeCell ref="A1:P1"/>
    <mergeCell ref="A10:P10"/>
    <mergeCell ref="A19:P19"/>
    <mergeCell ref="A28:P28"/>
    <mergeCell ref="A37:P37"/>
    <mergeCell ref="A46:P4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T41"/>
  <sheetViews>
    <sheetView workbookViewId="0"/>
  </sheetViews>
  <sheetFormatPr defaultRowHeight="15" x14ac:dyDescent="0.25"/>
  <cols>
    <col min="1" max="1" width="9.140625" style="73"/>
    <col min="2" max="2" width="16.5703125" style="73" customWidth="1"/>
    <col min="3" max="20" width="9.140625" style="73"/>
  </cols>
  <sheetData>
    <row r="1" spans="1:1" x14ac:dyDescent="0.25">
      <c r="A1" s="80" t="s">
        <v>64</v>
      </c>
    </row>
    <row r="2" spans="1:1" x14ac:dyDescent="0.25">
      <c r="A2" s="80"/>
    </row>
    <row r="3" spans="1:1" x14ac:dyDescent="0.25">
      <c r="A3" s="80"/>
    </row>
    <row r="4" spans="1:1" x14ac:dyDescent="0.25">
      <c r="A4" s="80"/>
    </row>
    <row r="5" spans="1:1" x14ac:dyDescent="0.25">
      <c r="A5" s="80"/>
    </row>
    <row r="6" spans="1:1" x14ac:dyDescent="0.25">
      <c r="A6" s="80"/>
    </row>
    <row r="7" spans="1:1" x14ac:dyDescent="0.25">
      <c r="A7" s="80"/>
    </row>
    <row r="8" spans="1:1" x14ac:dyDescent="0.25">
      <c r="A8" s="80"/>
    </row>
    <row r="9" spans="1:1" x14ac:dyDescent="0.25">
      <c r="A9" s="80"/>
    </row>
    <row r="10" spans="1:1" x14ac:dyDescent="0.25">
      <c r="A10" s="80"/>
    </row>
    <row r="11" spans="1:1" x14ac:dyDescent="0.25">
      <c r="A11" s="80"/>
    </row>
    <row r="12" spans="1:1" x14ac:dyDescent="0.25">
      <c r="A12" s="80"/>
    </row>
    <row r="13" spans="1:1" x14ac:dyDescent="0.25">
      <c r="A13" s="80"/>
    </row>
    <row r="14" spans="1:1" x14ac:dyDescent="0.25">
      <c r="A14" s="80"/>
    </row>
    <row r="15" spans="1:1" x14ac:dyDescent="0.25">
      <c r="A15" s="80"/>
    </row>
    <row r="16" spans="1:1" x14ac:dyDescent="0.25">
      <c r="A16" s="80"/>
    </row>
    <row r="17" spans="1:8" x14ac:dyDescent="0.25">
      <c r="A17" s="80"/>
    </row>
    <row r="18" spans="1:8" x14ac:dyDescent="0.25">
      <c r="A18" s="80"/>
    </row>
    <row r="19" spans="1:8" x14ac:dyDescent="0.25">
      <c r="A19" s="80"/>
    </row>
    <row r="20" spans="1:8" x14ac:dyDescent="0.25">
      <c r="A20" s="80"/>
    </row>
    <row r="21" spans="1:8" x14ac:dyDescent="0.25">
      <c r="A21" s="80"/>
    </row>
    <row r="22" spans="1:8" x14ac:dyDescent="0.25">
      <c r="A22" s="80"/>
    </row>
    <row r="23" spans="1:8" x14ac:dyDescent="0.25">
      <c r="A23" s="80"/>
    </row>
    <row r="24" spans="1:8" x14ac:dyDescent="0.25">
      <c r="A24" s="80"/>
    </row>
    <row r="25" spans="1:8" x14ac:dyDescent="0.25">
      <c r="A25" s="80"/>
    </row>
    <row r="26" spans="1:8" x14ac:dyDescent="0.25">
      <c r="A26" s="80"/>
    </row>
    <row r="27" spans="1:8" x14ac:dyDescent="0.25">
      <c r="A27" s="80"/>
    </row>
    <row r="28" spans="1:8" x14ac:dyDescent="0.25">
      <c r="A28" s="80"/>
    </row>
    <row r="29" spans="1:8" x14ac:dyDescent="0.25">
      <c r="A29" s="80"/>
    </row>
    <row r="31" spans="1:8" x14ac:dyDescent="0.25">
      <c r="C31" s="52" t="s">
        <v>34</v>
      </c>
      <c r="D31" s="52" t="s">
        <v>32</v>
      </c>
      <c r="E31" s="52" t="s">
        <v>35</v>
      </c>
      <c r="F31" s="52" t="s">
        <v>31</v>
      </c>
      <c r="G31" s="52" t="s">
        <v>61</v>
      </c>
      <c r="H31" s="52" t="s">
        <v>33</v>
      </c>
    </row>
    <row r="32" spans="1:8" x14ac:dyDescent="0.25">
      <c r="A32" s="74" t="s">
        <v>62</v>
      </c>
      <c r="B32" s="75" t="s">
        <v>63</v>
      </c>
      <c r="C32" s="76">
        <v>0.73636363636363644</v>
      </c>
      <c r="D32" s="76">
        <v>0.4</v>
      </c>
      <c r="E32" s="76">
        <v>0.8545454545454545</v>
      </c>
      <c r="F32" s="76">
        <v>0.31818181818181818</v>
      </c>
      <c r="G32" s="76">
        <v>0.71363636363636362</v>
      </c>
      <c r="H32" s="76">
        <v>0.63181818181818183</v>
      </c>
    </row>
    <row r="33" spans="1:8" x14ac:dyDescent="0.25">
      <c r="A33" s="74"/>
      <c r="B33" s="77" t="s">
        <v>7</v>
      </c>
      <c r="C33" s="76">
        <v>0.21818181818181817</v>
      </c>
      <c r="D33" s="76">
        <v>0.29545454545454547</v>
      </c>
      <c r="E33" s="76">
        <v>0.10909090909090909</v>
      </c>
      <c r="F33" s="76">
        <v>0.57272727272727275</v>
      </c>
      <c r="G33" s="76">
        <v>0.21363636363636362</v>
      </c>
      <c r="H33" s="76">
        <v>0.29545454545454547</v>
      </c>
    </row>
    <row r="34" spans="1:8" x14ac:dyDescent="0.25">
      <c r="A34" s="78" t="s">
        <v>45</v>
      </c>
      <c r="B34" s="75" t="s">
        <v>63</v>
      </c>
      <c r="C34" s="79">
        <v>0.74234234234234231</v>
      </c>
      <c r="D34" s="79">
        <v>0.56936936936936933</v>
      </c>
      <c r="E34" s="79">
        <v>0.8666666666666667</v>
      </c>
      <c r="F34" s="79">
        <v>0.32252252252252256</v>
      </c>
      <c r="G34" s="79">
        <v>0.63603603603603598</v>
      </c>
      <c r="H34" s="79">
        <v>0.62882882882882885</v>
      </c>
    </row>
    <row r="35" spans="1:8" x14ac:dyDescent="0.25">
      <c r="A35" s="78"/>
      <c r="B35" s="77" t="s">
        <v>7</v>
      </c>
      <c r="C35" s="79">
        <v>0.22522522522522523</v>
      </c>
      <c r="D35" s="79">
        <v>0.30810810810810813</v>
      </c>
      <c r="E35" s="79">
        <v>9.7297297297297303E-2</v>
      </c>
      <c r="F35" s="79">
        <v>0.6</v>
      </c>
      <c r="G35" s="79">
        <v>0.29549549549549547</v>
      </c>
      <c r="H35" s="79">
        <v>0.27747747747747747</v>
      </c>
    </row>
    <row r="36" spans="1:8" x14ac:dyDescent="0.25">
      <c r="A36" s="78" t="s">
        <v>46</v>
      </c>
      <c r="B36" s="75" t="s">
        <v>63</v>
      </c>
      <c r="C36" s="79">
        <v>0.71186440677966101</v>
      </c>
      <c r="D36" s="79">
        <v>0.46271186440677964</v>
      </c>
      <c r="E36" s="79">
        <v>0.7830508474576271</v>
      </c>
      <c r="F36" s="79">
        <v>0.35254237288135593</v>
      </c>
      <c r="G36" s="79">
        <v>0.5474576271186441</v>
      </c>
      <c r="H36" s="79">
        <v>0.57457627118644072</v>
      </c>
    </row>
    <row r="37" spans="1:8" x14ac:dyDescent="0.25">
      <c r="A37" s="78"/>
      <c r="B37" s="77" t="s">
        <v>7</v>
      </c>
      <c r="C37" s="79">
        <v>0.26779661016949152</v>
      </c>
      <c r="D37" s="79">
        <v>0.44406779661016949</v>
      </c>
      <c r="E37" s="79">
        <v>0.19322033898305083</v>
      </c>
      <c r="F37" s="79">
        <v>0.61016949152542377</v>
      </c>
      <c r="G37" s="79">
        <v>0.40677966101694912</v>
      </c>
      <c r="H37" s="79">
        <v>0.35932203389830503</v>
      </c>
    </row>
    <row r="38" spans="1:8" x14ac:dyDescent="0.25">
      <c r="A38" s="78" t="s">
        <v>47</v>
      </c>
      <c r="B38" s="75" t="s">
        <v>63</v>
      </c>
      <c r="C38" s="79">
        <v>0.69262295081967207</v>
      </c>
      <c r="D38" s="79">
        <v>0.36885245901639346</v>
      </c>
      <c r="E38" s="79">
        <v>0.72540983606557374</v>
      </c>
      <c r="F38" s="79">
        <v>0.24180327868852458</v>
      </c>
      <c r="G38" s="79">
        <v>0.36680327868852458</v>
      </c>
      <c r="H38" s="79">
        <v>0.45081967213114749</v>
      </c>
    </row>
    <row r="39" spans="1:8" x14ac:dyDescent="0.25">
      <c r="A39" s="78"/>
      <c r="B39" s="77" t="s">
        <v>7</v>
      </c>
      <c r="C39" s="79">
        <v>0.28688524590163933</v>
      </c>
      <c r="D39" s="79">
        <v>0.54918032786885251</v>
      </c>
      <c r="E39" s="79">
        <v>0.25204918032786883</v>
      </c>
      <c r="F39" s="79">
        <v>0.71106557377049184</v>
      </c>
      <c r="G39" s="79">
        <v>0.55942622950819676</v>
      </c>
      <c r="H39" s="79">
        <v>0.47950819672131145</v>
      </c>
    </row>
    <row r="40" spans="1:8" x14ac:dyDescent="0.25">
      <c r="A40" s="78" t="s">
        <v>48</v>
      </c>
      <c r="B40" s="75" t="s">
        <v>63</v>
      </c>
      <c r="C40" s="79">
        <v>0.80592105263157887</v>
      </c>
      <c r="D40" s="79">
        <v>0.41776315789473684</v>
      </c>
      <c r="E40" s="79">
        <v>0.8125</v>
      </c>
      <c r="F40" s="79">
        <v>0.35197368421052633</v>
      </c>
      <c r="G40" s="79">
        <v>0.20394736842105263</v>
      </c>
      <c r="H40" s="79">
        <v>0.44078947368421056</v>
      </c>
    </row>
    <row r="41" spans="1:8" x14ac:dyDescent="0.25">
      <c r="A41" s="78"/>
      <c r="B41" s="77" t="s">
        <v>7</v>
      </c>
      <c r="C41" s="79">
        <v>0.19078947368421051</v>
      </c>
      <c r="D41" s="79">
        <v>0.4835526315789474</v>
      </c>
      <c r="E41" s="79">
        <v>0.1875</v>
      </c>
      <c r="F41" s="79">
        <v>0.60526315789473684</v>
      </c>
      <c r="G41" s="79">
        <v>0.66776315789473684</v>
      </c>
      <c r="H41" s="79">
        <v>0.47039473684210525</v>
      </c>
    </row>
  </sheetData>
  <mergeCells count="5">
    <mergeCell ref="A32:A33"/>
    <mergeCell ref="A34:A35"/>
    <mergeCell ref="A36:A37"/>
    <mergeCell ref="A38:A39"/>
    <mergeCell ref="A40:A4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Safety-opportunity-risk </vt:lpstr>
      <vt:lpstr>Opportunity-risk by age</vt:lpstr>
      <vt:lpstr>Enhance emotional life</vt:lpstr>
      <vt:lpstr>Relationships_all+gender</vt:lpstr>
      <vt:lpstr>Relationships_by age</vt:lpstr>
      <vt:lpstr>Rel_age within groups</vt:lpstr>
      <vt:lpstr>Rel_groups within 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Delphine</dc:creator>
  <cp:lastModifiedBy>Delphine</cp:lastModifiedBy>
  <dcterms:created xsi:type="dcterms:W3CDTF">2016-02-27T00:24:23Z</dcterms:created>
  <dcterms:modified xsi:type="dcterms:W3CDTF">2016-02-28T09:13:32Z</dcterms:modified>
</cp:coreProperties>
</file>