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u Paul\Downloads\"/>
    </mc:Choice>
  </mc:AlternateContent>
  <xr:revisionPtr revIDLastSave="0" documentId="13_ncr:1_{1AA144B8-049B-40C4-9655-C519E25DF9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Report 1" sheetId="1" r:id="rId2"/>
    <sheet name="Report 2" sheetId="2" r:id="rId3"/>
  </sheets>
  <definedNames>
    <definedName name="_xlnm._FilterDatabase" localSheetId="1" hidden="1">'Report 1'!$A$1:$K$1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34" i="1" s="1"/>
  <c r="C36" i="1" s="1"/>
</calcChain>
</file>

<file path=xl/sharedStrings.xml><?xml version="1.0" encoding="utf-8"?>
<sst xmlns="http://schemas.openxmlformats.org/spreadsheetml/2006/main" count="259" uniqueCount="105">
  <si>
    <t>Notes</t>
  </si>
  <si>
    <t xml:space="preserve">Report 1 – this report contains a number of cases that have completed treatment in a certain period. </t>
  </si>
  <si>
    <t>Please complete the following actions</t>
  </si>
  <si>
    <t xml:space="preserve">Create a pivot table of report 1 and display the totals for each of ProvisionalDiagnosisProblemDescriptor </t>
  </si>
  <si>
    <t xml:space="preserve">Using VLOOKUP identify the cases in report 2 that appear in report 1 </t>
  </si>
  <si>
    <t xml:space="preserve">Using the formula ‘Total No. of cases that have been identified as recovered in report 2/Total No. of cases in report 1’ produce a percentage recovery rate and display it at the foot of report 1 </t>
  </si>
  <si>
    <t xml:space="preserve"> </t>
  </si>
  <si>
    <t>CaseNumber</t>
  </si>
  <si>
    <t>GP Code</t>
  </si>
  <si>
    <t>Provider/Team</t>
  </si>
  <si>
    <t>Commissioner</t>
  </si>
  <si>
    <t>ReferralDate</t>
  </si>
  <si>
    <t>ProvisionalDiagnosisProblemDescriptor</t>
  </si>
  <si>
    <t>InitialAssessmentDate</t>
  </si>
  <si>
    <t>FirstTreatmentDate</t>
  </si>
  <si>
    <t>EndOfCareDate</t>
  </si>
  <si>
    <t>AttendedTreatments</t>
  </si>
  <si>
    <t>AN007485</t>
  </si>
  <si>
    <t>K84030</t>
  </si>
  <si>
    <t>S20</t>
  </si>
  <si>
    <t>10Q</t>
  </si>
  <si>
    <t>F32</t>
  </si>
  <si>
    <t>AN007493</t>
  </si>
  <si>
    <t>K84624</t>
  </si>
  <si>
    <t>S01</t>
  </si>
  <si>
    <t>EM000686</t>
  </si>
  <si>
    <t>K84024</t>
  </si>
  <si>
    <t>S08</t>
  </si>
  <si>
    <t>Z63.4</t>
  </si>
  <si>
    <t>EM000723</t>
  </si>
  <si>
    <t>Y02754</t>
  </si>
  <si>
    <t>F41.1</t>
  </si>
  <si>
    <t>EM000860</t>
  </si>
  <si>
    <t>K84017</t>
  </si>
  <si>
    <t>EM000897</t>
  </si>
  <si>
    <t>K84006</t>
  </si>
  <si>
    <t>S21</t>
  </si>
  <si>
    <t>EW003728</t>
  </si>
  <si>
    <t>K84080</t>
  </si>
  <si>
    <t>S23</t>
  </si>
  <si>
    <t>EW004401</t>
  </si>
  <si>
    <t>EW004545</t>
  </si>
  <si>
    <t>FM008016</t>
  </si>
  <si>
    <t>K84079</t>
  </si>
  <si>
    <t>FM008084</t>
  </si>
  <si>
    <t>FM008561</t>
  </si>
  <si>
    <t>K84008</t>
  </si>
  <si>
    <t>F45</t>
  </si>
  <si>
    <t>FS001697</t>
  </si>
  <si>
    <t>F42</t>
  </si>
  <si>
    <t>FS001767</t>
  </si>
  <si>
    <t>K84073</t>
  </si>
  <si>
    <t>FS001954</t>
  </si>
  <si>
    <t>K84009</t>
  </si>
  <si>
    <t>FS001974</t>
  </si>
  <si>
    <t>K84063</t>
  </si>
  <si>
    <t>FS002039</t>
  </si>
  <si>
    <t>K84035</t>
  </si>
  <si>
    <t>FS002921</t>
  </si>
  <si>
    <t>F41.2</t>
  </si>
  <si>
    <t>JC000136</t>
  </si>
  <si>
    <t>K84040</t>
  </si>
  <si>
    <t>JC000445</t>
  </si>
  <si>
    <t>K84056</t>
  </si>
  <si>
    <t>JP002933</t>
  </si>
  <si>
    <t>K84007</t>
  </si>
  <si>
    <t>JP002964</t>
  </si>
  <si>
    <t>JP003062</t>
  </si>
  <si>
    <t>K84055</t>
  </si>
  <si>
    <t>F40.2</t>
  </si>
  <si>
    <t>JP003185</t>
  </si>
  <si>
    <t>K84041</t>
  </si>
  <si>
    <t>RD000475</t>
  </si>
  <si>
    <t>RD000518</t>
  </si>
  <si>
    <t>K84020</t>
  </si>
  <si>
    <t>SD004816</t>
  </si>
  <si>
    <t>SD005167</t>
  </si>
  <si>
    <t>K84058</t>
  </si>
  <si>
    <t>SD005409</t>
  </si>
  <si>
    <t>K84004</t>
  </si>
  <si>
    <t>FirstPHQ9</t>
  </si>
  <si>
    <t>LastPHQ9</t>
  </si>
  <si>
    <t>FirstGAD7</t>
  </si>
  <si>
    <t>LastGAD7</t>
  </si>
  <si>
    <t>FirstOCI</t>
  </si>
  <si>
    <t>LastOCI</t>
  </si>
  <si>
    <t>FirstSPIN</t>
  </si>
  <si>
    <t>LastSPIN</t>
  </si>
  <si>
    <t>FirstHAI</t>
  </si>
  <si>
    <t>LastHAI</t>
  </si>
  <si>
    <t>FirstMI</t>
  </si>
  <si>
    <t>LastMI</t>
  </si>
  <si>
    <t>FirstIESR</t>
  </si>
  <si>
    <t>LastIESR</t>
  </si>
  <si>
    <t>Please display this in an additional coloumn on report 1 showing your VLOOKUP formula</t>
  </si>
  <si>
    <t xml:space="preserve">Excel spreadsheet exercise </t>
  </si>
  <si>
    <t xml:space="preserve">Report 2 – this contains a subset of those at report 1 who have moved to recovery </t>
  </si>
  <si>
    <t xml:space="preserve">When completed please email back to Oliver Smith (Oliver.Smith@oxfordhealth.nhs.uk) </t>
  </si>
  <si>
    <t>Row Labels</t>
  </si>
  <si>
    <t>Grand Total</t>
  </si>
  <si>
    <t>Sum of AttendedTreatments</t>
  </si>
  <si>
    <t>Total No. of cases that have been identified as recovered in report 2</t>
  </si>
  <si>
    <t>Total No. of cases in report 1</t>
  </si>
  <si>
    <t xml:space="preserve">Recovery Rate </t>
  </si>
  <si>
    <t>Recovered Case from Report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</si>
</sst>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E1E1E"/>
      <name val="Segoe UI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4" fillId="0" borderId="0" xfId="0" applyFont="1" applyAlignment="1">
      <alignment horizontal="left" vertical="center" wrapText="1" inden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10" fontId="5" fillId="4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3">
    <dxf>
      <numFmt numFmtId="34" formatCode="_ &quot;₹&quot;\ * #,##0.00_ ;_ &quot;₹&quot;\ * \-#,##0.00_ ;_ &quot;₹&quot;\ * &quot;-&quot;??_ ;_ @_ "/>
      <fill>
        <patternFill patternType="lightGray"/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u Paul" refreshedDate="44831.480666782409" createdVersion="8" refreshedVersion="8" minRefreshableVersion="3" recordCount="29" xr:uid="{EAF1407C-6237-4F32-AA6B-897A78F05C54}">
  <cacheSource type="worksheet">
    <worksheetSource ref="A1:K30" sheet="Report 1"/>
  </cacheSource>
  <cacheFields count="10">
    <cacheField name="CaseNumber" numFmtId="0">
      <sharedItems/>
    </cacheField>
    <cacheField name="GP Code" numFmtId="0">
      <sharedItems/>
    </cacheField>
    <cacheField name="Provider/Team" numFmtId="0">
      <sharedItems/>
    </cacheField>
    <cacheField name="Commissioner" numFmtId="0">
      <sharedItems/>
    </cacheField>
    <cacheField name="ReferralDate" numFmtId="14">
      <sharedItems containsSemiMixedTypes="0" containsNonDate="0" containsDate="1" containsString="0" minDate="2015-12-10T00:00:00" maxDate="2016-11-22T00:00:00"/>
    </cacheField>
    <cacheField name="ProvisionalDiagnosisProblemDescriptor" numFmtId="0">
      <sharedItems count="7">
        <s v="F32"/>
        <s v="Z63.4"/>
        <s v="F41.1"/>
        <s v="F45"/>
        <s v="F42"/>
        <s v="F41.2"/>
        <s v="F40.2"/>
      </sharedItems>
    </cacheField>
    <cacheField name="InitialAssessmentDate" numFmtId="0">
      <sharedItems containsNonDate="0" containsDate="1" containsString="0" containsBlank="1" minDate="2015-12-16T00:00:00" maxDate="2016-12-01T00:00:00"/>
    </cacheField>
    <cacheField name="FirstTreatmentDate" numFmtId="14">
      <sharedItems containsSemiMixedTypes="0" containsNonDate="0" containsDate="1" containsString="0" minDate="2015-12-16T00:00:00" maxDate="2016-12-01T00:00:00"/>
    </cacheField>
    <cacheField name="EndOfCareDate" numFmtId="14">
      <sharedItems containsSemiMixedTypes="0" containsNonDate="0" containsDate="1" containsString="0" minDate="2016-12-28T00:00:00" maxDate="2016-12-31T00:00:00"/>
    </cacheField>
    <cacheField name="AttendedTreatments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AN007485"/>
    <s v="K84030"/>
    <s v="S20"/>
    <s v="10Q"/>
    <d v="2016-07-29T00:00:00"/>
    <x v="0"/>
    <d v="2016-08-05T00:00:00"/>
    <d v="2016-08-05T00:00:00"/>
    <d v="2016-12-28T00:00:00"/>
    <n v="7"/>
  </r>
  <r>
    <s v="AN007493"/>
    <s v="K84624"/>
    <s v="S01"/>
    <s v="10Q"/>
    <d v="2016-08-02T00:00:00"/>
    <x v="0"/>
    <d v="2016-08-04T00:00:00"/>
    <d v="2016-08-04T00:00:00"/>
    <d v="2016-12-29T00:00:00"/>
    <n v="5"/>
  </r>
  <r>
    <s v="EM000686"/>
    <s v="K84024"/>
    <s v="S08"/>
    <s v="10Q"/>
    <d v="2016-09-08T00:00:00"/>
    <x v="1"/>
    <d v="2016-09-13T00:00:00"/>
    <d v="2016-09-13T00:00:00"/>
    <d v="2016-12-29T00:00:00"/>
    <n v="6"/>
  </r>
  <r>
    <s v="EM000723"/>
    <s v="Y02754"/>
    <s v="S01"/>
    <s v="10Q"/>
    <d v="2016-09-14T00:00:00"/>
    <x v="2"/>
    <d v="2016-09-22T00:00:00"/>
    <d v="2016-09-22T00:00:00"/>
    <d v="2016-12-30T00:00:00"/>
    <n v="3"/>
  </r>
  <r>
    <s v="EM000860"/>
    <s v="K84017"/>
    <s v="S20"/>
    <s v="10Q"/>
    <d v="2016-10-18T00:00:00"/>
    <x v="0"/>
    <d v="2016-10-26T00:00:00"/>
    <d v="2016-10-26T00:00:00"/>
    <d v="2016-12-28T00:00:00"/>
    <n v="4"/>
  </r>
  <r>
    <s v="EM000897"/>
    <s v="K84006"/>
    <s v="S21"/>
    <s v="10Q"/>
    <d v="2016-10-24T00:00:00"/>
    <x v="0"/>
    <d v="2016-10-25T00:00:00"/>
    <d v="2016-10-25T00:00:00"/>
    <d v="2016-12-29T00:00:00"/>
    <n v="4"/>
  </r>
  <r>
    <s v="EW003728"/>
    <s v="K84080"/>
    <s v="S23"/>
    <s v="10Q"/>
    <d v="2015-12-10T00:00:00"/>
    <x v="0"/>
    <d v="2015-12-16T00:00:00"/>
    <d v="2015-12-16T00:00:00"/>
    <d v="2016-12-28T00:00:00"/>
    <n v="12"/>
  </r>
  <r>
    <s v="EW004401"/>
    <s v="Y02754"/>
    <s v="S01"/>
    <s v="10Q"/>
    <d v="2016-09-22T00:00:00"/>
    <x v="2"/>
    <d v="2016-09-29T00:00:00"/>
    <d v="2016-09-29T00:00:00"/>
    <d v="2016-12-30T00:00:00"/>
    <n v="3"/>
  </r>
  <r>
    <s v="EW004545"/>
    <s v="K84006"/>
    <s v="S01"/>
    <s v="10Q"/>
    <d v="2016-11-21T00:00:00"/>
    <x v="0"/>
    <d v="2016-11-30T00:00:00"/>
    <d v="2016-11-30T00:00:00"/>
    <d v="2016-12-29T00:00:00"/>
    <n v="2"/>
  </r>
  <r>
    <s v="FM008016"/>
    <s v="K84079"/>
    <s v="S20"/>
    <s v="10Q"/>
    <d v="2016-04-26T00:00:00"/>
    <x v="0"/>
    <d v="2016-04-27T00:00:00"/>
    <d v="2016-04-27T00:00:00"/>
    <d v="2016-12-28T00:00:00"/>
    <n v="6"/>
  </r>
  <r>
    <s v="FM008084"/>
    <s v="K84017"/>
    <s v="S08"/>
    <s v="10Q"/>
    <d v="2016-05-16T00:00:00"/>
    <x v="2"/>
    <d v="2016-06-21T00:00:00"/>
    <d v="2016-06-21T00:00:00"/>
    <d v="2016-12-29T00:00:00"/>
    <n v="6"/>
  </r>
  <r>
    <s v="FM008561"/>
    <s v="K84008"/>
    <s v="S01"/>
    <s v="10Q"/>
    <d v="2016-09-30T00:00:00"/>
    <x v="3"/>
    <d v="2016-10-10T00:00:00"/>
    <d v="2016-10-10T00:00:00"/>
    <d v="2016-12-28T00:00:00"/>
    <n v="2"/>
  </r>
  <r>
    <s v="FS001697"/>
    <s v="K84006"/>
    <s v="S23"/>
    <s v="10Q"/>
    <d v="2016-07-13T00:00:00"/>
    <x v="4"/>
    <d v="2016-07-21T00:00:00"/>
    <d v="2016-07-21T00:00:00"/>
    <d v="2016-12-30T00:00:00"/>
    <n v="5"/>
  </r>
  <r>
    <s v="FS001767"/>
    <s v="K84073"/>
    <s v="S01"/>
    <s v="10Q"/>
    <d v="2016-07-19T00:00:00"/>
    <x v="0"/>
    <d v="2016-08-01T00:00:00"/>
    <d v="2016-08-01T00:00:00"/>
    <d v="2016-12-29T00:00:00"/>
    <n v="5"/>
  </r>
  <r>
    <s v="FS001954"/>
    <s v="K84009"/>
    <s v="S01"/>
    <s v="10Q"/>
    <d v="2016-08-04T00:00:00"/>
    <x v="0"/>
    <d v="2016-08-15T00:00:00"/>
    <d v="2016-08-15T00:00:00"/>
    <d v="2016-12-30T00:00:00"/>
    <n v="3"/>
  </r>
  <r>
    <s v="FS001974"/>
    <s v="K84063"/>
    <s v="S01"/>
    <s v="10Q"/>
    <d v="2016-08-07T00:00:00"/>
    <x v="0"/>
    <d v="2016-08-11T00:00:00"/>
    <d v="2016-08-11T00:00:00"/>
    <d v="2016-12-29T00:00:00"/>
    <n v="6"/>
  </r>
  <r>
    <s v="FS002039"/>
    <s v="K84035"/>
    <s v="S01"/>
    <s v="10Q"/>
    <d v="2016-08-14T00:00:00"/>
    <x v="0"/>
    <d v="2016-08-23T00:00:00"/>
    <d v="2016-08-23T00:00:00"/>
    <d v="2016-12-28T00:00:00"/>
    <n v="4"/>
  </r>
  <r>
    <s v="FS002921"/>
    <s v="K84024"/>
    <s v="S08"/>
    <s v="10Q"/>
    <d v="2016-10-27T00:00:00"/>
    <x v="5"/>
    <d v="2016-10-31T00:00:00"/>
    <d v="2016-10-31T00:00:00"/>
    <d v="2016-12-29T00:00:00"/>
    <n v="3"/>
  </r>
  <r>
    <s v="JC000136"/>
    <s v="K84040"/>
    <s v="S01"/>
    <s v="10Q"/>
    <d v="2016-09-28T00:00:00"/>
    <x v="2"/>
    <m/>
    <d v="2016-10-11T00:00:00"/>
    <d v="2016-12-30T00:00:00"/>
    <n v="3"/>
  </r>
  <r>
    <s v="JC000445"/>
    <s v="K84056"/>
    <s v="S01"/>
    <s v="10Q"/>
    <d v="2016-11-15T00:00:00"/>
    <x v="0"/>
    <d v="2016-11-16T00:00:00"/>
    <d v="2016-11-16T00:00:00"/>
    <d v="2016-12-30T00:00:00"/>
    <n v="2"/>
  </r>
  <r>
    <s v="JP002933"/>
    <s v="K84007"/>
    <s v="S01"/>
    <s v="10Q"/>
    <d v="2016-07-27T00:00:00"/>
    <x v="0"/>
    <d v="2016-08-03T00:00:00"/>
    <d v="2016-08-03T00:00:00"/>
    <d v="2016-12-29T00:00:00"/>
    <n v="6"/>
  </r>
  <r>
    <s v="JP002964"/>
    <s v="K84024"/>
    <s v="S08"/>
    <s v="10Q"/>
    <d v="2016-08-04T00:00:00"/>
    <x v="0"/>
    <d v="2016-09-08T00:00:00"/>
    <d v="2016-09-08T00:00:00"/>
    <d v="2016-12-29T00:00:00"/>
    <n v="5"/>
  </r>
  <r>
    <s v="JP003062"/>
    <s v="K84055"/>
    <s v="S23"/>
    <s v="10Q"/>
    <d v="2016-09-15T00:00:00"/>
    <x v="6"/>
    <d v="2016-10-07T00:00:00"/>
    <d v="2016-10-07T00:00:00"/>
    <d v="2016-12-30T00:00:00"/>
    <n v="3"/>
  </r>
  <r>
    <s v="JP003185"/>
    <s v="K84041"/>
    <s v="S21"/>
    <s v="10Q"/>
    <d v="2016-10-18T00:00:00"/>
    <x v="0"/>
    <d v="2016-10-19T00:00:00"/>
    <d v="2016-10-19T00:00:00"/>
    <d v="2016-12-30T00:00:00"/>
    <n v="2"/>
  </r>
  <r>
    <s v="RD000475"/>
    <s v="K84073"/>
    <s v="S08"/>
    <s v="10Q"/>
    <d v="2016-03-11T00:00:00"/>
    <x v="0"/>
    <d v="2016-03-18T00:00:00"/>
    <d v="2016-03-18T00:00:00"/>
    <d v="2016-12-29T00:00:00"/>
    <n v="6"/>
  </r>
  <r>
    <s v="RD000518"/>
    <s v="K84020"/>
    <s v="S21"/>
    <s v="10Q"/>
    <d v="2016-03-21T00:00:00"/>
    <x v="0"/>
    <d v="2016-04-05T00:00:00"/>
    <d v="2016-04-05T00:00:00"/>
    <d v="2016-12-28T00:00:00"/>
    <n v="10"/>
  </r>
  <r>
    <s v="SD004816"/>
    <s v="K84040"/>
    <s v="S23"/>
    <s v="10Q"/>
    <d v="2016-01-26T00:00:00"/>
    <x v="0"/>
    <d v="2016-02-10T00:00:00"/>
    <d v="2016-02-10T00:00:00"/>
    <d v="2016-12-28T00:00:00"/>
    <n v="7"/>
  </r>
  <r>
    <s v="SD005167"/>
    <s v="K84058"/>
    <s v="S08"/>
    <s v="10Q"/>
    <d v="2016-06-30T00:00:00"/>
    <x v="0"/>
    <d v="2016-07-12T00:00:00"/>
    <d v="2016-07-12T00:00:00"/>
    <d v="2016-12-28T00:00:00"/>
    <n v="4"/>
  </r>
  <r>
    <s v="SD005409"/>
    <s v="K84004"/>
    <s v="S08"/>
    <s v="10Q"/>
    <d v="2016-09-06T00:00:00"/>
    <x v="2"/>
    <d v="2016-09-12T00:00:00"/>
    <d v="2016-09-12T00:00:00"/>
    <d v="2016-12-28T00:00: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84F88-37FA-4AC5-B59F-D88E1894207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4:G42" firstHeaderRow="1" firstDataRow="1" firstDataCol="1"/>
  <pivotFields count="10">
    <pivotField showAll="0"/>
    <pivotField showAll="0"/>
    <pivotField showAll="0"/>
    <pivotField showAll="0"/>
    <pivotField numFmtId="14" showAll="0"/>
    <pivotField axis="axisRow" showAll="0">
      <items count="8">
        <item x="0"/>
        <item x="6"/>
        <item x="2"/>
        <item x="5"/>
        <item x="4"/>
        <item x="3"/>
        <item x="1"/>
        <item t="default"/>
      </items>
    </pivotField>
    <pivotField showAll="0"/>
    <pivotField numFmtId="14" showAll="0"/>
    <pivotField numFmtId="14"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ttendedTreatme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6BBE-E871-4BF5-9E7D-3BF2E6AED601}">
  <dimension ref="A2:K17"/>
  <sheetViews>
    <sheetView workbookViewId="0">
      <selection activeCell="B15" sqref="B15:K15"/>
    </sheetView>
  </sheetViews>
  <sheetFormatPr defaultRowHeight="14.4" x14ac:dyDescent="0.3"/>
  <sheetData>
    <row r="2" spans="1:11" x14ac:dyDescent="0.3">
      <c r="A2" s="2" t="s">
        <v>95</v>
      </c>
    </row>
    <row r="4" spans="1:11" x14ac:dyDescent="0.3">
      <c r="A4" s="2" t="s">
        <v>0</v>
      </c>
    </row>
    <row r="5" spans="1:11" x14ac:dyDescent="0.3">
      <c r="B5" t="s">
        <v>1</v>
      </c>
    </row>
    <row r="7" spans="1:11" x14ac:dyDescent="0.3">
      <c r="B7" t="s">
        <v>96</v>
      </c>
    </row>
    <row r="9" spans="1:11" x14ac:dyDescent="0.3">
      <c r="A9" s="2" t="s">
        <v>2</v>
      </c>
      <c r="E9" t="s">
        <v>97</v>
      </c>
    </row>
    <row r="11" spans="1:11" x14ac:dyDescent="0.3">
      <c r="A11" s="1">
        <v>1</v>
      </c>
      <c r="B11" s="7" t="s">
        <v>3</v>
      </c>
    </row>
    <row r="13" spans="1:11" x14ac:dyDescent="0.3">
      <c r="A13" s="1">
        <v>2</v>
      </c>
      <c r="B13" s="7" t="s">
        <v>4</v>
      </c>
      <c r="I13" s="3" t="s">
        <v>94</v>
      </c>
    </row>
    <row r="15" spans="1:11" ht="31.5" customHeight="1" x14ac:dyDescent="0.3">
      <c r="A15" s="1">
        <v>3</v>
      </c>
      <c r="B15" s="16" t="s">
        <v>5</v>
      </c>
      <c r="C15" s="16"/>
      <c r="D15" s="16"/>
      <c r="E15" s="16"/>
      <c r="F15" s="16"/>
      <c r="G15" s="16"/>
      <c r="H15" s="16"/>
      <c r="I15" s="16"/>
      <c r="J15" s="16"/>
      <c r="K15" s="16"/>
    </row>
    <row r="17" spans="2:2" x14ac:dyDescent="0.3">
      <c r="B17" t="s">
        <v>6</v>
      </c>
    </row>
  </sheetData>
  <mergeCells count="1">
    <mergeCell ref="B15:K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28" workbookViewId="0">
      <selection activeCell="H41" sqref="H41"/>
    </sheetView>
  </sheetViews>
  <sheetFormatPr defaultRowHeight="14.4" x14ac:dyDescent="0.3"/>
  <cols>
    <col min="1" max="1" width="18.21875" customWidth="1"/>
    <col min="2" max="3" width="18.77734375" bestFit="1" customWidth="1"/>
    <col min="5" max="5" width="13.77734375" bestFit="1" customWidth="1"/>
    <col min="6" max="6" width="12.88671875" bestFit="1" customWidth="1"/>
    <col min="7" max="7" width="13.88671875" customWidth="1"/>
    <col min="8" max="8" width="34.44140625" bestFit="1" customWidth="1"/>
    <col min="9" max="9" width="21.6640625" customWidth="1"/>
    <col min="10" max="10" width="17.33203125" bestFit="1" customWidth="1"/>
    <col min="11" max="11" width="14" bestFit="1" customWidth="1"/>
    <col min="12" max="12" width="21.109375" customWidth="1"/>
    <col min="13" max="13" width="12.5546875" bestFit="1" customWidth="1"/>
    <col min="14" max="14" width="26.44140625" customWidth="1"/>
    <col min="15" max="15" width="25.21875" bestFit="1" customWidth="1"/>
  </cols>
  <sheetData>
    <row r="1" spans="1:11" x14ac:dyDescent="0.3">
      <c r="A1" s="13" t="s">
        <v>7</v>
      </c>
      <c r="B1" s="13" t="s">
        <v>104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</row>
    <row r="2" spans="1:11" x14ac:dyDescent="0.3">
      <c r="A2" s="9" t="s">
        <v>17</v>
      </c>
      <c r="B2" s="9" t="str">
        <f>IFERROR(VLOOKUP(A2,'Report 2'!$A$2:$B$12,2,0),"")</f>
        <v>K84030</v>
      </c>
      <c r="C2" s="9" t="s">
        <v>18</v>
      </c>
      <c r="D2" s="9" t="s">
        <v>19</v>
      </c>
      <c r="E2" s="9" t="s">
        <v>20</v>
      </c>
      <c r="F2" s="14">
        <v>42580</v>
      </c>
      <c r="G2" s="9" t="s">
        <v>21</v>
      </c>
      <c r="H2" s="14">
        <v>42587</v>
      </c>
      <c r="I2" s="14">
        <v>42587</v>
      </c>
      <c r="J2" s="14">
        <v>42732</v>
      </c>
      <c r="K2" s="9">
        <v>7</v>
      </c>
    </row>
    <row r="3" spans="1:11" x14ac:dyDescent="0.3">
      <c r="A3" s="9" t="s">
        <v>22</v>
      </c>
      <c r="B3" s="9" t="str">
        <f>IFERROR(VLOOKUP(A3,'Report 2'!$A$2:$B$12,2,0),"")</f>
        <v>K84624</v>
      </c>
      <c r="C3" s="9" t="s">
        <v>23</v>
      </c>
      <c r="D3" s="9" t="s">
        <v>24</v>
      </c>
      <c r="E3" s="9" t="s">
        <v>20</v>
      </c>
      <c r="F3" s="14">
        <v>42584</v>
      </c>
      <c r="G3" s="9" t="s">
        <v>21</v>
      </c>
      <c r="H3" s="14">
        <v>42586</v>
      </c>
      <c r="I3" s="14">
        <v>42586</v>
      </c>
      <c r="J3" s="14">
        <v>42733</v>
      </c>
      <c r="K3" s="9">
        <v>5</v>
      </c>
    </row>
    <row r="4" spans="1:11" x14ac:dyDescent="0.3">
      <c r="A4" s="9" t="s">
        <v>25</v>
      </c>
      <c r="B4" s="9" t="str">
        <f>IFERROR(VLOOKUP(A4,'Report 2'!$A$2:$B$12,2,0),"")</f>
        <v/>
      </c>
      <c r="C4" s="9" t="s">
        <v>26</v>
      </c>
      <c r="D4" s="9" t="s">
        <v>27</v>
      </c>
      <c r="E4" s="9" t="s">
        <v>20</v>
      </c>
      <c r="F4" s="14">
        <v>42621</v>
      </c>
      <c r="G4" s="9" t="s">
        <v>28</v>
      </c>
      <c r="H4" s="14">
        <v>42626</v>
      </c>
      <c r="I4" s="14">
        <v>42626</v>
      </c>
      <c r="J4" s="14">
        <v>42733</v>
      </c>
      <c r="K4" s="9">
        <v>6</v>
      </c>
    </row>
    <row r="5" spans="1:11" x14ac:dyDescent="0.3">
      <c r="A5" s="9" t="s">
        <v>29</v>
      </c>
      <c r="B5" s="9" t="str">
        <f>IFERROR(VLOOKUP(A5,'Report 2'!$A$2:$B$12,2,0),"")</f>
        <v/>
      </c>
      <c r="C5" s="9" t="s">
        <v>30</v>
      </c>
      <c r="D5" s="9" t="s">
        <v>24</v>
      </c>
      <c r="E5" s="9" t="s">
        <v>20</v>
      </c>
      <c r="F5" s="14">
        <v>42627</v>
      </c>
      <c r="G5" s="9" t="s">
        <v>31</v>
      </c>
      <c r="H5" s="14">
        <v>42635</v>
      </c>
      <c r="I5" s="14">
        <v>42635</v>
      </c>
      <c r="J5" s="14">
        <v>42734</v>
      </c>
      <c r="K5" s="9">
        <v>3</v>
      </c>
    </row>
    <row r="6" spans="1:11" x14ac:dyDescent="0.3">
      <c r="A6" s="9" t="s">
        <v>32</v>
      </c>
      <c r="B6" s="9" t="str">
        <f>IFERROR(VLOOKUP(A6,'Report 2'!$A$2:$B$12,2,0),"")</f>
        <v/>
      </c>
      <c r="C6" s="9" t="s">
        <v>33</v>
      </c>
      <c r="D6" s="9" t="s">
        <v>19</v>
      </c>
      <c r="E6" s="9" t="s">
        <v>20</v>
      </c>
      <c r="F6" s="14">
        <v>42661</v>
      </c>
      <c r="G6" s="9" t="s">
        <v>21</v>
      </c>
      <c r="H6" s="14">
        <v>42669</v>
      </c>
      <c r="I6" s="14">
        <v>42669</v>
      </c>
      <c r="J6" s="14">
        <v>42732</v>
      </c>
      <c r="K6" s="9">
        <v>4</v>
      </c>
    </row>
    <row r="7" spans="1:11" x14ac:dyDescent="0.3">
      <c r="A7" s="9" t="s">
        <v>34</v>
      </c>
      <c r="B7" s="9" t="str">
        <f>IFERROR(VLOOKUP(A7,'Report 2'!$A$2:$B$12,2,0),"")</f>
        <v/>
      </c>
      <c r="C7" s="9" t="s">
        <v>35</v>
      </c>
      <c r="D7" s="9" t="s">
        <v>36</v>
      </c>
      <c r="E7" s="9" t="s">
        <v>20</v>
      </c>
      <c r="F7" s="14">
        <v>42667</v>
      </c>
      <c r="G7" s="9" t="s">
        <v>21</v>
      </c>
      <c r="H7" s="14">
        <v>42668</v>
      </c>
      <c r="I7" s="14">
        <v>42668</v>
      </c>
      <c r="J7" s="14">
        <v>42733</v>
      </c>
      <c r="K7" s="9">
        <v>4</v>
      </c>
    </row>
    <row r="8" spans="1:11" x14ac:dyDescent="0.3">
      <c r="A8" s="9" t="s">
        <v>37</v>
      </c>
      <c r="B8" s="9" t="str">
        <f>IFERROR(VLOOKUP(A8,'Report 2'!$A$2:$B$12,2,0),"")</f>
        <v/>
      </c>
      <c r="C8" s="9" t="s">
        <v>38</v>
      </c>
      <c r="D8" s="9" t="s">
        <v>39</v>
      </c>
      <c r="E8" s="9" t="s">
        <v>20</v>
      </c>
      <c r="F8" s="14">
        <v>42348</v>
      </c>
      <c r="G8" s="9" t="s">
        <v>21</v>
      </c>
      <c r="H8" s="14">
        <v>42354</v>
      </c>
      <c r="I8" s="14">
        <v>42354</v>
      </c>
      <c r="J8" s="14">
        <v>42732</v>
      </c>
      <c r="K8" s="9">
        <v>12</v>
      </c>
    </row>
    <row r="9" spans="1:11" x14ac:dyDescent="0.3">
      <c r="A9" s="9" t="s">
        <v>40</v>
      </c>
      <c r="B9" s="9" t="str">
        <f>IFERROR(VLOOKUP(A9,'Report 2'!$A$2:$B$12,2,0),"")</f>
        <v/>
      </c>
      <c r="C9" s="9" t="s">
        <v>30</v>
      </c>
      <c r="D9" s="9" t="s">
        <v>24</v>
      </c>
      <c r="E9" s="9" t="s">
        <v>20</v>
      </c>
      <c r="F9" s="14">
        <v>42635</v>
      </c>
      <c r="G9" s="9" t="s">
        <v>31</v>
      </c>
      <c r="H9" s="14">
        <v>42642</v>
      </c>
      <c r="I9" s="14">
        <v>42642</v>
      </c>
      <c r="J9" s="14">
        <v>42734</v>
      </c>
      <c r="K9" s="9">
        <v>3</v>
      </c>
    </row>
    <row r="10" spans="1:11" x14ac:dyDescent="0.3">
      <c r="A10" s="9" t="s">
        <v>41</v>
      </c>
      <c r="B10" s="9" t="str">
        <f>IFERROR(VLOOKUP(A10,'Report 2'!$A$2:$B$12,2,0),"")</f>
        <v/>
      </c>
      <c r="C10" s="9" t="s">
        <v>35</v>
      </c>
      <c r="D10" s="9" t="s">
        <v>24</v>
      </c>
      <c r="E10" s="9" t="s">
        <v>20</v>
      </c>
      <c r="F10" s="14">
        <v>42695</v>
      </c>
      <c r="G10" s="9" t="s">
        <v>21</v>
      </c>
      <c r="H10" s="14">
        <v>42704</v>
      </c>
      <c r="I10" s="14">
        <v>42704</v>
      </c>
      <c r="J10" s="14">
        <v>42733</v>
      </c>
      <c r="K10" s="9">
        <v>2</v>
      </c>
    </row>
    <row r="11" spans="1:11" x14ac:dyDescent="0.3">
      <c r="A11" s="9" t="s">
        <v>42</v>
      </c>
      <c r="B11" s="9" t="str">
        <f>IFERROR(VLOOKUP(A11,'Report 2'!$A$2:$B$12,2,0),"")</f>
        <v>K84079</v>
      </c>
      <c r="C11" s="9" t="s">
        <v>43</v>
      </c>
      <c r="D11" s="9" t="s">
        <v>19</v>
      </c>
      <c r="E11" s="9" t="s">
        <v>20</v>
      </c>
      <c r="F11" s="14">
        <v>42486</v>
      </c>
      <c r="G11" s="9" t="s">
        <v>21</v>
      </c>
      <c r="H11" s="14">
        <v>42487</v>
      </c>
      <c r="I11" s="14">
        <v>42487</v>
      </c>
      <c r="J11" s="14">
        <v>42732</v>
      </c>
      <c r="K11" s="9">
        <v>6</v>
      </c>
    </row>
    <row r="12" spans="1:11" x14ac:dyDescent="0.3">
      <c r="A12" s="9" t="s">
        <v>44</v>
      </c>
      <c r="B12" s="9" t="str">
        <f>IFERROR(VLOOKUP(A12,'Report 2'!$A$2:$B$12,2,0),"")</f>
        <v>K84017</v>
      </c>
      <c r="C12" s="9" t="s">
        <v>33</v>
      </c>
      <c r="D12" s="9" t="s">
        <v>27</v>
      </c>
      <c r="E12" s="9" t="s">
        <v>20</v>
      </c>
      <c r="F12" s="14">
        <v>42506</v>
      </c>
      <c r="G12" s="9" t="s">
        <v>31</v>
      </c>
      <c r="H12" s="14">
        <v>42542</v>
      </c>
      <c r="I12" s="14">
        <v>42542</v>
      </c>
      <c r="J12" s="14">
        <v>42733</v>
      </c>
      <c r="K12" s="9">
        <v>6</v>
      </c>
    </row>
    <row r="13" spans="1:11" x14ac:dyDescent="0.3">
      <c r="A13" s="9" t="s">
        <v>45</v>
      </c>
      <c r="B13" s="9" t="str">
        <f>IFERROR(VLOOKUP(A13,'Report 2'!$A$2:$B$12,2,0),"")</f>
        <v/>
      </c>
      <c r="C13" s="9" t="s">
        <v>46</v>
      </c>
      <c r="D13" s="9" t="s">
        <v>24</v>
      </c>
      <c r="E13" s="9" t="s">
        <v>20</v>
      </c>
      <c r="F13" s="14">
        <v>42643</v>
      </c>
      <c r="G13" s="9" t="s">
        <v>47</v>
      </c>
      <c r="H13" s="14">
        <v>42653</v>
      </c>
      <c r="I13" s="14">
        <v>42653</v>
      </c>
      <c r="J13" s="14">
        <v>42732</v>
      </c>
      <c r="K13" s="9">
        <v>2</v>
      </c>
    </row>
    <row r="14" spans="1:11" x14ac:dyDescent="0.3">
      <c r="A14" s="9" t="s">
        <v>48</v>
      </c>
      <c r="B14" s="9" t="str">
        <f>IFERROR(VLOOKUP(A14,'Report 2'!$A$2:$B$12,2,0),"")</f>
        <v>K84006</v>
      </c>
      <c r="C14" s="9" t="s">
        <v>35</v>
      </c>
      <c r="D14" s="9" t="s">
        <v>39</v>
      </c>
      <c r="E14" s="9" t="s">
        <v>20</v>
      </c>
      <c r="F14" s="14">
        <v>42564</v>
      </c>
      <c r="G14" s="9" t="s">
        <v>49</v>
      </c>
      <c r="H14" s="14">
        <v>42572</v>
      </c>
      <c r="I14" s="14">
        <v>42572</v>
      </c>
      <c r="J14" s="14">
        <v>42734</v>
      </c>
      <c r="K14" s="9">
        <v>5</v>
      </c>
    </row>
    <row r="15" spans="1:11" x14ac:dyDescent="0.3">
      <c r="A15" s="9" t="s">
        <v>50</v>
      </c>
      <c r="B15" s="9" t="str">
        <f>IFERROR(VLOOKUP(A15,'Report 2'!$A$2:$B$12,2,0),"")</f>
        <v/>
      </c>
      <c r="C15" s="9" t="s">
        <v>51</v>
      </c>
      <c r="D15" s="9" t="s">
        <v>24</v>
      </c>
      <c r="E15" s="9" t="s">
        <v>20</v>
      </c>
      <c r="F15" s="14">
        <v>42570</v>
      </c>
      <c r="G15" s="9" t="s">
        <v>21</v>
      </c>
      <c r="H15" s="14">
        <v>42583</v>
      </c>
      <c r="I15" s="14">
        <v>42583</v>
      </c>
      <c r="J15" s="14">
        <v>42733</v>
      </c>
      <c r="K15" s="9">
        <v>5</v>
      </c>
    </row>
    <row r="16" spans="1:11" x14ac:dyDescent="0.3">
      <c r="A16" s="9" t="s">
        <v>52</v>
      </c>
      <c r="B16" s="9" t="str">
        <f>IFERROR(VLOOKUP(A16,'Report 2'!$A$2:$B$12,2,0),"")</f>
        <v>K84009</v>
      </c>
      <c r="C16" s="9" t="s">
        <v>53</v>
      </c>
      <c r="D16" s="9" t="s">
        <v>24</v>
      </c>
      <c r="E16" s="9" t="s">
        <v>20</v>
      </c>
      <c r="F16" s="14">
        <v>42586</v>
      </c>
      <c r="G16" s="9" t="s">
        <v>21</v>
      </c>
      <c r="H16" s="14">
        <v>42597</v>
      </c>
      <c r="I16" s="14">
        <v>42597</v>
      </c>
      <c r="J16" s="14">
        <v>42734</v>
      </c>
      <c r="K16" s="9">
        <v>3</v>
      </c>
    </row>
    <row r="17" spans="1:11" x14ac:dyDescent="0.3">
      <c r="A17" s="9" t="s">
        <v>54</v>
      </c>
      <c r="B17" s="9" t="str">
        <f>IFERROR(VLOOKUP(A17,'Report 2'!$A$2:$B$12,2,0),"")</f>
        <v>K84063</v>
      </c>
      <c r="C17" s="9" t="s">
        <v>55</v>
      </c>
      <c r="D17" s="9" t="s">
        <v>24</v>
      </c>
      <c r="E17" s="9" t="s">
        <v>20</v>
      </c>
      <c r="F17" s="14">
        <v>42589</v>
      </c>
      <c r="G17" s="9" t="s">
        <v>21</v>
      </c>
      <c r="H17" s="14">
        <v>42593</v>
      </c>
      <c r="I17" s="14">
        <v>42593</v>
      </c>
      <c r="J17" s="14">
        <v>42733</v>
      </c>
      <c r="K17" s="9">
        <v>6</v>
      </c>
    </row>
    <row r="18" spans="1:11" x14ac:dyDescent="0.3">
      <c r="A18" s="9" t="s">
        <v>56</v>
      </c>
      <c r="B18" s="9" t="str">
        <f>IFERROR(VLOOKUP(A18,'Report 2'!$A$2:$B$12,2,0),"")</f>
        <v/>
      </c>
      <c r="C18" s="9" t="s">
        <v>57</v>
      </c>
      <c r="D18" s="9" t="s">
        <v>24</v>
      </c>
      <c r="E18" s="9" t="s">
        <v>20</v>
      </c>
      <c r="F18" s="14">
        <v>42596</v>
      </c>
      <c r="G18" s="9" t="s">
        <v>21</v>
      </c>
      <c r="H18" s="14">
        <v>42605</v>
      </c>
      <c r="I18" s="14">
        <v>42605</v>
      </c>
      <c r="J18" s="14">
        <v>42732</v>
      </c>
      <c r="K18" s="9">
        <v>4</v>
      </c>
    </row>
    <row r="19" spans="1:11" x14ac:dyDescent="0.3">
      <c r="A19" s="9" t="s">
        <v>58</v>
      </c>
      <c r="B19" s="9" t="str">
        <f>IFERROR(VLOOKUP(A19,'Report 2'!$A$2:$B$12,2,0),"")</f>
        <v/>
      </c>
      <c r="C19" s="9" t="s">
        <v>26</v>
      </c>
      <c r="D19" s="9" t="s">
        <v>27</v>
      </c>
      <c r="E19" s="9" t="s">
        <v>20</v>
      </c>
      <c r="F19" s="14">
        <v>42670</v>
      </c>
      <c r="G19" s="9" t="s">
        <v>59</v>
      </c>
      <c r="H19" s="14">
        <v>42674</v>
      </c>
      <c r="I19" s="14">
        <v>42674</v>
      </c>
      <c r="J19" s="14">
        <v>42733</v>
      </c>
      <c r="K19" s="9">
        <v>3</v>
      </c>
    </row>
    <row r="20" spans="1:11" x14ac:dyDescent="0.3">
      <c r="A20" s="9" t="s">
        <v>60</v>
      </c>
      <c r="B20" s="9" t="str">
        <f>IFERROR(VLOOKUP(A20,'Report 2'!$A$2:$B$12,2,0),"")</f>
        <v/>
      </c>
      <c r="C20" s="9" t="s">
        <v>61</v>
      </c>
      <c r="D20" s="9" t="s">
        <v>24</v>
      </c>
      <c r="E20" s="9" t="s">
        <v>20</v>
      </c>
      <c r="F20" s="14">
        <v>42641</v>
      </c>
      <c r="G20" s="9" t="s">
        <v>31</v>
      </c>
      <c r="H20" s="9"/>
      <c r="I20" s="14">
        <v>42654</v>
      </c>
      <c r="J20" s="14">
        <v>42734</v>
      </c>
      <c r="K20" s="9">
        <v>3</v>
      </c>
    </row>
    <row r="21" spans="1:11" x14ac:dyDescent="0.3">
      <c r="A21" s="9" t="s">
        <v>62</v>
      </c>
      <c r="B21" s="9" t="str">
        <f>IFERROR(VLOOKUP(A21,'Report 2'!$A$2:$B$12,2,0),"")</f>
        <v>K84056</v>
      </c>
      <c r="C21" s="9" t="s">
        <v>63</v>
      </c>
      <c r="D21" s="9" t="s">
        <v>24</v>
      </c>
      <c r="E21" s="9" t="s">
        <v>20</v>
      </c>
      <c r="F21" s="14">
        <v>42689</v>
      </c>
      <c r="G21" s="9" t="s">
        <v>21</v>
      </c>
      <c r="H21" s="14">
        <v>42690</v>
      </c>
      <c r="I21" s="14">
        <v>42690</v>
      </c>
      <c r="J21" s="14">
        <v>42734</v>
      </c>
      <c r="K21" s="9">
        <v>2</v>
      </c>
    </row>
    <row r="22" spans="1:11" x14ac:dyDescent="0.3">
      <c r="A22" s="9" t="s">
        <v>64</v>
      </c>
      <c r="B22" s="9" t="str">
        <f>IFERROR(VLOOKUP(A22,'Report 2'!$A$2:$B$12,2,0),"")</f>
        <v>K84007</v>
      </c>
      <c r="C22" s="9" t="s">
        <v>65</v>
      </c>
      <c r="D22" s="9" t="s">
        <v>24</v>
      </c>
      <c r="E22" s="9" t="s">
        <v>20</v>
      </c>
      <c r="F22" s="14">
        <v>42578</v>
      </c>
      <c r="G22" s="9" t="s">
        <v>21</v>
      </c>
      <c r="H22" s="14">
        <v>42585</v>
      </c>
      <c r="I22" s="14">
        <v>42585</v>
      </c>
      <c r="J22" s="14">
        <v>42733</v>
      </c>
      <c r="K22" s="9">
        <v>6</v>
      </c>
    </row>
    <row r="23" spans="1:11" x14ac:dyDescent="0.3">
      <c r="A23" s="9" t="s">
        <v>66</v>
      </c>
      <c r="B23" s="9" t="str">
        <f>IFERROR(VLOOKUP(A23,'Report 2'!$A$2:$B$12,2,0),"")</f>
        <v/>
      </c>
      <c r="C23" s="9" t="s">
        <v>26</v>
      </c>
      <c r="D23" s="9" t="s">
        <v>27</v>
      </c>
      <c r="E23" s="9" t="s">
        <v>20</v>
      </c>
      <c r="F23" s="14">
        <v>42586</v>
      </c>
      <c r="G23" s="9" t="s">
        <v>21</v>
      </c>
      <c r="H23" s="14">
        <v>42621</v>
      </c>
      <c r="I23" s="14">
        <v>42621</v>
      </c>
      <c r="J23" s="14">
        <v>42733</v>
      </c>
      <c r="K23" s="9">
        <v>5</v>
      </c>
    </row>
    <row r="24" spans="1:11" x14ac:dyDescent="0.3">
      <c r="A24" s="9" t="s">
        <v>67</v>
      </c>
      <c r="B24" s="9" t="str">
        <f>IFERROR(VLOOKUP(A24,'Report 2'!$A$2:$B$12,2,0),"")</f>
        <v/>
      </c>
      <c r="C24" s="9" t="s">
        <v>68</v>
      </c>
      <c r="D24" s="9" t="s">
        <v>39</v>
      </c>
      <c r="E24" s="9" t="s">
        <v>20</v>
      </c>
      <c r="F24" s="14">
        <v>42628</v>
      </c>
      <c r="G24" s="9" t="s">
        <v>69</v>
      </c>
      <c r="H24" s="14">
        <v>42650</v>
      </c>
      <c r="I24" s="14">
        <v>42650</v>
      </c>
      <c r="J24" s="14">
        <v>42734</v>
      </c>
      <c r="K24" s="9">
        <v>3</v>
      </c>
    </row>
    <row r="25" spans="1:11" x14ac:dyDescent="0.3">
      <c r="A25" s="9" t="s">
        <v>70</v>
      </c>
      <c r="B25" s="9" t="str">
        <f>IFERROR(VLOOKUP(A25,'Report 2'!$A$2:$B$12,2,0),"")</f>
        <v/>
      </c>
      <c r="C25" s="9" t="s">
        <v>71</v>
      </c>
      <c r="D25" s="9" t="s">
        <v>36</v>
      </c>
      <c r="E25" s="9" t="s">
        <v>20</v>
      </c>
      <c r="F25" s="14">
        <v>42661</v>
      </c>
      <c r="G25" s="9" t="s">
        <v>21</v>
      </c>
      <c r="H25" s="14">
        <v>42662</v>
      </c>
      <c r="I25" s="14">
        <v>42662</v>
      </c>
      <c r="J25" s="14">
        <v>42734</v>
      </c>
      <c r="K25" s="9">
        <v>2</v>
      </c>
    </row>
    <row r="26" spans="1:11" x14ac:dyDescent="0.3">
      <c r="A26" s="9" t="s">
        <v>72</v>
      </c>
      <c r="B26" s="9" t="str">
        <f>IFERROR(VLOOKUP(A26,'Report 2'!$A$2:$B$12,2,0),"")</f>
        <v>K84073</v>
      </c>
      <c r="C26" s="9" t="s">
        <v>51</v>
      </c>
      <c r="D26" s="9" t="s">
        <v>27</v>
      </c>
      <c r="E26" s="9" t="s">
        <v>20</v>
      </c>
      <c r="F26" s="14">
        <v>42440</v>
      </c>
      <c r="G26" s="9" t="s">
        <v>21</v>
      </c>
      <c r="H26" s="14">
        <v>42447</v>
      </c>
      <c r="I26" s="14">
        <v>42447</v>
      </c>
      <c r="J26" s="14">
        <v>42733</v>
      </c>
      <c r="K26" s="9">
        <v>6</v>
      </c>
    </row>
    <row r="27" spans="1:11" x14ac:dyDescent="0.3">
      <c r="A27" s="9" t="s">
        <v>73</v>
      </c>
      <c r="B27" s="9" t="str">
        <f>IFERROR(VLOOKUP(A27,'Report 2'!$A$2:$B$12,2,0),"")</f>
        <v/>
      </c>
      <c r="C27" s="9" t="s">
        <v>74</v>
      </c>
      <c r="D27" s="9" t="s">
        <v>36</v>
      </c>
      <c r="E27" s="9" t="s">
        <v>20</v>
      </c>
      <c r="F27" s="14">
        <v>42450</v>
      </c>
      <c r="G27" s="9" t="s">
        <v>21</v>
      </c>
      <c r="H27" s="14">
        <v>42465</v>
      </c>
      <c r="I27" s="14">
        <v>42465</v>
      </c>
      <c r="J27" s="14">
        <v>42732</v>
      </c>
      <c r="K27" s="9">
        <v>10</v>
      </c>
    </row>
    <row r="28" spans="1:11" x14ac:dyDescent="0.3">
      <c r="A28" s="9" t="s">
        <v>75</v>
      </c>
      <c r="B28" s="9" t="str">
        <f>IFERROR(VLOOKUP(A28,'Report 2'!$A$2:$B$12,2,0),"")</f>
        <v/>
      </c>
      <c r="C28" s="9" t="s">
        <v>61</v>
      </c>
      <c r="D28" s="9" t="s">
        <v>39</v>
      </c>
      <c r="E28" s="9" t="s">
        <v>20</v>
      </c>
      <c r="F28" s="14">
        <v>42395</v>
      </c>
      <c r="G28" s="9" t="s">
        <v>21</v>
      </c>
      <c r="H28" s="14">
        <v>42410</v>
      </c>
      <c r="I28" s="14">
        <v>42410</v>
      </c>
      <c r="J28" s="14">
        <v>42732</v>
      </c>
      <c r="K28" s="9">
        <v>7</v>
      </c>
    </row>
    <row r="29" spans="1:11" x14ac:dyDescent="0.3">
      <c r="A29" s="9" t="s">
        <v>76</v>
      </c>
      <c r="B29" s="9" t="str">
        <f>IFERROR(VLOOKUP(A29,'Report 2'!$A$2:$B$12,2,0),"")</f>
        <v/>
      </c>
      <c r="C29" s="9" t="s">
        <v>77</v>
      </c>
      <c r="D29" s="9" t="s">
        <v>27</v>
      </c>
      <c r="E29" s="9" t="s">
        <v>20</v>
      </c>
      <c r="F29" s="14">
        <v>42551</v>
      </c>
      <c r="G29" s="9" t="s">
        <v>21</v>
      </c>
      <c r="H29" s="14">
        <v>42563</v>
      </c>
      <c r="I29" s="14">
        <v>42563</v>
      </c>
      <c r="J29" s="14">
        <v>42732</v>
      </c>
      <c r="K29" s="9">
        <v>4</v>
      </c>
    </row>
    <row r="30" spans="1:11" x14ac:dyDescent="0.3">
      <c r="A30" s="9" t="s">
        <v>78</v>
      </c>
      <c r="B30" s="9" t="str">
        <f>IFERROR(VLOOKUP(A30,'Report 2'!$A$2:$B$12,2,0),"")</f>
        <v>K84004</v>
      </c>
      <c r="C30" s="9" t="s">
        <v>79</v>
      </c>
      <c r="D30" s="9" t="s">
        <v>27</v>
      </c>
      <c r="E30" s="9" t="s">
        <v>20</v>
      </c>
      <c r="F30" s="14">
        <v>42619</v>
      </c>
      <c r="G30" s="9" t="s">
        <v>31</v>
      </c>
      <c r="H30" s="14">
        <v>42625</v>
      </c>
      <c r="I30" s="14">
        <v>42625</v>
      </c>
      <c r="J30" s="14">
        <v>42732</v>
      </c>
      <c r="K30" s="9">
        <v>7</v>
      </c>
    </row>
    <row r="32" spans="1:11" ht="16.8" x14ac:dyDescent="0.3">
      <c r="B32" s="8"/>
    </row>
    <row r="34" spans="2:7" x14ac:dyDescent="0.3">
      <c r="B34" s="11" t="s">
        <v>101</v>
      </c>
      <c r="C34" s="10">
        <f>COUNTIF(B2:B30,"K?????")</f>
        <v>11</v>
      </c>
      <c r="F34" s="4" t="s">
        <v>98</v>
      </c>
      <c r="G34" t="s">
        <v>100</v>
      </c>
    </row>
    <row r="35" spans="2:7" x14ac:dyDescent="0.3">
      <c r="B35" s="11" t="s">
        <v>102</v>
      </c>
      <c r="C35" s="10">
        <f>COUNTA(A2:A30)</f>
        <v>29</v>
      </c>
      <c r="F35" s="5" t="s">
        <v>21</v>
      </c>
      <c r="G35" s="6">
        <v>100</v>
      </c>
    </row>
    <row r="36" spans="2:7" x14ac:dyDescent="0.3">
      <c r="B36" s="11" t="s">
        <v>103</v>
      </c>
      <c r="C36" s="12">
        <f>C34/C35</f>
        <v>0.37931034482758619</v>
      </c>
      <c r="F36" s="5" t="s">
        <v>69</v>
      </c>
      <c r="G36" s="6">
        <v>3</v>
      </c>
    </row>
    <row r="37" spans="2:7" x14ac:dyDescent="0.3">
      <c r="F37" s="5" t="s">
        <v>31</v>
      </c>
      <c r="G37" s="6">
        <v>22</v>
      </c>
    </row>
    <row r="38" spans="2:7" x14ac:dyDescent="0.3">
      <c r="F38" s="5" t="s">
        <v>59</v>
      </c>
      <c r="G38" s="6">
        <v>3</v>
      </c>
    </row>
    <row r="39" spans="2:7" x14ac:dyDescent="0.3">
      <c r="F39" s="5" t="s">
        <v>49</v>
      </c>
      <c r="G39" s="6">
        <v>5</v>
      </c>
    </row>
    <row r="40" spans="2:7" x14ac:dyDescent="0.3">
      <c r="F40" s="5" t="s">
        <v>47</v>
      </c>
      <c r="G40" s="6">
        <v>2</v>
      </c>
    </row>
    <row r="41" spans="2:7" x14ac:dyDescent="0.3">
      <c r="F41" s="5" t="s">
        <v>28</v>
      </c>
      <c r="G41" s="6">
        <v>6</v>
      </c>
    </row>
    <row r="42" spans="2:7" x14ac:dyDescent="0.3">
      <c r="F42" s="5" t="s">
        <v>99</v>
      </c>
      <c r="G42" s="6">
        <v>141</v>
      </c>
    </row>
  </sheetData>
  <autoFilter ref="A1:L1" xr:uid="{00000000-0001-0000-0000-000000000000}"/>
  <conditionalFormatting sqref="B1:B31 B35:B1048576 B33">
    <cfRule type="containsText" dxfId="2" priority="3" operator="containsText" text="K">
      <formula>NOT(ISERROR(SEARCH("K",B1)))</formula>
    </cfRule>
  </conditionalFormatting>
  <conditionalFormatting sqref="B1:B31 B35:B1048576 B33">
    <cfRule type="colorScale" priority="6">
      <colorScale>
        <cfvo type="min"/>
        <cfvo type="max"/>
        <color rgb="FFFF7128"/>
        <color rgb="FFFFEF9C"/>
      </colorScale>
    </cfRule>
  </conditionalFormatting>
  <conditionalFormatting sqref="C1">
    <cfRule type="containsText" dxfId="1" priority="1" operator="containsText" text="K">
      <formula>NOT(ISERROR(SEARCH("K",C1)))</formula>
    </cfRule>
  </conditionalFormatting>
  <conditionalFormatting sqref="C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"/>
  <sheetViews>
    <sheetView workbookViewId="0">
      <selection sqref="A1:X12"/>
    </sheetView>
  </sheetViews>
  <sheetFormatPr defaultRowHeight="14.4" x14ac:dyDescent="0.3"/>
  <cols>
    <col min="1" max="1" width="11.77734375" bestFit="1" customWidth="1"/>
    <col min="2" max="2" width="8.109375" bestFit="1" customWidth="1"/>
    <col min="3" max="3" width="13.77734375" bestFit="1" customWidth="1"/>
    <col min="4" max="4" width="12.88671875" bestFit="1" customWidth="1"/>
    <col min="5" max="5" width="11.44140625" bestFit="1" customWidth="1"/>
    <col min="6" max="6" width="34.44140625" bestFit="1" customWidth="1"/>
    <col min="7" max="7" width="19.5546875" bestFit="1" customWidth="1"/>
    <col min="8" max="8" width="17.33203125" bestFit="1" customWidth="1"/>
    <col min="9" max="9" width="14" bestFit="1" customWidth="1"/>
    <col min="10" max="10" width="18.6640625" bestFit="1" customWidth="1"/>
    <col min="11" max="11" width="9.109375" bestFit="1" customWidth="1"/>
    <col min="12" max="12" width="9" bestFit="1" customWidth="1"/>
    <col min="13" max="13" width="9.109375" bestFit="1" customWidth="1"/>
    <col min="14" max="14" width="9" bestFit="1" customWidth="1"/>
    <col min="15" max="15" width="7.44140625" bestFit="1" customWidth="1"/>
    <col min="16" max="16" width="7.33203125" bestFit="1" customWidth="1"/>
    <col min="17" max="17" width="8.44140625" bestFit="1" customWidth="1"/>
    <col min="18" max="18" width="8.33203125" bestFit="1" customWidth="1"/>
    <col min="19" max="19" width="7.44140625" bestFit="1" customWidth="1"/>
    <col min="20" max="20" width="7.33203125" bestFit="1" customWidth="1"/>
    <col min="21" max="21" width="6.77734375" bestFit="1" customWidth="1"/>
    <col min="22" max="22" width="6.6640625" bestFit="1" customWidth="1"/>
    <col min="23" max="23" width="8.109375" bestFit="1" customWidth="1"/>
    <col min="24" max="24" width="8" bestFit="1" customWidth="1"/>
  </cols>
  <sheetData>
    <row r="1" spans="1:24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80</v>
      </c>
      <c r="L1" s="15" t="s">
        <v>81</v>
      </c>
      <c r="M1" s="15" t="s">
        <v>82</v>
      </c>
      <c r="N1" s="15" t="s">
        <v>83</v>
      </c>
      <c r="O1" s="15" t="s">
        <v>84</v>
      </c>
      <c r="P1" s="15" t="s">
        <v>85</v>
      </c>
      <c r="Q1" s="15" t="s">
        <v>86</v>
      </c>
      <c r="R1" s="15" t="s">
        <v>87</v>
      </c>
      <c r="S1" s="15" t="s">
        <v>88</v>
      </c>
      <c r="T1" s="15" t="s">
        <v>89</v>
      </c>
      <c r="U1" s="15" t="s">
        <v>90</v>
      </c>
      <c r="V1" s="15" t="s">
        <v>91</v>
      </c>
      <c r="W1" s="15" t="s">
        <v>92</v>
      </c>
      <c r="X1" s="15" t="s">
        <v>93</v>
      </c>
    </row>
    <row r="2" spans="1:24" x14ac:dyDescent="0.3">
      <c r="A2" s="9" t="s">
        <v>17</v>
      </c>
      <c r="B2" s="9" t="s">
        <v>18</v>
      </c>
      <c r="C2" s="9" t="s">
        <v>19</v>
      </c>
      <c r="D2" s="9" t="s">
        <v>20</v>
      </c>
      <c r="E2" s="14">
        <v>42580</v>
      </c>
      <c r="F2" s="9" t="s">
        <v>21</v>
      </c>
      <c r="G2" s="14">
        <v>42587</v>
      </c>
      <c r="H2" s="14">
        <v>42587</v>
      </c>
      <c r="I2" s="14">
        <v>42732</v>
      </c>
      <c r="J2" s="9">
        <v>7</v>
      </c>
      <c r="K2" s="9">
        <v>10</v>
      </c>
      <c r="L2" s="9">
        <v>6</v>
      </c>
      <c r="M2" s="9">
        <v>16</v>
      </c>
      <c r="N2" s="9">
        <v>6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3">
      <c r="A3" s="9" t="s">
        <v>22</v>
      </c>
      <c r="B3" s="9" t="s">
        <v>23</v>
      </c>
      <c r="C3" s="9" t="s">
        <v>24</v>
      </c>
      <c r="D3" s="9" t="s">
        <v>20</v>
      </c>
      <c r="E3" s="14">
        <v>42584</v>
      </c>
      <c r="F3" s="9" t="s">
        <v>21</v>
      </c>
      <c r="G3" s="14">
        <v>42586</v>
      </c>
      <c r="H3" s="14">
        <v>42586</v>
      </c>
      <c r="I3" s="14">
        <v>42733</v>
      </c>
      <c r="J3" s="9">
        <v>5</v>
      </c>
      <c r="K3" s="9">
        <v>15</v>
      </c>
      <c r="L3" s="9">
        <v>6</v>
      </c>
      <c r="M3" s="9">
        <v>10</v>
      </c>
      <c r="N3" s="9">
        <v>2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3">
      <c r="A4" s="9" t="s">
        <v>42</v>
      </c>
      <c r="B4" s="9" t="s">
        <v>43</v>
      </c>
      <c r="C4" s="9" t="s">
        <v>19</v>
      </c>
      <c r="D4" s="9" t="s">
        <v>20</v>
      </c>
      <c r="E4" s="14">
        <v>42486</v>
      </c>
      <c r="F4" s="9" t="s">
        <v>21</v>
      </c>
      <c r="G4" s="14">
        <v>42487</v>
      </c>
      <c r="H4" s="14">
        <v>42487</v>
      </c>
      <c r="I4" s="14">
        <v>42732</v>
      </c>
      <c r="J4" s="9">
        <v>6</v>
      </c>
      <c r="K4" s="9">
        <v>20</v>
      </c>
      <c r="L4" s="9">
        <v>4</v>
      </c>
      <c r="M4" s="9">
        <v>11</v>
      </c>
      <c r="N4" s="9">
        <v>4</v>
      </c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3">
      <c r="A5" s="9" t="s">
        <v>44</v>
      </c>
      <c r="B5" s="9" t="s">
        <v>33</v>
      </c>
      <c r="C5" s="9" t="s">
        <v>27</v>
      </c>
      <c r="D5" s="9" t="s">
        <v>20</v>
      </c>
      <c r="E5" s="14">
        <v>42506</v>
      </c>
      <c r="F5" s="9" t="s">
        <v>31</v>
      </c>
      <c r="G5" s="14">
        <v>42542</v>
      </c>
      <c r="H5" s="14">
        <v>42542</v>
      </c>
      <c r="I5" s="14">
        <v>42733</v>
      </c>
      <c r="J5" s="9">
        <v>6</v>
      </c>
      <c r="K5" s="9">
        <v>13</v>
      </c>
      <c r="L5" s="9">
        <v>2</v>
      </c>
      <c r="M5" s="9">
        <v>9</v>
      </c>
      <c r="N5" s="9">
        <v>1</v>
      </c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3">
      <c r="A6" s="9" t="s">
        <v>48</v>
      </c>
      <c r="B6" s="9" t="s">
        <v>35</v>
      </c>
      <c r="C6" s="9" t="s">
        <v>39</v>
      </c>
      <c r="D6" s="9" t="s">
        <v>20</v>
      </c>
      <c r="E6" s="14">
        <v>42564</v>
      </c>
      <c r="F6" s="9" t="s">
        <v>49</v>
      </c>
      <c r="G6" s="14">
        <v>42572</v>
      </c>
      <c r="H6" s="14">
        <v>42572</v>
      </c>
      <c r="I6" s="14">
        <v>42734</v>
      </c>
      <c r="J6" s="9">
        <v>5</v>
      </c>
      <c r="K6" s="9">
        <v>6</v>
      </c>
      <c r="L6" s="9">
        <v>2</v>
      </c>
      <c r="M6" s="9">
        <v>6</v>
      </c>
      <c r="N6" s="9">
        <v>5</v>
      </c>
      <c r="O6" s="9">
        <v>58</v>
      </c>
      <c r="P6" s="9">
        <v>31</v>
      </c>
      <c r="Q6" s="9"/>
      <c r="R6" s="9"/>
      <c r="S6" s="9"/>
      <c r="T6" s="9"/>
      <c r="U6" s="9"/>
      <c r="V6" s="9"/>
      <c r="W6" s="9"/>
      <c r="X6" s="9"/>
    </row>
    <row r="7" spans="1:24" x14ac:dyDescent="0.3">
      <c r="A7" s="9" t="s">
        <v>52</v>
      </c>
      <c r="B7" s="9" t="s">
        <v>53</v>
      </c>
      <c r="C7" s="9" t="s">
        <v>24</v>
      </c>
      <c r="D7" s="9" t="s">
        <v>20</v>
      </c>
      <c r="E7" s="14">
        <v>42586</v>
      </c>
      <c r="F7" s="9" t="s">
        <v>21</v>
      </c>
      <c r="G7" s="14">
        <v>42597</v>
      </c>
      <c r="H7" s="14">
        <v>42597</v>
      </c>
      <c r="I7" s="14">
        <v>42734</v>
      </c>
      <c r="J7" s="9">
        <v>3</v>
      </c>
      <c r="K7" s="9">
        <v>10</v>
      </c>
      <c r="L7" s="9">
        <v>7</v>
      </c>
      <c r="M7" s="9">
        <v>13</v>
      </c>
      <c r="N7" s="9">
        <v>6</v>
      </c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3">
      <c r="A8" s="9" t="s">
        <v>54</v>
      </c>
      <c r="B8" s="9" t="s">
        <v>55</v>
      </c>
      <c r="C8" s="9" t="s">
        <v>24</v>
      </c>
      <c r="D8" s="9" t="s">
        <v>20</v>
      </c>
      <c r="E8" s="14">
        <v>42589</v>
      </c>
      <c r="F8" s="9" t="s">
        <v>21</v>
      </c>
      <c r="G8" s="14">
        <v>42593</v>
      </c>
      <c r="H8" s="14">
        <v>42593</v>
      </c>
      <c r="I8" s="14">
        <v>42733</v>
      </c>
      <c r="J8" s="9">
        <v>6</v>
      </c>
      <c r="K8" s="9">
        <v>11</v>
      </c>
      <c r="L8" s="9">
        <v>3</v>
      </c>
      <c r="M8" s="9">
        <v>2</v>
      </c>
      <c r="N8" s="9">
        <v>2</v>
      </c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3">
      <c r="A9" s="9" t="s">
        <v>62</v>
      </c>
      <c r="B9" s="9" t="s">
        <v>63</v>
      </c>
      <c r="C9" s="9" t="s">
        <v>24</v>
      </c>
      <c r="D9" s="9" t="s">
        <v>20</v>
      </c>
      <c r="E9" s="14">
        <v>42689</v>
      </c>
      <c r="F9" s="9" t="s">
        <v>21</v>
      </c>
      <c r="G9" s="14">
        <v>42690</v>
      </c>
      <c r="H9" s="14">
        <v>42690</v>
      </c>
      <c r="I9" s="14">
        <v>42734</v>
      </c>
      <c r="J9" s="9">
        <v>2</v>
      </c>
      <c r="K9" s="9">
        <v>11</v>
      </c>
      <c r="L9" s="9">
        <v>2</v>
      </c>
      <c r="M9" s="9">
        <v>10</v>
      </c>
      <c r="N9" s="9">
        <v>2</v>
      </c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3">
      <c r="A10" s="9" t="s">
        <v>64</v>
      </c>
      <c r="B10" s="9" t="s">
        <v>65</v>
      </c>
      <c r="C10" s="9" t="s">
        <v>24</v>
      </c>
      <c r="D10" s="9" t="s">
        <v>20</v>
      </c>
      <c r="E10" s="14">
        <v>42578</v>
      </c>
      <c r="F10" s="9" t="s">
        <v>21</v>
      </c>
      <c r="G10" s="14">
        <v>42585</v>
      </c>
      <c r="H10" s="14">
        <v>42585</v>
      </c>
      <c r="I10" s="14">
        <v>42733</v>
      </c>
      <c r="J10" s="9">
        <v>6</v>
      </c>
      <c r="K10" s="9">
        <v>11</v>
      </c>
      <c r="L10" s="9">
        <v>2</v>
      </c>
      <c r="M10" s="9">
        <v>9</v>
      </c>
      <c r="N10" s="9"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3">
      <c r="A11" s="9" t="s">
        <v>72</v>
      </c>
      <c r="B11" s="9" t="s">
        <v>51</v>
      </c>
      <c r="C11" s="9" t="s">
        <v>27</v>
      </c>
      <c r="D11" s="9" t="s">
        <v>20</v>
      </c>
      <c r="E11" s="14">
        <v>42440</v>
      </c>
      <c r="F11" s="9" t="s">
        <v>21</v>
      </c>
      <c r="G11" s="14">
        <v>42447</v>
      </c>
      <c r="H11" s="14">
        <v>42447</v>
      </c>
      <c r="I11" s="14">
        <v>42733</v>
      </c>
      <c r="J11" s="9">
        <v>6</v>
      </c>
      <c r="K11" s="9">
        <v>22</v>
      </c>
      <c r="L11" s="9">
        <v>5</v>
      </c>
      <c r="M11" s="9">
        <v>12</v>
      </c>
      <c r="N11" s="9">
        <v>5</v>
      </c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3">
      <c r="A12" s="9" t="s">
        <v>78</v>
      </c>
      <c r="B12" s="9" t="s">
        <v>79</v>
      </c>
      <c r="C12" s="9" t="s">
        <v>27</v>
      </c>
      <c r="D12" s="9" t="s">
        <v>20</v>
      </c>
      <c r="E12" s="14">
        <v>42619</v>
      </c>
      <c r="F12" s="9" t="s">
        <v>31</v>
      </c>
      <c r="G12" s="14">
        <v>42625</v>
      </c>
      <c r="H12" s="14">
        <v>42625</v>
      </c>
      <c r="I12" s="14">
        <v>42732</v>
      </c>
      <c r="J12" s="9">
        <v>7</v>
      </c>
      <c r="K12" s="9">
        <v>18</v>
      </c>
      <c r="L12" s="9">
        <v>8</v>
      </c>
      <c r="M12" s="9">
        <v>15</v>
      </c>
      <c r="N12" s="9">
        <v>5</v>
      </c>
      <c r="O12" s="9"/>
      <c r="P12" s="9"/>
      <c r="Q12" s="9"/>
      <c r="R12" s="9"/>
      <c r="S12" s="9"/>
      <c r="T12" s="9"/>
      <c r="U12" s="9"/>
      <c r="V12" s="9"/>
      <c r="W12" s="9"/>
      <c r="X12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F2B346CBF21A479910EF2DE345D7CC" ma:contentTypeVersion="13" ma:contentTypeDescription="Create a new document." ma:contentTypeScope="" ma:versionID="9f2394047db03201e9b475e82d95ef13">
  <xsd:schema xmlns:xsd="http://www.w3.org/2001/XMLSchema" xmlns:xs="http://www.w3.org/2001/XMLSchema" xmlns:p="http://schemas.microsoft.com/office/2006/metadata/properties" xmlns:ns3="5688653a-aa66-415f-845c-ea4f7dd7ac37" xmlns:ns4="ebbf755e-2a96-4e2d-a59d-8d2db6dc13dd" targetNamespace="http://schemas.microsoft.com/office/2006/metadata/properties" ma:root="true" ma:fieldsID="141b451447d8c1a36ef72d50f2615503" ns3:_="" ns4:_="">
    <xsd:import namespace="5688653a-aa66-415f-845c-ea4f7dd7ac37"/>
    <xsd:import namespace="ebbf755e-2a96-4e2d-a59d-8d2db6dc13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8653a-aa66-415f-845c-ea4f7dd7a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755e-2a96-4e2d-a59d-8d2db6dc13d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CDD8A6-EEFE-4049-BB13-0E03104F0FF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ebbf755e-2a96-4e2d-a59d-8d2db6dc13dd"/>
    <ds:schemaRef ds:uri="http://purl.org/dc/terms/"/>
    <ds:schemaRef ds:uri="http://schemas.openxmlformats.org/package/2006/metadata/core-properties"/>
    <ds:schemaRef ds:uri="5688653a-aa66-415f-845c-ea4f7dd7ac3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C48F704-B176-4AB6-870B-A4F74D707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88653a-aa66-415f-845c-ea4f7dd7ac37"/>
    <ds:schemaRef ds:uri="ebbf755e-2a96-4e2d-a59d-8d2db6dc1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4A0238-8D75-4174-B4FC-E143CCF4C0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Report 1</vt:lpstr>
      <vt:lpstr>Report 2</vt:lpstr>
    </vt:vector>
  </TitlesOfParts>
  <Manager/>
  <Company>Oxford Health NHS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roy.bettcher</dc:creator>
  <cp:keywords/>
  <dc:description/>
  <cp:lastModifiedBy>Anju Paul</cp:lastModifiedBy>
  <cp:revision/>
  <dcterms:created xsi:type="dcterms:W3CDTF">2017-01-13T11:15:07Z</dcterms:created>
  <dcterms:modified xsi:type="dcterms:W3CDTF">2022-09-28T15:44:07Z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0x01010073F2B346CBF21A479910EF2DE345D7CC</vt:lpwstr>
  </property>
</Properties>
</file>