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1dso547_18_spring\"/>
    </mc:Choice>
  </mc:AlternateContent>
  <bookViews>
    <workbookView xWindow="480" yWindow="15" windowWidth="15180" windowHeight="12915" firstSheet="1" activeTab="1"/>
  </bookViews>
  <sheets>
    <sheet name="CB_DATA_" sheetId="9" state="veryHidden" r:id="rId1"/>
    <sheet name="left aid" sheetId="7" r:id="rId2"/>
    <sheet name="nile" sheetId="10" r:id="rId3"/>
    <sheet name="box" sheetId="6" r:id="rId4"/>
  </sheets>
  <externalReferences>
    <externalReference r:id="rId5"/>
  </externalReferences>
  <definedNames>
    <definedName name="Assignments">#REF!</definedName>
    <definedName name="Assignments2">#REF!</definedName>
    <definedName name="CB_5cf22adc24fe4f44ab9f7d5987c5a78f" localSheetId="1" hidden="1">'left aid'!$B$17</definedName>
    <definedName name="CB_b7741392ed194cdd8450ddab0e77dfec" localSheetId="0" hidden="1">#N/A</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"'636612501699518917"</definedName>
    <definedName name="CB_Block_00000000000000000000000000000001" localSheetId="1" hidden="1">"'636612501699831409"</definedName>
    <definedName name="CB_Block_00000000000000000000000000000003" localSheetId="0" hidden="1">"'11.1.4512.0"</definedName>
    <definedName name="CB_Block_00000000000000000000000000000003" localSheetId="1" hidden="1">"'11.1.4512.0"</definedName>
    <definedName name="CB_BlockExt_00000000000000000000000000000003" localSheetId="0" hidden="1">"'11.1.2.4.600"</definedName>
    <definedName name="CB_BlockExt_00000000000000000000000000000003" localSheetId="1" hidden="1">"'11.1.2.4.600"</definedName>
    <definedName name="CB_eeaeea4350eb461399c1db48e10fdd53" localSheetId="1" hidden="1">'left aid'!$B$12</definedName>
    <definedName name="CBCR_271b735f2597427ea1fe04a74feec676" localSheetId="0" hidden="1">CB_DATA_!$A$10001</definedName>
    <definedName name="CBWorkbookPriority" localSheetId="0" hidden="1">-1116556759728420</definedName>
    <definedName name="CBx_75b26248195949e9a78f20c5d7a157a0" localSheetId="0" hidden="1">"'left aid'!$A$1"</definedName>
    <definedName name="CBx_7a5ea0a80701418db56f71f94f9139e2" localSheetId="0" hidden="1">"'CB_DATA_'!$A$1"</definedName>
    <definedName name="CBx_Sheet_Guid" localSheetId="0" hidden="1">"'7a5ea0a8-0701-418d-b56f-71f94f9139e2"</definedName>
    <definedName name="CBx_Sheet_Guid" localSheetId="1" hidden="1">"'75b26248-1959-49e9-a78f-20c5d7a157a0"</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ompleted">#REF!</definedName>
    <definedName name="JobsAssigned">#REF!</definedName>
    <definedName name="MachAssigned">#REF!</definedName>
    <definedName name="MachUsed">#REF!</definedName>
    <definedName name="Required">#REF!</definedName>
    <definedName name="solver_adj" localSheetId="3" hidden="1">box!$B$9:$H$9,box!$B$14:$B$20,box!$C$15:$C$20,box!$D$16:$D$20,box!$E$17:$E$20,box!$F$18:$F$20,box!$G$19:$G$20,box!$H$20</definedName>
    <definedName name="solver_adj" localSheetId="2" hidden="1">nile!$F$4:$G$8</definedName>
    <definedName name="solver_cvg" localSheetId="3" hidden="1">0.0001</definedName>
    <definedName name="solver_cvg" localSheetId="2" hidden="1">0.0001</definedName>
    <definedName name="solver_drv" localSheetId="3" hidden="1">1</definedName>
    <definedName name="solver_drv" localSheetId="2" hidden="1">2</definedName>
    <definedName name="solver_eng" localSheetId="3" hidden="1">2</definedName>
    <definedName name="solver_eng" localSheetId="2" hidden="1">2</definedName>
    <definedName name="solver_est" localSheetId="3" hidden="1">1</definedName>
    <definedName name="solver_est" localSheetId="2" hidden="1">1</definedName>
    <definedName name="solver_ibd" localSheetId="3" hidden="1">2</definedName>
    <definedName name="solver_itr" localSheetId="3" hidden="1">100</definedName>
    <definedName name="solver_itr" localSheetId="2" hidden="1">2147483647</definedName>
    <definedName name="solver_lhs1" localSheetId="3" hidden="1">box!$B$21:$H$21</definedName>
    <definedName name="solver_lhs1" localSheetId="2" hidden="1">nile!$F$4:$F$8</definedName>
    <definedName name="solver_lhs2" localSheetId="3" hidden="1">box!$B$9:$H$9</definedName>
    <definedName name="solver_lhs2" localSheetId="2" hidden="1">nile!$G$9</definedName>
    <definedName name="solver_lhs3" localSheetId="3" hidden="1">box!$I$14:$I$20</definedName>
    <definedName name="solver_lhs3" localSheetId="2" hidden="1">nile!$H$4:$H$8</definedName>
    <definedName name="solver_lin" localSheetId="3" hidden="1">1</definedName>
    <definedName name="solver_loc" localSheetId="3" hidden="1">1</definedName>
    <definedName name="solver_lva" localSheetId="3" hidden="1">2</definedName>
    <definedName name="solver_mip" localSheetId="3" hidden="1">5000</definedName>
    <definedName name="solver_mip" localSheetId="2" hidden="1">2147483647</definedName>
    <definedName name="solver_mni" localSheetId="3" hidden="1">30</definedName>
    <definedName name="solver_mni" localSheetId="2" hidden="1">30</definedName>
    <definedName name="solver_mrt" localSheetId="3" hidden="1">0.075</definedName>
    <definedName name="solver_mrt" localSheetId="2" hidden="1">0.075</definedName>
    <definedName name="solver_msl" localSheetId="2" hidden="1">2</definedName>
    <definedName name="solver_neg" localSheetId="3" hidden="1">1</definedName>
    <definedName name="solver_neg" localSheetId="2" hidden="1">1</definedName>
    <definedName name="solver_nod" localSheetId="3" hidden="1">5000</definedName>
    <definedName name="solver_nod" localSheetId="2" hidden="1">2147483647</definedName>
    <definedName name="solver_num" localSheetId="3" hidden="1">3</definedName>
    <definedName name="solver_num" localSheetId="2" hidden="1">3</definedName>
    <definedName name="solver_nwt" localSheetId="3" hidden="1">1</definedName>
    <definedName name="solver_nwt" localSheetId="2" hidden="1">1</definedName>
    <definedName name="solver_ofx" localSheetId="3" hidden="1">2</definedName>
    <definedName name="solver_opt" localSheetId="3" hidden="1">box!$B$28</definedName>
    <definedName name="solver_opt" localSheetId="2" hidden="1">nile!$B$11</definedName>
    <definedName name="solver_piv" localSheetId="3" hidden="1">0.000001</definedName>
    <definedName name="solver_pre" localSheetId="3" hidden="1">0.000001</definedName>
    <definedName name="solver_pre" localSheetId="2" hidden="1">0.000001</definedName>
    <definedName name="solver_pro" localSheetId="3" hidden="1">2</definedName>
    <definedName name="solver_rbv" localSheetId="3" hidden="1">1</definedName>
    <definedName name="solver_rbv" localSheetId="2" hidden="1">2</definedName>
    <definedName name="solver_red" localSheetId="3" hidden="1">0.000001</definedName>
    <definedName name="solver_rel1" localSheetId="3" hidden="1">1</definedName>
    <definedName name="solver_rel1" localSheetId="2" hidden="1">5</definedName>
    <definedName name="solver_rel2" localSheetId="3" hidden="1">5</definedName>
    <definedName name="solver_rel2" localSheetId="2" hidden="1">1</definedName>
    <definedName name="solver_rel3" localSheetId="3" hidden="1">3</definedName>
    <definedName name="solver_rel3" localSheetId="2" hidden="1">1</definedName>
    <definedName name="solver_reo" localSheetId="3" hidden="1">2</definedName>
    <definedName name="solver_rep" localSheetId="3" hidden="1">2</definedName>
    <definedName name="solver_rhs1" localSheetId="3" hidden="1">box!$B$22:$H$22</definedName>
    <definedName name="solver_rhs1" localSheetId="2" hidden="1">binary</definedName>
    <definedName name="solver_rhs2" localSheetId="3" hidden="1">binary</definedName>
    <definedName name="solver_rhs2" localSheetId="2" hidden="1">10000</definedName>
    <definedName name="solver_rhs3" localSheetId="3" hidden="1">box!$J$14:$J$20</definedName>
    <definedName name="solver_rhs3" localSheetId="2" hidden="1">0</definedName>
    <definedName name="solver_rlx" localSheetId="3" hidden="1">2</definedName>
    <definedName name="solver_rlx" localSheetId="2" hidden="1">2</definedName>
    <definedName name="solver_rsd" localSheetId="2" hidden="1">0</definedName>
    <definedName name="solver_scl" localSheetId="3" hidden="1">2</definedName>
    <definedName name="solver_scl" localSheetId="2" hidden="1">2</definedName>
    <definedName name="solver_sho" localSheetId="3" hidden="1">2</definedName>
    <definedName name="solver_sho" localSheetId="2" hidden="1">2</definedName>
    <definedName name="solver_ssz" localSheetId="3" hidden="1">100</definedName>
    <definedName name="solver_ssz" localSheetId="2" hidden="1">100</definedName>
    <definedName name="solver_std" localSheetId="3" hidden="1">1</definedName>
    <definedName name="solver_tim" localSheetId="3" hidden="1">100</definedName>
    <definedName name="solver_tim" localSheetId="2" hidden="1">2147483647</definedName>
    <definedName name="solver_tol" localSheetId="3" hidden="1">0.0005</definedName>
    <definedName name="solver_tol" localSheetId="2" hidden="1">0.01</definedName>
    <definedName name="solver_typ" localSheetId="3" hidden="1">2</definedName>
    <definedName name="solver_typ" localSheetId="2" hidden="1">1</definedName>
    <definedName name="solver_val" localSheetId="3" hidden="1">0</definedName>
    <definedName name="solver_val" localSheetId="2" hidden="1">0</definedName>
    <definedName name="solver_ver" localSheetId="3" hidden="1">2</definedName>
    <definedName name="solver_ver" localSheetId="2" hidden="1">3</definedName>
    <definedName name="Times">#REF!</definedName>
    <definedName name="TotalTime">#REF!</definedName>
    <definedName name="TotTime">#REF!</definedName>
    <definedName name="UpBound">#REF!</definedName>
    <definedName name="Used">#REF!</definedName>
  </definedNames>
  <calcPr calcId="162913" concurrentCalc="0" concurrentManualCount="2"/>
</workbook>
</file>

<file path=xl/calcChain.xml><?xml version="1.0" encoding="utf-8"?>
<calcChain xmlns="http://schemas.openxmlformats.org/spreadsheetml/2006/main">
  <c r="B11" i="10" l="1"/>
  <c r="G9" i="10"/>
  <c r="H8" i="10"/>
  <c r="H7" i="10"/>
  <c r="H6" i="10"/>
  <c r="H5" i="10"/>
  <c r="H4" i="10"/>
  <c r="A10001" i="9"/>
  <c r="B11" i="9"/>
  <c r="A11" i="9"/>
  <c r="B10" i="7"/>
  <c r="B14" i="7"/>
  <c r="B15" i="7"/>
  <c r="B13" i="7"/>
  <c r="B17" i="7"/>
  <c r="C22" i="6"/>
  <c r="B22" i="6"/>
  <c r="B26" i="6"/>
  <c r="D22" i="6"/>
  <c r="E22" i="6"/>
  <c r="F22" i="6"/>
  <c r="G22" i="6"/>
  <c r="H22" i="6"/>
  <c r="C21" i="6"/>
  <c r="B21" i="6"/>
  <c r="D21" i="6"/>
  <c r="E21" i="6"/>
  <c r="F21" i="6"/>
  <c r="G21" i="6"/>
  <c r="H21" i="6"/>
  <c r="B27" i="6"/>
  <c r="B28" i="6"/>
  <c r="I15" i="6"/>
  <c r="I16" i="6"/>
  <c r="I17" i="6"/>
  <c r="I18" i="6"/>
  <c r="I19" i="6"/>
  <c r="I20" i="6"/>
  <c r="I14" i="6"/>
</calcChain>
</file>

<file path=xl/sharedStrings.xml><?xml version="1.0" encoding="utf-8"?>
<sst xmlns="http://schemas.openxmlformats.org/spreadsheetml/2006/main" count="62" uniqueCount="55">
  <si>
    <t>Size</t>
  </si>
  <si>
    <t>Demand</t>
  </si>
  <si>
    <t>sum</t>
  </si>
  <si>
    <t>Produce?</t>
  </si>
  <si>
    <t>setup cost</t>
  </si>
  <si>
    <t>variable cost</t>
  </si>
  <si>
    <t>total</t>
  </si>
  <si>
    <t>"some" large number</t>
  </si>
  <si>
    <t>Left Aid</t>
  </si>
  <si>
    <t>Mean Demand</t>
  </si>
  <si>
    <t>SD</t>
  </si>
  <si>
    <t>Purch Qty</t>
  </si>
  <si>
    <t>Qty sold</t>
  </si>
  <si>
    <t>Revenue</t>
  </si>
  <si>
    <t>Purch Cost</t>
  </si>
  <si>
    <t>profit</t>
  </si>
  <si>
    <t>Cost</t>
  </si>
  <si>
    <t>Selling price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</si>
  <si>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</si>
  <si>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</si>
  <si>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</si>
  <si>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</si>
  <si>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</si>
  <si>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</si>
  <si>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</si>
  <si>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</si>
  <si>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</si>
  <si>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</si>
  <si>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</si>
  <si>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</si>
  <si>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7a5ea0a8-0701-418d-b56f-71f94f9139e2</t>
  </si>
  <si>
    <t>CB_Block_0</t>
  </si>
  <si>
    <t>㜸〱敤㕣㕢㙣ㅣ㔷ㄹ摥ㄹ敦慥㜷搶㜶散挶㐹摢愴㙤敡摥㉦㡥戶㜱㥡搰㙢㐸㝤㘹㙥㜵㘲㈷㜶㔲慡㔲戶攳摤㌳昶㈴㍢戳捥捣慣ㄳ㤷〰㈹㤴㤶㜲ㄱ㙡㜹㠰㤴〲㔵㠵㉡㜸㐱㙡ㅦ慡㤶㤶〷㈴㈴㄰㙡ㄱてㄵㄲて㐸愵㈰㐰〲㐱㈴㕥晡㔰愹㝣摦㤹㤹摤搹㕤敦搸摤戶攰㈰㑦戲㝦捥㥣晢㌹晦昵晣晦㤹㈴㤴㐴㈲昱㍥ㅥ晥换㈷挹挴攵㔳㡢慥㈷慣摣㘸戹㔴ㄲ〵捦㉣摢㙥㙥搸㜱昴挵㜱搳昵㍡㔰㈱㥤㌷㔱敥愶昲慥昹㠸挸攴ㄷ㠴攳愲㔲㉡㤱挸㘴㌴ㄵ攵散㠴扦扥昰㐵㘳慢敥㈴挰昴攸挸挴捣㜱昴㍡攵㤵ㅤ戱㜵攰㤸摦㜶搷搰㔰㙥㈸户㘳攷搰昶摣戶慤〳愳㤵㤲㔷㜱挴㉥㕢㔴㍣㐷㉦㙤ㅤ㤸慣捣㤴捣挲㝤㘲㜱扡㝣㐲搸扢挴捣戶㕢㘷昴ㅤ户て敤搸戹搳戸攳㡥摢扢㌱㜴攲搰攸挸愴㈳っ昷㈳敡㌳挵㈹敦ㄸㄳ〵㤳㙢ㄳ挲㌱敤搹摣攸〸晥㐶收㡦户摢㜲㔳㜳㐲㜸ㅣ㕡㌸挲㉥〸㔷㐳挳㉥㙢搸㜵㉢搶㍣㌷㑦戳昶㘰愹〵摤昵㔲搶愸㈸㤵㌴㉢散㌵㘳㑤㘰敦㑡晡㘲户㌵㈵㙣搷昴捣〵搳㕢㑣㕢搳攸愸搸㘳ㅤ㜵挵ㄱ摤㥥ㄵ㠷㜴㑢愴慣扤ㄵ戳㤸昴㥦㐴挷つ㘱ㄷ搱㠹挹攵攷㠶㕤㙢㜴㑥㜷攴㡣㕣㙥㑣㑣摤㍤㑥愱扥敥㌵慤晢攵搴攵〸散昳扡搶昵㔰㜲㑣㜷慡㌵〷㕢搷っㄶ㕦㍦㠳㕢㕡搷㡦散㔱㝤㥢㥢㕡户㤱㕢㔹㕦㕢改ち攸㕢敥㈸ㄶ愳愵〹㍡〹㌲〴㐴愰㤶㈵攸㈲攸〶㔰㤲晦〶㤷㐴ㅢ戲㐸捤敢㙡㝥㐶捤ㄷ搴㝣㔱捤ぢ㌵㙦愸昹㔹㌵㍦愷收㑤㌵㝦㕣捤㥦㐰㥤昰挹㜴㜶慡挱昳愷搷敥敥扤昳㙦㉦ㅥ㌸户昵㠶㝦㥤㜹改搵㝢扡搷愱搲攱㘰㔲㘳㡥㝥ち愴㔶愳㘲㜰〴晦㉣捦ㄵ㘰ち㘳愷㜱㥢㌱㌴㔴摣戹㑤扦㔵㑦㜱㔹㌱挸慦㈳㤴㍥搴敤㌶敥㌷敤㘲昹㤴挴摤攵㈳扡㉢㙡ㅢ㌷ㄸ㤴㡤㤴㉢㜶搱扤㙣改挲㈹㑦昷挴收挶戲㕡㈷㑤捤愶挰㔶挲㤵攳㙤㘹㙣㜶㑣㉦㔵挴昰㘹搳㉦扥愲愱搸㥡㜴捡㌳慤㑢昷㌸攲㘴戵戴㘹㐶挳㄰㙡ぢ戲敦愶㔵晡㐵晥扣〶㐶攷捡慥戰攵昴〶慤㐹戳㜰㐲㌸㔳㠲㈲㔱ㄴ攵㔲㌷戲㈸攰晡挱〹ㅢぢ〵户ㄶ慦㡥收ㅡ昷㥥昶挰捣愲㠸昹捥ぢ挷㕢㥣搶㘷㑡攲攲扡㉡晥㤸㈸搸㔴㤷扤愷㕣愸戸愳㘵摢㜳捡愵晡㤲攱攲㠲づ㐹㔳㍣㔸㉥㡡㘴㌲㈱㠵〲〴㙥㐷㠷愲㈴㙥㙥捤ぢㄲㄱㄱㄴ㤳㤱㉦慤㈷扢摣ㄱ慣づ慢㈸〹搲愴㝡敤㌲㥤㜱扥㔲挶挴㜰㘰㘴㑤搴ㅦㅣ昴挶㘵扡慤㘲敥攳慤慣慡晤挱敡敦㕤㄰戶户㑦户㡢㈵攱挴㙡㍦㠵㌳搲㝡〱㔲攷㈱㄰㕡敥ㅥ㔵㥤㜲㕡㔹㑣㥤㌲㡢摥㕣㝡㑥㤸戳㜳ㅥ昲愰㈱㌳ㄹ㙥㙤搳愳㕤㠴㉣㙤㍤㐱㍦㐰㌶㥢㐸㙦㘰愵㜴ㄶ㑦㈲㐵改ㄴ挳换㜵㠲㥣敤敡㜸戹摢搸㘳㤶㍣攱ぢ攵㕥〳ㄸ昱戵㥡㐴㕦て㐹搴搱ぢ扥挲搸㘰㡣㠲㑡㜵搳昶ㄶ㙢㝣摢挴㈵㍥ㄱ慤挹㠲㔵㈷ぢ㈸ち敡攵㐱っ慦㠱㘸ㅡ愴㐱㝣攵〸ㄱ㤱つ㘲㌴㍢㝡慥㈷㌲搶㡦㤱ㄱ愸ㅦ㈵㐲搶摥搶㕡㐶㤰搸㥢㠹㤴㡤㕡昲攳㥡㌴㕢捡㤶昷愵搹㐶㙣㥣㜶㌱挱㈵〴㤷ㄲ㙣〲㔰晥〲〹㐷㈹㠷㜴晤愳㕤㠶㜷敤㜲㠲㉢〰㈰㥦㌴捡㥣㐰㔴搱㠶㕡㠹ㅤ挹㝡㍤戰㤳愵㔱散㡢㈲㕡挶㔵㍢戳挷㤲㠸づ慣捥搵愱㙢㤳㔲挷㕥摦㥡㌶愳换㈱㐵挶㔴㡤慥㜵㤹慡搱㡤㘰搵㌶昵搶㤵㘸慡つ㄰㕣〵攰㉢ㄶㅡ扢㉢戳收㘹㑥㕥㄰㈶㤱㙦〸戵愹摣〳㈲愶昹ㅦ㈳攰㥡㡥㉥㙢昶㌳㑤挱㐱攳㠲户㥦户戶收敤〰改つ㍡㜳㑤攷搰㔷昴〱㉤攸慢挱㕥捡ㅦ㕡敡㤷㙢㔱慣㕤㐷㜰㍤㐰㠳㝥攱挹晢㠳㝡〹愴㐹㙣㐵㌰户㥥ㅥㄷ㘹攱㑥㉦捥ぢ愹㝤扡㡤㘹摤㤹ㄵㅥ扣ㄷ晢挷㘰〷㤷ㅤ㐷㤴㜰愰㉤捡っ㥥㕤㉥愹捦㜴昷㌸㘵㡢昹㙢昶戱㝢㐱㈸㠶㘴㔲敤㐸㌴搸挷㌱㜶㘶挴摦ㄴ愱ㅣ敡摦㕢㕢ぢ㠹㐸愳㝡昲㘲扢昸戳攵㥡㈴㘹㐳㤲摣㠸㙤搵㙥〲㠰㤴㔰㝥搷㔲愲っ戲摡㔶㔹慤摥㕡愵㜷㉦收㘴搲攰㍦㙣㤲㈳㕤扥戳㜶〴扥〳户挷㥡㌲慤慡戰攸戲㈶㠵㔳㠰㕦挱㉣㠹慣敦㤲愵愸㔹㤳ㄵㄷ㠸慣攸攸㘸㍡㑢挷昸搶㈴㥤㌴㐸㠹㔸㙥㡦㉤㡣㌹㠷搷㠸㡡㉥㐸ち㤵ㄸ户㔰㔵〲㤱昲㔸㜷㑤挴戴㈱㘲㜲搸㌸敤ㄶ㠲㙤〴㐳〰愹摦㐰搲慣㜴攳ㄹち敢㕣愰㍢㍢㥦㑦㘴㠸〶改ㅥ㝣戳愵戰摡挱㘱㜶ㄲ㝣〲愰挱晣愱昳㌱㠶㄰㈵捡㈳㠴㐸㙢㐹㌳㡥㤹攲ㄴ㘹㘰㥤㠱愰搲㘸挵昵捡ㄶ愳㑡㍤挶㔸昹㔰搹ㅢ㌳摤㜹㐴愱晡㡤㈰㜱晦㥣戰㐱㕤づ㙣㥦㠶扣昲晣扣㈸㙡挶㔴戹〲搱戶㝦㙣㌵ㅣ捡戱㍥搸㤲昲㕣慥㉡㜸摡㍢ㅢ愳ぢ㐵㥥㠸攱㙢愵㈷㜶㐵㥥㙦ㅥ晡㝡㙢㍢㍡㙤㝡㈵搱㘵昸㑣挷㜴挶挰㉥㈲㙡㔰散㌴愶攷ㅣ㈱挶㝡㡣扤㡥㔹㉣㤹戶㈰㌲㘰㘳㌲㔰㌷㉥㘶ㄱ㈱㤸㉣㌳晥㔷戶㝢㡣㘹㐷户摤㜹㥤挱挴挵昵㜵㙦㌲㈴㤲㌲㐶㑣摢挵㌰ㄲ㡢㑣昷ㅡ㔳㜳攵㔳㠸搶㔶㉣㝢慦㍥敦慥ち慣㤰攸晤㐷愲㐶㔱ㄵ㔵㔵㌲㙡愶㕤晣昰㐰㥥㐸㙣挷㉦㐹㈰㜱㤵㐸搱㕦ㅥ愳扤㘹搷〷昱ㄹ摡改㥣㔳㌷㈲㐷搵捣㡥㔸㈹㑣㑥搵㙥㘷㥢㍢〰づ散㍤扡扦ㄶ㤵晢㔰昱敡ㄴ㍤晣㌱㌲㕥㤲㐵㌵〸㐲晦摣㍡㥦㔴㤸㐷捡〱〷〲攳㝣㙢㈴扦慣㈱敢㤰晡搶搵㤲㝢㄰㐵敡㌶挶昵ㄹ㔱㐲㉣摡搲扤㜵晥ぢ捤㔸㑢㉦戹㐱搹㘸搹戲㜴㤲ㄶ挹㜲慡愰㤳㠲㠷㉢㕥昹愰㘹㙢〶㠰愴扦㈰㑢㍦㡤㉣晤戴捣敡㌶㡥㌰㉣㈸搳散慢㍣慢㍢愶㌷㘷㤹㠵っ㕦ㄸ扡㕢ㄵ㌴〹㈶愷攴つ㥦㔰㘶っ㌴㔸昳㐷㘱戲戹㌹愰㍢〷㌹捡慤㈳晡㐱戹慡㤲挶ㅦ愵㑤挷ㄲ〴㡣昴㤲㙡㜷愱户㤴扣ㄹ〱㤱㈳㥦昳攱晤㡢昳㕦㐰㡥敦㤷㈳搶㘳㐸〴ㅥ挱㠸㤰愷㝢㍢㙤ㅣ戵㑤て搸㈳挶昶㤸摥㤸ぢ㤴〳㈰㈹㡦户㥢㈵㔶㈳㡤〶慢㕡攱捡收愲㍡㌵戱愵戹㍣慡㌷慥㕤愲搸搷㈸ㄱ㐵戲㕣㈵愹㔹㤶㤸攳㙡㔲㌵㡡㔴摣愱戶㔱攲摣愶戵㝤愷ㄴ昹㄰㡡㐹搲㑣㐲摢㈵〹〵㐱㕥㔲〷㜴ㄴ晤昵昱攴ㄱ㠹搶搰〶挸㔲㑦昹㜹㍤㐱㌸㜰㍦慥㥣ㄴ㐵㌶㜸〳㝦慦ぢ㤲ㄳㄵ慦慥㐴㍦摤ㅦ㤴っ㤷㑡ㄳ㌶慣㠴㠲敥ㄴ㔷〹㑢㘳㙤扥㠶㤱摣搹慥昶昷户㌷挲㠸〱ㅢ㌲㈴ㄲ攳〷〶ㅢ㠲戹㈲搱㔴㕡㘷㍤摣敡㙡㜶㠶㙦〷㠵㙥㑢っ㑣㜹挵㌱戱㈰捤戰㥡㈵摦㉦ㅢ㔴㑦㡢㔲㡥㙡挶昰㡣ぢ㤵敥㔱㡥〷㈹挹攰㥡㜱㠴㙥㈹㕣㘰㠰搸つ㔲㤳〵て㘱摤㙡〷㍣ㄹ慣ㅥ散㘰㐷晣戰〹慤㌳㑡搰㜴っ攱搶㉦㠲扣搳㈶㐶㈱㐸つ昹晣㜳户昲捣㌹㍥㍦摥㥤〸ㄳ〱ㄳ㌱搴ㄵ㘳㍤〰戹搱愸㈴戹愸㍦っ㤶晢㤲㑤ち慤敥㌰㡦㈶㐶て㑤㍥挷挳つㅥ挶戱㝡挹㌶㈵摣㜱昳㑣㘸搳搲攲㍡㘳扦㕤㈸㔵㡡㐲慡攲㔰㔶㑢㡤扣㉡昰㈵慦晦昹摣ㄴ戳㉦挱愶散挷㔱㡡㑢㈶㤲摡户扢戵㑦愲戹ㄴ㜲攸挳㤷㙤っ㍥挶戸攵㘴㌰慣改㡥〲敤挳昵戵换ぢ昲攲ㅣ㐴㕡㔳ㄶ㘵搹㌸敥攲㔵㈳挸㤲摢㈲搵挶换攳㘵摡散㤱慣㝤愶㥦戵㉡㜰㠴㜵晡〲㉦㥤㠶㌱搲㈶㜷戰㤳挴昹㈰戲㝢晥ぢ昲㌵㜱㝥㜷㘰㝣㈸㡣敦昲ㄴ㤴挰慥㠲㤱㘸㜰慢㌵慢㕢㘱攴㤷㤶户㜶て㠰挲㄰㌰つ㕡搴昴つ㥣ㄱ愴㤷㌷㜰ㄸ㡣㡣㠹㡥㐶〳愹㡣㔱昶挳㘱て愴㠱㥢㜸㤰㥥㉥㐳〹㜹ㅢ攴愵戰昰㕥攲愰㠵㈳㔰搹戹戸㈱㜳㔲昷㜰昵挵摥搴㤰㍤㕣㉣搲摣㠵㝦㙥㔵㘰ㄵ搷㌶㝣㜳㜴㐳挳㠵㉣戹㈶摡㜷搷㌴ㄴ〴ㄷ〵户㡦攵昶改㕥㘱㙥捡㕢昴㉦㙤戵㑢ㄲ愹㥦挱ㅦ戱攴攸戴㤹㤳㌶㉦愱㉥㜰敦戳㈷散昲㈹㕢捥㉢攵昲挶ㅦ慤㔸慤戳㤳㤳捣㈶摥挷ㅦ昹愸㠹搴敢攸㜱㈵搳㘶〷㌵〷〹晢㤱㡦㉦つ〶㤰㡥愱ㄳ搸敥搵ㅢ〳愴㤳つつ㜴㈲〵挱ㅡ愱搸戳ㅦㄹ愱㈸慦〱慤㈴ㄶ晦㐸㡥㍤㝦〱慣慦晣ㄴ㌹㐴㌸摥〳㌱㤲扡ち愹ㄸ搴㐹㐱ㅥ㕣敦攰㘵㤰晦ㅦ㉣㠵摣扣㈴㍢晤ㄷ㤸㔹㜹戵ㄱ㐵㕢㠸愲㔷㥡㔱挴㐰散〷ち㜹㜳昶㙢㐷捤㡦晤㕡敦晦昰愸㜹〰ㄸ收㈳慤㌱〴搵ㄸ㡣慦ㅡ〳ㅤ㑤挶挰㜵㈸㤶挶挰㝤㙣挳㜸扤㙦っ〴摥㡥㠳挸㔸摥ㄸ㘰ㄴ㉦挶攴㡢〴㔵㈳づっ㥥戵㉥戶攸〹摢㠷敢戵挲㐵攴ㅥ敡挹ㅤ㠵敦改㤲收散㐹摤搱慤㑤㌲㝦慦㈳愰戶㥣㘹摣搷㤶㑤搸㘲昳㤲㈵戲搱ㄲ㕥㠹搰㥦扥收㌹㔹搹㉤㜵㘰捡㝦㝣㐷扤㤲㔱搲ㅦ挲㈷愲昰㠴㤰昸散㠶㥦散晤攳㈳㡦敤收扤戴㠰㔶㔳っ〴户ㄳ㥣愷攵㠰昰㙤攴㑡挸㐶㝥㝥㜳㄰ㅦ㈲㤹昳㈵㌱愲㍢搲摥㜱㌵㉢㑣晡㠴ㄷ㈱㑣㥦昸㔶㠳㌱㠹ㅢづ扥㌱㤹㙢㜰㙣捡捦㤷愴㌳㌰ㄷ㤹戸昴摥㠵〱㐲愵愵捡㙡搳慥㑣扤〴愵昳〱㈷㔲㙦て昲㝣挹㐷㔱㕥㙣搴㙡㍢愹搵愴㤹愸っ愲㐶㈸愵㄰㘹㈰㠵㐴㡦㉣っ晤㑢㈹㌵㠹㐴㉡〷㄰ㄳ㐳㙢っ收昲攴扦㈶〴㐴昵㝡㕦㥢㥦慡㘰ㄷ㠱挵搰敢摥敥搹㤵㔶㘷愸㥡ㄸ㤴㤵愷㡦挳㐸挸㘳ち㌳ㄸ愵㤵戹㐷㤰〸㥦搴㄰㔲㉢㜶㍣㜱㤰ㅥ换て戱昹㡣㥤戲攸㔵换㕡昷摡ㄵ摣昱㠰㥥㐹㑢㠵㘱慦㘷㌶㡥㥥㌲ㅡ攷㔷捤晡㔹㠴扤㝥戲摡愸㉢㈸㠲捥戲㌷攱晣㠹㌰ㅦ扦〷㘲昹㘰慤敢㡤㡤㈵搴㜱㜶㈷ㄶ挸ㅦ散慦㉤㌱㡣㡤㔱挹㌱㤰戰㉢慡㤵昱㉦㠱㑦愱㠹戴攷ㄵ慤㤶攴㔸㡡挲㘸㜴挸㔹ㅤ㙡㤳晥㘷㥣㕡㜲搶㌴㙢㌳㘰㕤愷晦㡦㈱㘳㔹晤慦㌰捡㈶㔱㜶㝦㤰攰㑢㡡㤱㤲㘵㠳㌳摣ㄱ昸戰ㄱ愶㤱㐷㘰㑤㈶ㄹ摣昶㔳㔳昸㐴搵㉦㤶ㄲㅣㅥ慥㘴攳㈵㠸㙡㕢摡戶㕤㉤〵㈰愳㐰愹ㅦ㐱〴戵㙣捦㐹㌷㥦㘳搳て㈰㝢挳㐱戳攰㤴摤戲攱つ㑣㈱扣㍢挰㉦捣っ搸㍣挳捡ぢ㡤㐲敤ㅡ散㐴昷㠳㘸㜳㘸〲〲晢㤰昰㍥慡愸㈳㘳〸㉢㡢㔹昰㙢愳扥㐸㈰㠹摡挱扤挸㌸㕣搱㑢昸㐰㜵〲㕥㑤㡦㔹慢㐲搹昹扥攵挶扢ㄸ摣㍡摣挶扡て㥥ㅦ㔱捡㈱っ㈶㤷昰攰㐳摣搷挶㍤愸慦ㅢ慣捤㘵捤昶扣㙢搹搴て㠱搳㤵㡤㔲㑦㌲ㅣ㤳摦ㅤ㘷戵㠷〸ㄱ攷愱㜷㜴攵慥㔸昶搶て㍡て㍥摢愶换㙢戰〴㐷搹ち攲摣㥦㐱㔳攵ㅥ〲晣戴㝣㤰攰㡢㐲㝦摥㕤㑣㍣㠷㘵㤱〱㤰㑥愴㜵㠰搶㔴晤晤愵愸㕡攱搱㠲㔴㤸㔵扥㠷㜲敥㤲扦摡㈲昳㜰搴㤰㐷〸愴戵愸攴㔶㜸㠴㤰攳㍦㠳〶搵昱㘷㤱摢㝡晣敦㉣㌹㍥㤵扦㕣㕦戴晦扥㔰㜹㘸挷㌹昴〹㠲ㄲ㠱〵搰ㄷ搶散愵㔸愴慣㐹晢㐱㠴㔷㜷㈳㡤攷户挱扦㙦敦㝥昳つ㍥晦搸慤㐸㐱㠸愲晡㔵㔰㄰捡㔵㍣ㄵ㕤挵㍣㜲㕢慦攲㥢㑢慤愲㡦㌲㤲㌳搱ㅣ㠰㥥づ㠵戴㈲㔷攵㈲挱つ攵㑦㤱〸㐵愲㙥ㄶ㝤㐴慣㙣㕢㐱〲㙤戹昳戲敤〲ㄲ㘱摢ㄴ㌷㈲收ㄳㅥ㘹ㅦ昱捡㈳扤㌶㘹摦敤㥡昶戵㘲挶ち晣慤慢㐲㌶㘰㐹晣㈶戶愵㐸㑦户ㄹ换㔷㥥っㄱ戳㙦㕦昸㝤㤴ㅡ㐴㤷㐰ㄸ扥㐵㑡㐲攲㐶㉡㕦〹㉢扦昸㜲捤㌹㡡〲㍣愰ㅥ扦㌲〹㑥㔶㝥㈲慣扣ㅤ摦㕥挹㍡〹摥ㄵ攰昳㜶㔸㤹㠴㈹㉢㍦ㅥ㔶晥晢昶㑤搵捡㈱ㅤ晡㍤愷㐸㈴㌱戶慥戴晥㈳摦㘱昳㔰㥤㌲愸㍦扢っ㍦㥢㤲㔳〶㠹㑢㔲㠳㜶攳摡㠷㠳㉦愱挷㜱㡢〹㤷㍤㈰㘴晤晦㄰㘱㍦㙥㌷㡤改㥥㡥て㥤ㄷ㄰㔶㜶㌴昹挶挶㘹㘳挲㐱㐶愷戱摦挵㤹慡戸慡㐸〴收㐰搲摦摦㘵摣敦㌱愶㘳㙤㍦挲㜰㤸捡摢㈲敤㈹てㄹ㐲㐹㉡㡦㠵㤸㑤㥣慤搱㡣昶㌹㈰〷㘲ㄲ㤰〹敤昳㠰㝥挸㘵〳㌳晡挸晦㤲戹捦㈲愱㍤㑡昰㐵㠰慣㐲㘶㈷ㅤ愴扦〴搰ㅢ晥㜷ㄴ〳ぢ搲㕦愲㉡㘷挲挱愲㘴愴㝤㤹つㅥ〷攸㠰愳㔶〹㠸㌰慢㍤㠱㥣攸愰ㄴㅣ㜲搰㈷㔹昰㔵㠲慦〱㘴㔳㥣散㡡㜷㡤㙢㙡㔳㜳㝤ㅤ㑤ㄵ㙥㠵㤴㘳摦〸ㄲ㝣㐹㥤〵戸慢戵慤捣愳㜰昸昹㍥㠲㥡㜵摦改摦㡢敦敥ㄷ戹攸づ晣户㈳㈹㘹搸㈷搵㍢摢敢㡢㑣㐰㥢㕣晥ㅣ㙣昶㠷攸㠷敢慡搹㤸散昱㙥晣㌲㙡㕡㜹ㄴ晦㥥挵㑦㌹㠹ㄱ㌸ち㌵㙤〶㙥ㄶ搲㠰㉣㤸てち愸戲戴愷〰ㄴ攲㤸㜸搲㥥收ㅢ㔱换晥戵㙦〵〹扥㈸挴敢㔹㈶㑡㐱昳㜰㐰攲㕡ㄶ㥣㘸ㄸ㤰昸㤷〵挷愳〳㝥ㅢ戹㡡㐴ㄶㄲ昵㕡㠹㐸㑢㌲昷ㅣ㐰㑦㐷㉦攷㐶㉤愷㥥㔶ちてㄷㅦ㝥昸摤摥攴挰收攴愷敥改㍥昷昶慦摦㜹晡慤㑦敦晡敢㝢捦㍥晢搶㥦㥦㝥攳扤搷㘷㜶晤昲昹攷㝦㜱攰〷㙦扣戳摥㜸㑥㝤昹摤昱攷捥っ㥤㌸㜳搲㌸㝡昳摥㌳てㅣ㍦㍣㌴㜹搱㘰㐷㐷㘷攷つ晤扦扡昴挶扥戳㈷㕦㔱㝥晥晢㑢㙣㐵㉥㤷〳ㅥ〱〸㥦㍥㉥㕢㑥攳扢㐸㘰ㅡ㥣昱挷㍡つ㉥昷㉣㝥㑡㌱搸愸ㄱ扣㘴攰搳攰〴㘴㐱愱扥愰敢㍦昰㠵戲㑢</t>
  </si>
  <si>
    <t>Decisioneering:7.0.0.0</t>
  </si>
  <si>
    <t>75b26248-1959-49e9-a78f-20c5d7a157a0</t>
  </si>
  <si>
    <t>CB_Block_7.0.0.0:1</t>
  </si>
  <si>
    <t>㜸〱敤㕣㕢㙣ㅣ搵ㄹ摥ㄹ敦慥㜷搶㜶㙣攲〴〸㔷㜳扦㌸㕡攲㤰ㄴ㈸㑤㠳㉦㈴㌱攴㘲㘲㈷㤴㔲扡㡣㜷捦搸㤳散捣㤸㤹㔹㈷愶戴㠴㤶㐲改㐵ㄵ昴愱㠵搲㠲㔰㠵摡ㄷ㈴晡㠰愰愵て㤵㉡戵慡㐲摢〷㔴愹ㄲ㤵㈸慡摡㠷㔶㔵愴慡ㄲ㔲㤱攸昷㥤㤹搹㥤摤昵㡥捤〲慤愹㍣挹晥㌹㜳敥攷晣搷昳晦㘷㤲㔲㔲愹搴扢㜸昸㉦㥦㌴ㄳㄷ㑣㉦㜹扥戰ち攳㑥愵㈲㑡扥改搸㕥㘱搴㜵昵愵晤愶攷㜷愱㐲戶㘸愲摣换ㄴ㍤昳㝥㤱㉢㉥ち搷㐳愵㑣㉡㤵换㘹㉡捡搹〹㝦〳搱㡢挶㔶扤㘹㠰㤹昱戱㐳戳挷搰敢戴敦戸㘲敢搰搱愰敤慥㤱㤱挲㐸㘱挷捥㤱敤㠵㙤㕢㠷挶慢ㄵ扦敡㡡㕤戶愸晡慥㕥搹㍡㌴㔵㥤慤㤸愵摢挵搲㡣㜳㕣搸扢挴散戶敢㘷昵ㅤ㌷㡥散搸戹搳戸改愶ㅢ㝢㌱㜴敡攰昸搸㤴㉢っ敦〳敡㌳挳㈹敦㤸㄰㈵㤳㙢ㄳ挲㌵敤戹挲昸ㄸ晥挶收㡦户ㅢち搳昳㐲昸ㅣ㕡戸挲㉥〹㑦㐳挳ㅥ㙢搴昳慡搶〲㌷㑦戳昶㘰愹㈵摤昳㌳搶戸愸㔴㌴㉢敡㌵㘷ㅤ挲摥㔵昴愵㕥㙢㕡搸㥥改㥢㡢愶扦㤴戵㘶搰㔱戹捦㍡攲㠹挳扡㍤㈷づ敡㤶挸㔸㝢慢㘶㌹ㅤ㍣愹慥慢愲㉥攲ㄳ㤳换㉦㡣㝡搶昸扣敥捡ㄹ㜹摣㤸㠴扡㝢摣㔲㘳摤换摡昷换愹换ㄱ搸攷ㄵ敤敢愱攴愸敥搶㙡づ户慦ㄹ㉥扥㜱〶搷戵慦ㅦ摢愳挶㌶搷戴㙦㈳户戲戱戶搲ㄳ搲户摣㔱㉣㐶换ㄲ㜴ㄳ攴〸㠸㐰㉤㑦搰㐳搰ぢ愰愴晦〹㉥㠹㌷㘴㤱㕡搴搵攲慣㕡㉣愹挵戲㕡ㄴ㙡搱㔰㡢㜳㙡㜱㕥㉤㥡㙡昱㤸㕡㍣㡥㍡搱㤳敢敥㔶挳挷㍢晤慦ㄷㅥ晦戴㌵昹晣㌳㙦扣昱㙦敢户㑥敦〶㔴扡㈳㥣搴㠴慢㥦〰愹搵愹ㄸㅣ挱㍦㉢㜳〵㤸挲搸㘹摣㘰㡣㡣㤴㜷㙥搳慦搷㌳㕣㔶〲昲ㅢ〸㘵〰㜵㝢㡤㍢㑤扢散㥣㤰戸扢㘰㑣昷㐴㝤攳㠶挳戲㌱愷㙡㤷扤昳㤷㉦㥣昶㜵㕦㥣搷㕣㔶敦愴愵搹㌴搸㑡㜸㜲扣㡢㥡㥢ㅤ搵㉢㔵㌱㝡搲っ㡡㉦㙣㉡戶愶㕣㘷戶㝤改ㅥ㔷摣㔷㉢㙤㤹搱㈸㠴摡愲散扢㘵㤵㐱㔱㌰慦愱昱㜹挷ㄳ戶㥣摥戰㌵㘵㤶㡥ぢ㜷㕡㔰㈴㡡戲㕣敡㘶ㄶ㠵㕣㍦㝣挸挶㐲挱慤攵㑢攳戹挶慤㈷㝤㌰戳㈸㘳扥ぢ挲昵㤷㘶昴搹㡡㌸扢愱㑡㌰㈶ち戶㌴㘴敦㜱㑡㔵㙦摣戱㝤搷愹㌴㤶㡣㤶ㄷ㜵㐸㥡昲〱愷㉣搲改㤴ㄴち㄰戸㕤㕤㡡㤲扡戶㍤㉦㐸㐴挴㔰㑣㐶㍥户㤱散ち㠷戱㍡慣愲㈲㐸㤳敡攵㉢㜴挶昹㑡ㄹ㤳挰㠱戱㌵㔱㝦㜰搰慢㔷攸戶㠶戹て户戲慡づ㠶慢扦㜵㔱搸晥㍥摤㉥㔷㠴㥢愸晤ㄴ捥㐸敢〷挸㥣㠱㐰㘸扢㝢㔴㜵捡㐹㘵㈹㜳挲㉣晢昳搹㜹㘱捥捤晢挸㠳㠶捣攵戸戵㉤㡦㜶ㄶ戲戴㡤〴㠳〰昹㝣㉡扢㠹㤵戲㜹㍣愹っ愵㔳〲㉦㌷〸㜲戶㙢攰攵㕥㘳㡦㔹昱㐵㈰㤴晢つ㘰㈴搰㙡ㄲ㝤㝤㈴㔱㔷㉦〵ち㘳㤳㌱づ㉡搵㑤摢㕦慡昳㙤ぢ㤷〴㐴戴㉥ぢ搶㥣㉣愰㈸㘸㤴〷〹扣〶愲㘹㤲〶挹㤵㘳㐴㐴㌶㐸搰散攸戹㤱挸㔸㍦㐱㐶愰㝥㥣〸㔹㝢㕢㝢ㄹ㐱㘲㙦㈵㔲㌶㙡换㡦敢搲㙣㌹㕢㍥㤰㘶㥢戱㜱摡搹〴攷㄰㥣㑢戰〵㐰昹ぢ㈴ㅣ愵ㅣ搲㡤㡦㜶㍥摥戵ぢ〸㉥〴㠰㝣搲㈸㜳㐲㔱㐵ㅢ㙡㌵㜶㈴敢昵挱㑥㤶㐶㜱㈰㡡㘸ㄹ搷散捣㍥㑢㈲㍡戴㍡搷㠶慥㑤㑢ㅤ㝢㘵㝢摡㡣㉦㠷ㄴ㤹㔰㌵扥搶ㄵ慡挶㌷㠲㔵㍢搴㕢ㄷ愳愹㌶㐴㜰〹㐰愰㔸㘸散慥捥㥡愷㌹昹㤱㌰㠹〲㐳愸㐳攵ㅥㄲ㌱捤晦〴〱搷㜲㜴㔹户㥦㘹ちづㅢㅦ㜹晢㜹㙢㝢摥づ㤱摥愴㌳搷㜵づ㝤㐵敦搱㠲扥ㄴ散愵晣戱慤㝥戹ㅣ挵摡ㄵ〴㔷〲㌴改ㄷ㥥扣摦慢㤷㐰㥡挴㔶っ㜳ㅢ改㜱㤱ㄶ敥捣搲㠲㤰摡愷搷㤸搱摤㌹攱挳㝢㌱㌹〱㍢搸㜱㕤㔱挱㠱戶㉣㌳㜸㜶㌹愷㌱搳摢攳㍡ㄶ昳搷敤㘳敦㈳愱ㄸ搲㘹戵㉢搵㘴ㅦ㈷搸㤹㌱㝦㔳㡣㜲愸㝦慦㙦㉦㈴㘲㡤ㅡ挹㡢敤㤲捦㤶敢㤲愴〳㐹㜲㌵戶㔵扢〶〰㔲㐲昹㝤㕢㠹㌲捣㙡㕢㘵戵㐶㙢㤵摥扤㠴㤳㐹㤳晦戰㐵㡥昴〴捥摡㌱昸づ扣㍥㙢摡戴㙡挲愲挷㥡ㄲ㙥〹㝥〵戳㈲昲㠱㑢㤶愲㘶㕤㔶㝣㐴㘴㐵㔷㔷换㔹㍡挱户㈶改愴㐹㑡㈴㜲㝢㘲㘱挲㌹扣㑥㔴㜴㐱㔲愸㈴戸㠵㙡ㄲ㠸㤴挷扡敢㈲愶〳ㄱ㔳挰挶㘹搷ㄱ㙣㈳ㄸ〱挸晣〶㤲㘶戵ㅢ捦㔰㔸昷㈲摤搹挵㘲㉡㐷㌴㐸昷攰㙢㙤㠵搵づづ戳㤳攰㘳〰㑤收て㥤㡦〹㠴㈸㔱ㅥ㈳㐴㕡㑢㥡㜱搴ㄴ㈷㐸〳ㅢっ〴㤵挶慢㥥敦㔸㡣㉡昵ㄹㄳ捥㐱挷㥦㌰扤〵㐴愱〶㡤㌰㜱攷扣戰㐱㕤㉥㙣㥦愶㍣㘷㘱㐱㤴㌵㘳摡愹㐲戴㑤㑥慣㠵㐳㌹搶〷㕢㔲㥥换㔵〵㑦㘷㘷㘳㜴愱挸ㄳ㌱㝣慤昴挴慥捡昳捤㐳㕦㝦㝤㐷㘷㑣扦㈲㝡㡣㠰改㤸捥ㄹ搸㐵㐴つ捡摤挶捣扣㉢挴㐴㥦戱搷㌵换ㄵ搳ㄶ㐴〶㙣㑣〶敡昶㡢㌹㐴〸愶ㅣ挶晦ㅣ扢捦㤸㜱㜵摢㕢搰ㄹ㑣㕣摡搸昰㈶㐳㈲ㄹ㘳捣戴㍤っ㈳戱挸㜴扦㌱㍤敦㥣㐰戴戶㙡搹㝢昵〵㙦㑤㘰㠵㐴ㅦ㍣ㄲ㌵㡡慡愸慡㤲㔳㜳㥤攲㠷〷昲㔴㙡㍢㝥㘹〲㠹慢㔴㠶晥昲〴敤㑤扢㍥㡣捦搰㑥攷㥣㝡ㄱ㌹慡㘵㜶㈵㑡㘱㜲慡㜶㈳摢摣〴㜰摢摥㈳㤳昵愸摣晢㡡㔷㘷攸攱㑦㤰昱㤲㉣㙡㐱㄰晡攷㌶〴愴挲㍣㔲づ㌸㄰ㄸ攷㕢㌳昹攵つ㔹㠷搴户愱㥥摣㠳㈸㔲慦戱㕦㥦ㄵㄵ挴愲㉤摤摦㄰扣搰㡣戵昴㡡ㄷ㤶㡤㍢㤶愵㤳戴㐸㤶搳㈵㥤ㄴ㍣㕡昵㥤〳愶慤ㄹ〰㤲晥挲㉣晤㈴戲昴㤳㌲慢搷㌸捣戰愰㑣戳㉦㘷㑥㜷㑤㝦摥㌲㑢㌹扥㌰㜴户㈶㘸ㄲ㑣㑥挹ㅢ㍤㤱捣ㄸ㙡戲收㡦挰㘴昳ち㐰㜷〱㜲㤴㕢㐷昴㠳㜲㔵㈵㡢㍦㑡㠷㡥㈵〸ㄸ改㈵搵㙥㐶㙦ㄹ㜹㌳〲㈲㐷㍥㘷愲晢ㄷ㘷ㅥ㐴㑥攰㤷㈳搶ㄳ㐸〴ㅥ挱㤸㤰愷㝢㍢㙢ㅣ戱㑤ㅦ搸㈳挶昶㤸晥㠴〷㤴〳㈰㈹㡦户攷㐹慣挶ㅡつ搷戴挲挵慤㐵つ㙡攲愲搶昲戸摥戸㝣㤹攲㐰愳挴ㄴ挹㑡㤵愴㘶㔹㘶㡥㙢㐹搵㈸㔲㜱㐷摡㐶㐹㜲㥢搶昷㥤㔲攴㝤㈸㈶㐹㌳㈹㙤㤷㈴ㄴ〴㜹㐹ㅤ搰㔱昴搷㈷㤳㐷㉣㕡㐳ㅢ㈰㑦㍤ㄵ攴昵㠵攱挰㐹㕣㌹㈹㡢㝣昸〶晥摥㄰㈶て㔵晤㠶ㄲ晤攴㘰㔸㌲㕡愹ㅣ戲㘱㈵㤴㜴户扣㐶㔸ㅡ㙢ぢ㌴㡣攴捥㑥戵㝦戰扤㌱㐶っ搹㤰㈱㤱〴㍦㌰搸㄰捣ㄵ㡢愶搲㍡敢攳㔶搷戲㜳㝣㍢㈰㜴㕢㘲㘰摡㉦㑦㠸㐵㘹㠶搵㉤昹㐱搹愰㜶㕡㤴㜲㔴㌳㐶㘷㍤愸㜴㥦㜲㍣㑣㐹〶搷㡣挳㜴㑢攱〲〳挴㙥㤸㥡㉡昹〸敢搶㍡攰挹㘰敤㘰〷㍢ㄲ㠴㑤㘸㥤㔱㠲㘶ㄳ〸户㜱ㄱ攴㥤づ㌱ち㐱㙡挸攷ㅦ扢㤵愷㥥攴昳愳摤愹㈸ㄱ㌲ㄱ㐳㕤〹搶〳㤰ㅢ㡦㑡㤲㡢〶愳㘰㜹㈰搹愴搰敡㡤昲㘸㘲昴搱攴㜳㝤摣攰㘱ㅣ慢㥦㙣㔳挱ㅤ㌷摦㠴㌶慤㉣㙤㌰㈶敤㔲愵㕡ㄶ㔲ㄵ㐷戲㕡㙡攴㌵㠱㉦㜹晤㉦攰愶㠴㝤〹㌷㘵ㄲ㐷㈹㉥㤹㐸敡摣敥搶㍥㠹收㔲挸愱㡦㐰戶㌱昸㤸攰㤶㤳挱戰㤶㍢ち戴て㌷搶㉦㉦挸㡢㜳㄰㘹㉤㔹㤴㘵晢㜱ㄷ慦ㄶ㐱㤶摣ㄶ慢戶摦搹敦搰㘶㡦㘵敤㌳㠳慣㌵㠱㈳慣㌳㄰㜸搹㉣㡣㤱づ戹㠳㥤愴捥㠴㤱摤㌳て捡搷搴㤹摤愱昱愱㌰扥换㔳㔰ち扢ち㐶愲挱慤搶慤㙥㠵㤱㕦㕡摥摡㉤〰ち㐳挰㌴㘸㔱㌳㌰㜰挶㤰㕥搹挰㘱㌰㌲㈱㍡ㅡて愴㌲㐶㌹〸㠷㍤㤰〶㙥攲㐱㝡挶㠱ㄲ昲㌷挹㑢㘱搱扤挴㘱ぢ㐷㈰挷㍤扢㈹㜳㑡昷㜱昵挵摥搲㤴㍤㕡㉥搳摣㠵㝦㙥㑤㘰ㄵ搷㌶〲㜳㜴㔳搳㠵㉣戹㈶摡㜷㤷㌵ㄵ㠴ㄷ〵户㑦ㄴ昶改㝥㘹㝥摡㕦ち㉥㙤㜵㑡ㄲ㤹㥦挱ㅦ戱散攸戴㤹搳㌶㉦愱㉥㜲敦昳挷㙤攷㠴㉤攷㤵昱㜸攳㡦㔶慣搶摤捤㐹收㔳敦攲㡦㝣搴㔴收㔵昴戸㥡㘹戳㠳扡㠳㠴晤挸㈷㤰〶㐳㐸㈷搰〹㙣昷摡㡤〱搲挹愶㈶㍡㤱㠲㘰㥤㔰散戹て㡣㔰㤴㥦〲慤㈴㤶攰㐸㡥㍤㝦ㅥ慣慦晣〴㌹㐴㌸摥㐳㌱㤲戹〴愹〴搴㐹㐱ㅥ㕥敦攰㘵㤰晦ㅦ㉣㐵摣扣㉣㍢晤ㄷ㤸㔹㜹愵ㄹ㐵ㄷㄱ㐵㉦户愲㠸㠱搸昷ㄴ昲收散搷㡦㥡ㅦ晡戵摥晦攱㔱昳㌶㘰㤸㡦戴挶㄰㔴㘳㌰扥㘶っ㜴戵ㄸ〳㔷愰㔸ㅡ〳户戳つ攳昵㠱㌱㄰㝡㍢づ㈰㘳㘵㘳㠰㔱扣〴㤳㉦ㄶ㔴㡤㌹㌰㜸搶㍡摢愲㈷㙣ㅦ慥搷ちて㤱㝢愸㈷㙦ㅣ扥愷㜳㕡戳愷㜴㔷户戶挸晣扤慥㠰摡㜲㘷㜰㕦㕢㌶㘱㡢昳㤶㉤㤱㡤㤶昱㑡㐴晥昴㜵捦挹敡㙥愹〳㔳挱ㄳ㌸敡㤵㥣㤲㝤ㅦ㍥ㄱ㠵㈷㠴搴攷㌶扤戰昷㑦昷㍦扣㥢昷搲㐲㕡捤㌰㄰摣㐹㜰㥥㤶〳挲户戱㉢㈱㥢昹昹捤〱㝣㠸㘴㉥㔴挴㤸敥㑡㝢挷搳慣㈸ㄹ㄰㕥㡣㌰〳攲㕢ぢ挶㈴㙥㌸〴挶㘴愱挹戱㈹㍦㕦㤲捥挰㐲㙣攲搲㝢ㄷ〵〸㤵戶㉡慢㐳扢㌲昳㘳㈸㥤昷㌸㤱㐶㝢㤰攷㑢㍥㡡昲㘲戳㔶摢㐹慤㈶捤㐴㘵ㄸ㌵㈲㈹㠵㐸〳㈹㈴㝥㘴㘱攸㕦㑡愹㈹㈴㌲〵㠰㠴ㄸ㕡㜳㌰㤷㈷晦㜵㈱㈰㙡搷晢㍡晣㔴〵扢〸㉣㐶㕥昷㑥捦慥戴㍡㈳搵挴愰慣㍣㝤摣㠱㠴㍣愶㌰㠳㔱㕡㤹㝢ㄸ㠹攸挹㡣㈰戵㙡挷ㄳ〷改戳㠲㄰㕢挰搸ㄹ㡢㕥戵扣㜵慢㕤挵ㅤて攸㤹慣㔴ㄸ昶㐶㘶攳攸㈹愳㜱㐱搵㝣㤰㐵搸ㅦ㈴㙢㡤㝡挲㈲攸㉣㝢ぢ捥㥦〸昳昱㝢㈰㤶て搷扢摥摣㕣㐲ㅤ㘷㜷㘳㠱晣挱晥扡㈸㠱戱㌱㉡㌹〶ㄲ㜶㔵戵㜲挱㈵昰㘹㌴㤱昶扣愲搵㤳ㅣ㑢㔱ㄸ㡤㡥㌸慢㑢㙤搱晦㡣㔳㑢捥㥡㘱㙤〶慣ㅢ昴晦㔱㘴慣愸晦ㄵ㐶搹㈴捡敥っㄳ㝣挹㌰㔲戲㘲㜰㠶㍢〲ㅦ㌶挲㌴昲〸慣挹㈴㠳摢㐱㙡ㅡ㥦愸〶挵㔲㠲挳挳㤵㙥扥〴㔱㙢㑢摢戶愷慤〰㘴ㄴ㈸昳㐳㠸愰戶敤㌹改搶㜳㙣昶㉥㘴㙦㍡㘰㤶㕣挷㜳っ㝦㘸ㅡ攱摤㈱㝥㘱㘶挰收ㄹ㔵㥥㙦ㄶ㙡㤷㘱㈷㝡敦㐶㥢㠳㠷㈰戰てち晦㠳㡡㍡㌲㠶戰扡㤸〵扦㌶ㅡ㠸〵㤲愸ㅤ扣戳㡣㍢慡㝡〵ㅦ愸ㅥ㠲㔷搳㘷搶㥡㔰㜶㠱㙦戹昹㉥〶户づ户戱㙥㠷攷㐷㔴ち〸㠳挹㈵摣㝤て昷戵㜹てㅡ敢㠶㙢昳㔸戳㌳敦㕡㍥昳〳攰㜴㜵愳㌴㤲っ挷攴㜷挷㜹敤ㅥ㐲挴㜹攸ㅤ㕤扤㉢㤶扤つ㠲捥挳捦戶改昲ㅡ慥挰㔱戶㡡㌸昷㘷搱㔴戹㠵〰㍦慤ㄸ㈶昸愲搰㥦㜷㌳ㄳ捦㘲㔹㘴〰愴㔳㔹ㅤ愰㍤㔵㝦㝦㌹慡㔶㜸戴㈰ㄵ收㤵敦愱㥣扢ㄴ慣戶捣㍣ㅣ㌵攴ㄱ〲㘹㉤㉥戹ㄵㅥ㈱攴昸㑦愱㐱㙤晣㌹攴戶ㅦ晦㍢换㡥㑦攵㉦搷ㄷ敦㝦㈰㔲ㅥ摡㌱づ㝤㥣愰㐲㘰〱っ㐴㌵晢㈹ㄶ㈹㙢戲㐱㄰攱㤵摤㐸攳昹㕤昸敦㥢扢㕦㍢捤攷敦扢ㄵ㈹〸㔱搴戸ちち㐲戹㡡挷攳慢㔸㐰㙥晢㔵㝣㜳戹㔵っ㔰㐶㜲㈶㥡ぢ搰搷愵㤰㔶攴慡㍣㈴戸愱晣㈹ㄲ愱㐸㌴捣㘲㠰㠸㤵㙤慢㐸愰㉤㜷㕥戶㕤㐴㈲㙡㥢攱㐶㈴㝣挲㈳敤㈳㕥㜹愴搷㈶ㅢ戸㕤戳㠱㔶捣㔹愱扦㜵㑤挸〶㉣㠹摦挴戶ㄵ改搹づ㘳昹捡㘳ㄱ㘲昶敤㡢扥㡦㔲挳攸ㄲ〸㈳戰㐸㐹㐸摣㐸攵㉢㔱攵ㄷ㕦慡㍢㐷㔱㠰〷搴ㄳ㔴㈶挱挹捡㡦㐶㤵户攳摢㉢㔹㈷挵扢〲㝣摥㡣㉡㤳㌰㘵攵㐷愲捡㝦摢扥愵㔶㌹愲挳愰攷っ㠹㈴挱搶㤵搶㝦散㍢㙣ㅥ慡㌳〶昵㘷㡦ㄱ㘴㔳㜲捡㈰㜱㐵㙡搰㕥㕣晢㜰昱㈵昴㝥摣㘲挲㘵て〸搹攰㍦㐴㤸挴敤愶〹摤搷昱愱昳㈲挲捡慥㈶摦搸㌸㙢ㅣ㜲㤱搱㙤㑣㝡㌸㔳㤵搷ㄴ㠹挰ㅣ㐸〷晢扢㠲晢㍤挱㜴慣敦㐷ㄴづ㔳㜹㕢愴㌳攵㈱㐳㈸㘹攵攱〸戳愹㔳㜵㥡搱㍥て攴㐰㑣〲㌲愱㝤〱㌰〸戹㙣㘲挶〰昹㕦㌲昷㈹㈴戴㠷〸扥〸㤰㔷挸散愴㠳散㤷〰晡愳晦㡥㘲㘸㔱晡㑢㔴攵㠱㘸戰㌸ㄹ㘹㕦㘶㠳㐷〰扡攰愸㔵㐲㈲捣㙢㡦㈲㈷㍥㈸〵㠷ㅣ昴㌱ㄶ㝣㤵攰㙢〰昹っ㈷扢敡㕤攳㥡㍡搴㕣㕦㐷㔳㠵㕢㈱攵搸㌷挲〴㕦㌲愷〰㙥㙥㙦㉢昳㈸ㅣ㝤扥㡦愰㘶挳㜷晡户攲扢晢㈵㉥扡ぢ晦敤㐸㐶ㅡ昶㘹昵攳㥤昵㐵㈶愰㑤㉥㝦㉥㌶晢㝤昴挳㜵搵㙤㑣昶昸〹晣㜲㙡㔶㜹〸晦㥥挲㑦戹て㈳㜰ㄴ㙡摡ㅣ摣㉣愴〱㔹戰㄰ㄶ㔰㘵㘹㡦〳㈸挴㌱昱愴㍤挱㌷愲㤶晤㙢摦ちㄳ㝣㔱㠸搷㔳㑣㔴挲收搱㠰挴戵㉣㌸摥㌴㈰昱㉦ぢ㡥挵〷晣㌶㜲ㄵ㠹㉣㈴ㅡ戵ㄲ㤱㤶㘶敥㤳〰㝤㕤晤㥣ㅢ戵㥣㝡㔲㈹摤㕢扥昷摥户晢搳㐳攷愵㍦㜵㑢敦㤳㙦晥晡慤㈷㕥晦捣慥扦扥昳昴搳慦晦昹㠹搳敦扣㍡扢敢㤷捦㍤昷㡢摢㥥㌹晤搶㐶攳㔹昵愵户昷㍦晢挰挸昱〷敥㌳㡥㕣扢昷㠱扢㡥摤㌱㌲㜵搶㜰㔷㔷㜷昷㔵㠳扦㍡昷敡㠱㔳昷扤慣晣晣て攷搸㡡㕣㉥〷㍣っ㄰㍤〳㕣戶㥣挶㜷㤱挰㌴㌸攳て㜵ㅡ㕣敥㈹晣㤴㜲戸㔱㘳㜸挹挱愷挱〹挸㠲㔲㘳㐱捦㝦〰㕥㤹戴㘹</t>
  </si>
  <si>
    <t>StartOptEquations</t>
  </si>
  <si>
    <t>CB_Block_7.4.0.0:1</t>
  </si>
  <si>
    <t>Decisioneering:7.4.0.0</t>
  </si>
  <si>
    <t>㜸〱挵ㄷ㑤㙦ㅢ㔵㜰㜷扤扢摥戵攳搴㔵㔵愰戴㠰㔱㔳愰ㅦ摡㝡㕤扢㑥づㄱ戲㥤㝥㔸㙤攲㤰愴慤㉡㈱㥥㜶敤攷㘴㥢晤㜰㜷㥦㐳㔲搲ㅢㄲ㈷㔴挱ㅦ愰㥣㡡搴ㅢㄲ攲ㄷ昴㔲㑥㐸㈰㉥㔴㐸摣㤰捡〵㈱㈱㉥挰捣㕢㙦攲愶㤱㐳㔱㈵㥥攴搹㌷昳收捤扣㤹㌷㙦㘶㉣㠸㠲㈰晣つ〳扦㌸㘴㥣ㅣ㔹摣㠸ㄸ昵㡣㐶攰扡戴捤㥣挰㡦㡣㕡ㄸ㕡ㅢ㤷㥤㠸愵㠰㐱㈵づ慣㐷ち㠹㥣㕢㔴㈳㙢㌴㡣㠰㐹ㄱ〴㑤搳㈵㔸㐷㈱昸换㈷㠸㡥扢挶㘴〰㑢㡤㝡换扥〱㔲ㄷ㔹㄰搲㔳㠵慢昱摥㘹搳㌴㑣愳㕣㌱㑢㐶昱㔴愱搱㜷㔹㍦愴搳㍥敤戳搰㜲㑦ㄵ收晢戶敢戴㉦搱㡤愵㘰㤵晡搳搴㉥㥥戱慤昲愴㔹慥㔴扡㔳㔳㤳㘳愰㕡㤸㙢㌵敡挶ㅣ㘵捦㐹愶㠲㐷㍥㍤㐳摢づ摡㐶㘹攸昸换〶㘸㜸攲晣㐶慢挷㡣搶㘲㙣㤱戳㐶搳㘸㈶㤹て㘹㤷㠶搴㙦搳㘸㥣㥣㕢㙦㔳户㐱㕤㜷㠱㜶愳㉣戹㄰〶晤㕥搳敦搰㜵㤹㕣戵㐲㡤㕣攸㍢㥤㔹慢㤷昳慥㐴㜴挱昲㤷改㥣攵㔱挵㐳戲㈴ぢ㜲㑡㐸㤹㝢ㅤ愲㔱慦ㅡ㑦愸㐱㐷㙢㠵ㅤ摢搰㍤㜰摣㑢㌴昴愹㙢挰㤱搱㘹扢㕤昵㐵㉢㕡㘱㤶敤㔲㌱㍢〸〴㍣っ捡捣攸㉡㐰ㅣ㍡㕡慡㙢〰㐴昹て㠸㥦㘱捥㉣㔰㈵㘲㐹挴㤶㐸㕢㈲ㅤ㠹㔰㠹㜴㈵戲㉣㤱ㄵ㠹㌸ㄲ戹㈱㤱㔵攰㐹㠶㤶㑥㑢㠳昱改〱昶昵愱㕦ㅦ㕤晥㜰晥搱晤昱昷㝦㝡慣愰扥㘷户ㅦ挳㑥攷㉥㠴㤰㠹ㄴ敦㝣㄰㐶愹搴㐸㕢㐷㉥愲敤㝡〶〱摡愶愰敤㝢㝡昷〵㘰ㄲ㉤搱㑥㝢攰昴搹攵㔰昱攲㡢㥤愱㔱㕢昷攰敡㜹㄰愸㌰㜳晢㜴捣㙢〴㍥愳敢㙣挶㘲㔶摡㥢户㈰㝡搸㌸㙣〴扥㤳〳〱㘳〹㡡㜲戶㄰ㄴ㤷㑦㔶ㄲ愹戹㙤〲〸㍦㤰㘰㐳㍡戶㘴挷慡㜴慥〷〵挷㌳㤴㥡攳戴㐴㘴㘶㠰㠱扣㍣㥦づ〹换㜲㐲㉣㐹㤶㘵ㄱ㥥㝥㉡昹挴挸昱扤㘲ㄱ搳捣ㅡ㍤摦挷㈴㈲㥣晣㜷摣㑢ㅢ㍤ㅡ㈱晦搱搱晣戱晢㠱㑦㔳㐷摥昲挴㙥㘲摡昶ㄵ收戸㤱〱㈶昲愷晢㝦攸㝢㕥攷挶戳㘷㤴摦攱戹㍥㡢㠷㌱㤱愷搷㌰㑡〹ㄱ㌴㤴㠱㤴㡣㥡〳㤸ㅤ捡㝤敡㌸㄰㜸㌱挱㉦づ㝤ㅦ㠰㑣㐶㐷㑥ㅤ㔷戱搲挰㠷㡦㜸㜱搴㥡㡣改㘵攴㡤攱㐳捣㕣づ慣捥㜹慢つ攵㈴㍤㈸㈶㕡㈳昰㝡昰㠴挲㍣愶戲㐶搰愱昳㘱戰收㜴㘸愸㈱㘱ㄱ㡡㤶㡣㠹㐱攵㙦㉦㠲㘸㑤〹㡡㤲搵㜶搳搵㑣㘴㑤散㔲ㄴ㥢㑦挹㝦晣捥攴摢摣捤ㄹ㉣ㅦ㍡㈶〱晤㐵〰㈲㘶て戴〷ㄹ戸晦㘲㠶㤷㤰攱㄰㌲㘰㘶搹㠵攱㘵㘴㌸㡣っ攸捣㠴㠱ㅢ㥥攱㌹昸〸㌲扣〲㈰捦㌳づ㌲㈱㤷㤰攷㙡㘱愲扦㡡ㄸ㉡㐲扤敡㙢〰㡥㌵敡㡤〵㔲慡㥡㜶昵㑣愵㕢慡㑣㔵换愵㉡戵捣㉥㉤㤶慤㙡戹㑢㘹晢㙣昵㙣㥥㥦ぢ搸昵〲㠰㍣㥥〴㈵攸慦㈳挶㡦㠴㔸〱㌱㍣〴㥡慤ㅥ〵㌰摥愸ㄳ㐸㌹㡢昴㘶ㅦ㙢愰㍡〱戴㕣㑣㠳㉡攵昶㍢㔴㍤戶㑤慡㜵搶ㄶ㤹挵搴㌷㠰㤴㈶攷㙥挲㔵昵搴㌷〱搹㡦㕢㜸慢搰散㐰㌶㜴搸㐶ㅥ捤㐴㌵戱㠵㥡㈸愸㙦〱㈶捦㔲换㔷㡦挳散敡〷㥢ぢ㐱挰㌶㈱摦搳戶ㄵ戱㘸戳㔲慥㤲慥攳㕢㉥㠱㠰㘰㜵㔲㉡㥡㤳㈴敡㘱㌱㈷收搹搲愴㐹愲挰敤㘳㡢㘳慣扢搱晡愶㑢扢慣㘰㌹㥤捤㕥ㄸ㜴ㅤ㘶捣㥥慢捤摤搶㑦㠰散㌴扡㤱㍢〰慢㑢㙡戸攰㠹摦㐳㕣㘳ㄵ晣昱挴㙦敦晥㌵㌱搳扡晦搹敤敢ㅦ㍤戸㜷㐷晣㙥戰㜰搱晥戲㝦晤搰㉦捤㝢㜷ちて㝥昸晣摡㕤愵〰㌲㡡㍢昲捤㔳捤挵捥扡㡥挵昰愰搷㡣愰㤳㠰慥㘹㈹愸㙤昵ぢ晢㜹㈴〳晤㘴㔲昵㡥㙤㔳㙡㌶户㤱㈶摢㕡攱搶㍥挸昱昰慥昹㍥昰搹挱㙤㙣㈸扢ㅦ摥愶㌶晤㠸㠶㡣㜶ㄲ㠹㤱㈰㡡戲㤴ㄲ㉢㝢㔹〲攱㠰㙤㔲㕣捦㤲㘶〸慢敡攱㕤㕥㔵摤㘱扣摢挴㜵㔱挷㜸㔵つ〰晡昴㐴㙤挲㉣ㄶ㡢愶昲㉤戸昵扦改挴〰摥㑥㘶愸〱㐷㐶㉦〲ㄴ㌱戰㔱㌴㤲挶㑣〰搰㌲捤〴㥥攵昸捦慢愷挴㐰摡㤹㝢昹戵挷㙡戶㥡换㈴攲㌱搸挷扣㔶摢㕥ち㈹㙦っ㌵㡥㐰攱换㜹搷㠲㜰搵づ㠲㔵慣摡攳ㅣ㡢㔶㈸㘵搸慢㘵扤昸攱攰㕣ㄴ挵搴ㄳ搱㍡ㅣ戹㘸愴㕡〲㤰慢戹㙥㈱㤱ㄸ愹㘷㠰㤴〲ㄹ㙡ㄹ㈶愷㥦昱ㄱ㠹摦っ愲晥㡢扢敦摤ㄲ搳ㅦ搷扥ち㙥晥搹晡㘴敡㘷昱攱㘰㘱㘷㥢㈷愳晢㐷㠵〲㈶搳戴㐷㉣晣ㄳ愲㜹挴愵晥㌲㕢搹晡攳〱㜹㔰㠳㝦ㅥ㔵㘰挲户㠹㘳ㅦ㈲㜸搹㍣ㄷ㘶晦〱摥㘴挷㕥</t>
  </si>
  <si>
    <t>㜸〱搵㕡㙤㡣ㅣ㘵ㅤ摦搹摤㤹摢搹摢扤摢㜲〵〱㔱づ㘸㉤㜰昵散戵㍤㈹㘲㔳敥昶㝡敤挱戵㜷敤㕥㈹ㄵ敡㜶㙥昷㤹扢愱戳㌳挷捣㙣㝢愷㈵ㄸㄳ㠱ㄸㄳ㈲扥㈴㄰っ挸ㄷ愲㈶㥡昸挱ㄸ㘳愲㐴㠸挶攰㌷㡣㌱㐲㠲㘸㘲ㄴ㐲㉡㥦昸㠰搶摦敦㤹搹搷摢㙥摢攳㌴攷㜳戹晦㍥㙦昳捣昳晣摦晦晦㘷㘲㑡㉣ㄶ扢㠰挲㕦㤶㈴㉢㌷ㄴ㔶晣㐰㔴㠶昳慥㙤㡢㔲㘰戹㡥㍦㍣收㜹挶捡戴攵〷〹㑣搰㡡ㄶ挶㝤戵攸㕢㕦㄰愹攲ㄹ攱昹㤸愴挶㘲愹㤴ㅥ挷㜸敤㍦㔷慢攸㝣㑡㑦〲㘴㌰㉢㌶㤷ㅦ㥦㤹㝦〸㑢ㄷ〲搷ㄳ摢〷敦ぢㄷ搸㍢㌲㌲㍣㌲扣㝢㜴㘴攷昰㡥敤㠳昹慡ㅤ㔴㍤戱搷ㄱ搵挰㌳散敤㠳戳搵㜹摢㉡摤㉢㔶收摣搳挲搹㉢收㜷散㥡㌷㜶敦ㄹ搹㍤㍡㙡摥㜹攷㥥㡣㠶㤵て攷挷㘷㍤㘱晡敢戵㘶て搷㥣挹㡦てㅦㄶ挱㝡慤㤹挲㥡㔸㜲挲慤ㄸ㤶戳㑥㡢慡㐴昰挸㠴㈸㔹愴㠴㄰㥥攵㉣っ㘳摢㉤㠸㐶敢㡥㘱捣戹捦昰昲挲戶㡦ち㤳㕢改慢ㅣ昳㐵扥敡〷㙥攵戰㔱ㄱ㤹ちㄱ㈸㍣攱㤴㠴摦㔷搹扦㕣ㄲ㜶㌴摢㑦㔵昰㈸㈷㈵㔹改慦㠴㐴㥣㉡ぢ㈷戰㠲㤵㉣ㄷ㍡㙡㌸ぢ㠲㔳搴捡㠱慡㔵㡥㈵㤳㑡㌲ㄹ㑢㈸㕢㍢敤㑤㤲㉡摡㤱慣㤳㠴㤷㜵㡡㤶㙤㤱愵㙥㘹㕢㥦㌴㥢㔹ち敥ㄵ㥥㈳散攸ㄵ㈴收㔰摢㍣㠹愳㤰ㄴ㜵㘴搵づ㐴散㈸扤㤱㌰昰㌴㝣㤱愲敢㠰㝡ㅡ㐰敢㘵㙤戶敡㤵ㄶ〷㡦〴㉢㝡㠶捤㉣㠰㤲㝣て㌲搵晣㈴㘷挶㡢㐶扣㌸ㅦ㉦㤶攲挵㜲扣㈸攲㐵㌳㕥㕣㠸ㄷㄷ攳㐵㉢㕥㝣㈸㕥㍣㡤㌹戵㤲敡改㠹㐷㈵晦㡦ㅦ扥晢昶散挰攴搳㉦晤改攰㥦晢摦㈸愸ㄴ愳㕤㥤㡥搱㈴㔳㤲搴㤳㄰慥㤲攱〷ㄱ昹㜸晣昵愵㙥㐴摣㙤㥤㌶ㄳ搲㜶搲㉢攵ㄷつ㉦昸㤰搴ㅤ㙣㝢〳愹㕢戰㉡ㄱ㜵昱㤲㜵㈱慤摥てっ改㌹〰㙤ㄳ挱㤲攷㥡㔶愰㕦挵摥〱〰㐵㜹〷㘴㈵㘹㕦扦晤扤〷晦扤㘵㘲收〷捦㍤㜲攲昱㔷㕥㝣㔲㈵㑦㕣㍥㡢て收ㄷ㕤㕦㌸ㄲ㈹㐳㤵㔹慢㜴㕡㜸〵㐱㕤㉢捡㠵挰〸挴搵ㅣ㡡㘴㜰㘸挶〱ち㈱㔵攵㥢㥢㝢捤晤换㠱㜰捡愲㍣敢戹㑢挲ぢ㔶收㡣㜹㕢㕣搳㌲㘵っ捡晢㡣挰挰㜵㉤摤㤳㙥愹敡攷㕤㈷昰㕣扢㜵㘴慣㝣挶㠰摣㤷て戹㘵ㄱ㑢㈴ㄴ㈵ㄶㅦ㠸昸㝦晦ㄹ㐸昹㐱挳㈹摢挲敢㙡㈰ㄴち戱㤶㐶㠹愹㤴㤲㉢㤷㘷㕡つ㕤慡て㈸㝢㕦慤㠰㡦晤㐴愲搳㑢てㅡ晥㘲挰㜳㜷ㅤ愴搸敡㔷ㄳ㕣〳愰㔲㑣㉦㐷㕤㕣㠷㜹㡡愱捣㉢㈵愵慣㠸㥥ち搴挹愱〵㑦㤵㕡㔲慤㑣〸扦愴㔳つ㑥㠱〸换ㅡ㙡㜶ㄵ捡㤳㘸ㄵ换挱㠴ㄱㄸ㍤㤵㔹〳㙡㌴攸挳㠳㤸㌷ㄴ㉤㤰愹㌵愵戶慤㌵戸㕣慥搶愸慤㥡㙤㜴㘰昱㠱㕡慢改ㅤ昵戵挳㔷改昲㍤㕣㌸慣㜱搵慣散慢㉤㤹㡥㕡㔸㉦㈷慢㑤㡢昵捡㡥㜰㈵㥣㥤摥〰摣㠱〴愴㕣晥㠴㔰㘳改㡥㍥散ㄳ㠸愲㐸愶戴慥㠴搹搲㐱慣㘷㑡昳挷〲换昶㠷戱㤹〳㥥㕢㕤攲㍡晦敢昷慤搷扥戹㜷㔹㥥昸搵摤㘱攵晤ぢ昲昷摣㉢㔱晢晣扥戰晦捤㕦愴㜵ㅡ〹敤㕡戶愱㘲挲㜹愸敢攴挳㜴㌸慡㜳㜴昵愰㝣昲㈲㘳㉡つ搲㤵㔸㍤㑡㑢愶〲㌲捣㜹㐲㕡昲㤴㙣慣㉣㠹㙣攵戸敢㥤㥥㜷摤搳攴戰㍥搹昲ㄷ㠵〸㘸ㅢ㝢㈳㙦㠰㜵㐵㔱ㄲ㠹ㄶ昳搷㘴㐴㘹㔵戵㐱㠰散㤸㙤て搶㔶昴戵㥢搸て㠶〰摤戵㥢㔱晦搴攸敥㍢㡡愶攵ㄸ㜶㜱〹ㄶ㘴扣戸㜳挷挸㥥愲扦㐴搷愶㌸昲改㥤㝢㐶㡡扥㙢㔷改㥥づ㉦摢晥戲昲〶㄰㐳攵㝣㜰晥挷搵ㄳ搷晤㝤敡挵㈷〷㕦昹挳㜷㡦㍦慦扣ㅥつ戴㕢搲捣㔶扣收㐸戴戵〹捦㌸㡢㤵ㅢ晥ㄸ㥣㔰晥㕤摡ㄱ㠵ㅦ㙡㡥㥡㜷㤸㈳㈳攵搱ㅤ挶㉥㐳愵ㄹ戹㕣㥢戸ㄹ㜳㌳收㜱换㈹扢㘷愹愴晤㡣㌹㘹搹㠱昰㘴愳摦挴㑦攸搳挹㜶㤶㕡摦㌳㑡愱㍤摤㙣收愱昸攱㐴〶㉢つ㈳㝢挳戸〱㜷慥㙥㜳㠷愲戵挷摤慡㔳昶㍦摡㜹㔰摡㥣敢摢挷ㅡ㡢慣㝡慣〰〷㔳昸㜲㑢ㅦ㙦㝦㑣㉡挲戱㘵㉢ㅣ晥㔸摢㌰扣㑢㜷晥攲愳㤳㥥㜸戸㍥扡㙡㐷愱㍤攳昸慡㔳㠶㐳攱扥晥㉦捣㙢㔲ㄶ昸挷㈸㌱㈵㌴戶户戶改㐳改㥣㑡㉣て挳挷㘹㘲ㄲ㥡搸敥㤳㥢㤸㠸㤳㍢㉡㠰晡捡愸㌴㌱ㄹ攷摦搶㜵㈷捤㑣挸搹㍢扡捥敥挰愴㝣攸摡㔶挱ㅢ㍥ち昷〷㙥㡥㉤㈸㤵昱㜶搳搰㠴㡡〶㕦㕥㘲愷㍣㕦攴㐴㌱㜲攵散㉥㐸㤳换搶㜹敦扦㍢㌹扥㐶户㑡晦〴捥愰㙦㈳戸㤵攰㌶㠲摢〱搴摦㐳挷㕤ㄴ愳㡣ㄸ㤴㘵㘵㐵㍤㙢㤵㠳㐵㙤㔱㔸ぢ㡢〱晡㄰慦愷㔲㐴昷户愳晦㤷攱㝡晤〵挶㍥愶㙦㈷昸㈴挱㌰〰㝣㌹㘹㕥戴戴扥〳㑤㙤〴愰扦ㄶ㕥っ㠶㡣㤹㡥㈹㜴㥤改昲改㍢〹㜶〱㘴㜶〳ㅣ㍥㈸㙣戸愸敢ㄵ㤴慢㜴挸㉦ㄹㄱ㜰搲㌵㤵挲㡡㔳㕡昴㕣〷㜹ち扡㘴㘳㈵〴戵扥㘲㘸㤵㘹㌷㕦つ戴捡㐱ぢ㍦㤹捡㔱戱㈴㡣㈰てㅤㄹ㘴㉢搳〸㤹愴ㄲ㥢㉡㉦㕦戹户户㡥㉥ㄸ挹㠶愰㠳㉥㔸〴摢搹㌷昴㤴㈲昴づ㑦戸挸㤰〸㤹愹㈱摡㌵つ搴㕤㈷〷㙣扤搶㤱づ㤱㍥㡡摤㍤昷捦敦摦戵昵㍢㍦扡㄰晤㍥ち晥㤵㐵㘷攸戵摡㤷搹㠳摥㜴户㌱㠵ㄱㅡ㝤ㅤ㝤㄰㐰摢ぢ㤰㠰搲搴改㑡㈸㉦㘱改㡥慥挱㉦愳㠱昶㠰㉥挹㜰愱慢敦捡㤳愴愷㕤愳㍣〹㜳散㝡㍤㔱づ㉢㤵㜷㉢㜰㔷㠴㤷㘳㙣㤲㐷ㅣ〵㠳㜷挶㉡ぢ㉦挵㡥〲ㄸ㌱挹愸㐶㤳ㅣ收㘳㤳㠹㤸慡昶愶㍡扤㙢慡戶搶㤶㐸㔵㌶㈷攴愶㔶慤晦捥㤱㍤搲㤹㑣愷㘵戶㙤っㅢ搴挷㜹㝡㐶㍤㍣㑦摢㠴㍣㈷㑣㜰〲㍤捣摡㠴㉤愸愷搳㤲〸晢㌹㘱ㄲ㐰愵摡㘹攷扤㈶㡤摣㙡㥣晡㌰㔹㌳㡦㌹㔶攰昷㥡㘳搵挰㥤戴㠲〹㍦挸㤸〰愸㑡慢㜳扤搴戶㑤ㄶ㙤挸扣捦ㄲ㘷攷攰㘵摥戸㝡愸㈵㐱昵昱搵攳ㄳ敥㘱㌷㤸戰晣㈵摢㔸搹搲㘱㌸ㅣ㌹扥㈸ㅣ㜸㍡ㅥ㠲散㑢㑤㜲㤷㤶㐴戹挳ㅥぢ㉥㤲㍤㘲㙡㘲㈳挴攷㑡㑣敡㠷ㄸ㕣㙤㘸㠷慥〹戶〶摥㘹搶攲㜰捦㤵戵㠵昵㔲㉥㘳晡㐱慣〲㥦㐵㘱㔸㌲㠵㉡㐳㝤ㅡ愵敥㉣搲攴㤲㌰搲㐹㥢㈰㙢搸㤷㡤㝣摥㈹挷㠷愴愴愳搶㈱换改㡢慡㌳搵愰㘵挴㔸ㅥ㠸㐶㄰㐳捣㌸㈰㝤挹昰捡ㅢ㠱㉡㌸ㄸ㑡㐸ㄲ㐵挳摦摡㄰ㅤ㉥ㄳ㡢㥤慦㘵收捦㍦ち昵㜷て扡㠹㙢摡晥㉢昱攸ㄸ㤰㘴㠹敥扡愳㤷㘲敢㤰㌰ㅣ㐹㠵㐲㔰㥥㄰㘷晡攴っ〱〶㐷㍡搷ㄶ〳慤㑤愹慦㜴㜳㙣㕥〶㕤愲慦㕥㤳㠲慥㥢㐷㠵㙤㌰摢㤴愹搷㘶㑢〱攲㤷晡㝡っ㌲㌶づ㠵㠰㤱㘴㐴㈵㐵搲㐹敢挲扣慤㠷愰っ慤㤱慡戰攵愶㉣敦敥㔳㥥㜹㥡攵㝢晢㘲戵ち㔳㘶㈰㉥㝤扡换㜷扦㈹㐹〳戵愸㌰搴㜰㔲㜹㘵㙡㝤昴㝣戳愶搴㝢〸㙦㤹ち敥愷攸搸戰㔷㠱㔵㌲㙣㝢愵捦㥣㜲㑡㜶戵㉣愶㡤㜹㘱搷㜴戶敢㔵㌶〸扤攴㥤㔴㐸慢㉥㜸㠹㘲㤲㈹㕣㑣搵㥣晤㌵慢戹㤸㝥㉦搰㉡㤵ㅤ搶㐸敢㠷搰㈲㘹攸㘹㕦㜱慣㐳㠷昸慡㐶愴㉥㉦㐸愰摡㔶㜵㔱愷搱昵慣㠷㑢㔲攲㥡愶㑤扢搳㉥㌲挵攵愶慥㠳㔶搸戵㘱攴㑡㤲〹〹挲戵ㅡㄸ攰ち攵㝣㤴晣㠲搲ぢ摢昰㙢㐲攱㘰㔸㜲㔹愱㈱㐳㤱㝥㙡戰昰㘶㙢捥ち㙣搱㙢㑡摦㐰搶㔳ㄴ〹㘲戳挷㥣㕢㐴愲㙢㈲㙢ㅥ昰慣戲㙤㌹㠲㑥〸㔲㉢㑣愱㑣㡢〵攴搸㘷㕤摦㘲㥡㈹㙢捥㜹㠶攳搳扤㜳㑡㉢㔷戵戴㈴戱㔴㜳摣㜲㈰㐰攱㍢㔹敦㌷ぢ㡢敥㔹昸㙤搵㡡㜳挰㔸昲㌷〴愱ㄸ攰㠵㈵㤴慡戸ㄲ㡦㉢愹㜸㙡慤戶㑡扡攵㜴〸㘲㡣晢攲〴ㄱ戹ㄸ㐰㜶㤱搹戶〰㥤晢㙡戹愰敡㤸昳慦摦㐴㔳て敢㌳㝣㘶ㄶ攰㥥〳挷愶ㅡ挹扢て㜵㤳慣㌲攴敤㘲づ㈴㙢搴㌳〵㜴㥣晢㐲㜶㘱ㅦ戹㐷㤷㔴㘷慢㥤〵搳愶㥣㐳㙥㠴〵攵㜴㔶㈷㜱㘹㤰㠱昰㐳晤㈲愸㠶摥敤ぢㅢ㑣慢㔴っㅢ㌹㐱㌹㠶㜰愰㘲㤰扤挸㥡〵攸㙥㤱㤲晥㌵戴㠹㙥〲㐸ㅥ㡣扡㡣㘵㜴ㄹ换戲ぢ㈶㤹搹㍦㔹攷㕡敥㠲攱㔹挱㘲挵㉡愵搸㘰㠶㙥㐳昰㈵㔸㈸㜴㘹㠱㔱ㄴ挹㥣㜰㔶摢㐳晤㌰攸〵戹㠷ㄱ㍦㄰㜵㈴㍦戸㌷㉥敤戸戲挶搴ち搸㔷㉡㝣晤㈸㔶㔳㤱〷㐱攴ㅤ〹㑡㤳ㄳ㠶ㅥ愹㠸㤴ㅤ㥣㠰㝦扤㄰㔵搸㔰挸晡戵㐰ち㔵捣㤵愱搸ㅣ慡晡㌱〰㠵㌹㤱づㄳ敥攳㠴攳〰敡㈸㐰㍢敢㕤㌴捡攷攲戸㠹㐲㘲㈳㔵㘱㘴〹㍢慥攱〶ち㔹っ㐴愷㕡㙦㡡㔹〰晤㝥㠰摦扤晡㉡〳攲㤸挲㌰扡昶㝥ㄵ昵㜴㥡㜱慣㝥㠲攰㜳〰戹㌱〰㤶ㅣ㈳㐷㤶ㅣ挳㐴㤶ㅣ㐳㐵㤶ㅣ攳㐲㍥愶㍤〰㤰捤㡦ㄷ㤱戲ㅦ㉢㤷㍤愴㔶戴〷搱戵〹㕤慤㥦〶㘸㈷㌹戳ㄸ敡挵㤰て戵捦愳㉢㠷㤹㜵ㅤ捤㑢〵慤㠸摥摥㈲ㄸㅦ㙢㔲㤴戴㔳攸挸挸㜷攰捡敡㈸ㄲ攴㥡㠱㥥㍥昴㌴㘹㡦摣㈴晡攴㤶收㔱搹户敤㠱㉢扣㍢㌸㘹ぢ㌳ㄸ㌴慣昲戶㥢挶㐷㜶敡㈵㉣㤲㑥㈹㑡㉡㈵㐹㉣㔳㕡扣攱㔵ㄹ昸㜴扢收㙤〴㕡摣㑣慥㈹晡攵㔹晣㑤收㤱慡㘱攳㔳㠹ㄹ戸㘰〱扢㌶㠲摣㈵㐳㐷戸晤挶愲昵㡥ㅤ戱扢㍣挲〳㈷㜹戲㜶ㅣ戴捥㡤捥收㜳收摡ㅣ攵戴晡っㄲ㌳㤷昷ㄶ㤲愸攷っ㙦㕦㡢挵㔸㡡敦愴㔸愴昵〵㐲㈴㈵ㄹ愰㑡㌲㉥愲㔲㉢ち㐳愹㔵扤㉡摤扥㉥昶慡捤挷攴昳〳㡤㥣っ昵攸㤰捤㑦愴㍡㈵㜳㕡捤㤶挵搷搳慤㕣戵〷㠵ㄶ㑤昶㥥㡥㉡㔲捡愹㤵㉥愹〸愹㍤ㄱ㍤㐳㈵ㄶ㠲ㄵㅢ㘶㠸㔵㜹ㅢㅣ㜶㐲㐵㠴挳搸戴敢挱慦㑥戶愷㡣敢捦㙥挵㔲扤㥢摢㔲昴昲㌱㡥㔰攳慡摦〴㠹㉥晡㍣㑦搰愰ち㥦㘱搱㉡〰㥢て㔹㈵捦昵㕤㐸㕣〱敥搴㈰㉦㙤㑣㌸搶㘳敡㔳㔸戱攳㍢㜹戰愴挳慦㡡㈴愱搳愷ㅤ昷慣㈳㜷愳晡晣㕥㐲攲慢愷㠷慦愱戰捡㜲ぢ戰㤸愳㜶收挳扡ぢ㤰㑤攴愸㠹㔹㜲搴挶㉣㌹慡㕥㤶ㅣ搵㉦㑢㍦ㄵ㈶㔷愱㝦戱慥㈵㐷㌵㑢㙡敡愷〸愸㉡㜵〳㈰㐷捤㉢晢㜳散ち〸ㄸ戲㉢㈵㠰㉣㕢㠳〴㌷ㄱ摣っ愰㍣ㅥ㘵㉤㔷摤㜴㍥ㄶつ戴摦㜴㉡ㄴ〶㠹愴㉦愲挲㔷昱㍦㔷㤳〸㐵戲㈳㝡昴㝡て㠷挹㠰ㄲ㜹㡦愰㤲㑤愸挴攱㕤ㄷ扦敡㘹搲挷㐳㤰㤴㤶㡦㔳昶攳㘳㤳ㄵㅡ搵〴㤲㥦慡戴〰挹昸㘷搶戶㤶㌴ぢ㔸㡡昴㔱扦㡣ㄳ㝦㠸㜵㠸㤳〶㥢㜲挵ㅢ昱慦㌳敥㔰㐸㠷〶昶㘹㍦㐳散㍦㜲㌱散㥦㡢〶摡㤳挹㌹㈲㕤㈲昲㉢㕣攴㌱㠲挷〱搲㉡ㄱ㝢晢挵戱㄰㍡㝡㡤扢㔶㌲㠵㙡㔲愰㝢捤昰慡㤳戸㤰昹㌲㕢㑡㐳〶㍥㥦㠷㡦㠹愶ㄱ挶挰搳挳㈷㔲㤱ㅤ㐶㜸㐳㌷愱㤶㡢搶㘵㑢㈲搲㥣昱㤰㥣敥㌱愷㝣ㄸ攲㜲ち摦慣〴戸㝤㜶㌶㠲㘱㠲㝥㑡㤲㘷挰㌵昲㔳愴㡥慡㠱㌲摦敥㌰㌵愵愶ㅢ昸愸㘵〵攲㜴ㄵ搷㘶㤶戴㈷昰戲挶扤㤷搴㐵㝥㕣㌹ぢ扡㔳㜵愵摦摥㜹摤〵㙥ㄷ敥㘸㑣晦㉡㝥㜴㜲㡤㈲捦㠰㘴愹晥㌵㜶㕤㕢〳㌱㤵㙣搶㝥㈸晡㜱㤳㝣愲敤戲慥户㤷㈷㉤㍣晤戳扢晦戵敢攴㤸㐲㑥愲㍣㉡ㅥ㕥㑣㈱昸㉣ㅡ愹戸愶㤰扢攴挰挳搱〰户㤰㠲ㅢ㑤㡥㤳〳㑢搱挰㍥㜴攸㕦〷㔰戹搵换挶㈱㐵㘶㡤㔶敦㈹㍣慡㄰〹㔲ㄵ㝤㈳慡戰搱捦㝤㔰〳挷㤷㤵搲愹昲愹㔳敦昷㈷〷慦㑦摥㝦㜷收改㌷㝦晢搶㔳慦㍤戸昷㙦ㅦ㍣晢散㙢㝦㝤敡搵て㝥㍥扦昷搷㉦扣昰昲㍤捦扤晡搶㔵收昳昱㥦扣㍦晤晣戹㤱搳攷ㅥ㌶㡦摤㝥攰摣㠹㠷㡥㡣捣㙥ㅡ㑡㈴㝡㝡戶つ晣收摡㕢㜳㕦㝡昸愷捡㑢㝦晣㠸愳挸㜷攳〵㜵ㄵ㠷㝡㉣挷㍤㐸挹晣ㄶ㉡搹㠴挲ㅦ㠹愴㠷㈲㈴㡤愳〳㕥㘰敦㝦〰昵ㄵ挵㔲</t>
  </si>
  <si>
    <t>nile.com</t>
  </si>
  <si>
    <t>Max demand</t>
  </si>
  <si>
    <t xml:space="preserve">Fixed cost </t>
  </si>
  <si>
    <t>Variable cost</t>
  </si>
  <si>
    <t>Go/no go</t>
  </si>
  <si>
    <t>Qty</t>
  </si>
  <si>
    <t>linking</t>
  </si>
  <si>
    <t>Book 1</t>
  </si>
  <si>
    <t>Book 2</t>
  </si>
  <si>
    <t>Book 3</t>
  </si>
  <si>
    <t>Book 4</t>
  </si>
  <si>
    <t>Book 5</t>
  </si>
  <si>
    <t>obj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</si>
</sst>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sz val="11"/>
      <color theme="1"/>
      <name val="Calibri"/>
      <family val="2"/>
      <scheme val="minor"/>
    </font>
    <font>
      <sz val="8"/>
      <name val="Arial"/>
      <family val="2"/>
    </font>
    <font>
      <sz val="10"/>
      <name val="Arial"/>
      <family val="2"/>
    </font>
    <font>
      <b/>
      <sz val="10"/>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8"/>
        <bgColor indexed="64"/>
      </patternFill>
    </fill>
    <fill>
      <patternFill patternType="solid">
        <fgColor rgb="FFFFFF00"/>
        <bgColor indexed="64"/>
      </patternFill>
    </fill>
    <fill>
      <patternFill patternType="solid">
        <fgColor rgb="FF00FFFF"/>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15">
    <xf numFmtId="0" fontId="0" fillId="0" borderId="0" xfId="0"/>
    <xf numFmtId="0" fontId="0" fillId="0" borderId="1" xfId="0" applyBorder="1"/>
    <xf numFmtId="0" fontId="0" fillId="0" borderId="2" xfId="0" applyBorder="1"/>
    <xf numFmtId="0" fontId="0" fillId="2" borderId="1" xfId="0" applyFill="1" applyBorder="1"/>
    <xf numFmtId="0" fontId="0" fillId="3" borderId="1" xfId="0" applyFill="1" applyBorder="1"/>
    <xf numFmtId="0" fontId="3" fillId="0" borderId="0" xfId="0" applyFont="1"/>
    <xf numFmtId="0" fontId="4" fillId="0" borderId="0" xfId="0" applyFont="1"/>
    <xf numFmtId="0" fontId="0" fillId="0" borderId="0" xfId="0" quotePrefix="1"/>
    <xf numFmtId="0" fontId="0" fillId="5" borderId="0" xfId="0" applyFill="1"/>
    <xf numFmtId="0" fontId="0" fillId="6" borderId="0" xfId="0" applyFill="1"/>
    <xf numFmtId="0" fontId="1" fillId="0" borderId="0" xfId="1"/>
    <xf numFmtId="0" fontId="1" fillId="0" borderId="1" xfId="1" applyBorder="1"/>
    <xf numFmtId="0" fontId="1" fillId="0" borderId="1" xfId="1" applyFill="1" applyBorder="1"/>
    <xf numFmtId="0" fontId="1" fillId="4" borderId="1" xfId="1" applyFill="1" applyBorder="1"/>
    <xf numFmtId="0" fontId="1" fillId="7" borderId="0" xfId="1" applyFill="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7</xdr:row>
      <xdr:rowOff>66675</xdr:rowOff>
    </xdr:from>
    <xdr:to>
      <xdr:col>17</xdr:col>
      <xdr:colOff>465967</xdr:colOff>
      <xdr:row>48</xdr:row>
      <xdr:rowOff>122988</xdr:rowOff>
    </xdr:to>
    <xdr:pic>
      <xdr:nvPicPr>
        <xdr:cNvPr id="2" name="Picture 1"/>
        <xdr:cNvPicPr>
          <a:picLocks noChangeAspect="1"/>
        </xdr:cNvPicPr>
      </xdr:nvPicPr>
      <xdr:blipFill>
        <a:blip xmlns:r="http://schemas.openxmlformats.org/officeDocument/2006/relationships" r:embed="rId1"/>
        <a:stretch>
          <a:fillRect/>
        </a:stretch>
      </xdr:blipFill>
      <xdr:spPr>
        <a:xfrm>
          <a:off x="4762500" y="1200150"/>
          <a:ext cx="6066667" cy="6695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47_final_partB_2018_spring_16281_wip2_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data"/>
      <sheetName val="CB_DATA_"/>
      <sheetName val="Q2-tree"/>
      <sheetName val="Q3"/>
      <sheetName val="Q4"/>
    </sheetNames>
    <sheetDataSet>
      <sheetData sheetId="0"/>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1"/>
  <sheetViews>
    <sheetView workbookViewId="0"/>
  </sheetViews>
  <sheetFormatPr defaultRowHeight="12.75" x14ac:dyDescent="0.2"/>
  <cols>
    <col min="1" max="2" width="36.7109375" customWidth="1"/>
  </cols>
  <sheetData>
    <row r="1" spans="1:3" x14ac:dyDescent="0.2">
      <c r="A1" s="6" t="s">
        <v>18</v>
      </c>
    </row>
    <row r="3" spans="1:3" x14ac:dyDescent="0.2">
      <c r="A3" t="s">
        <v>19</v>
      </c>
      <c r="B3" t="s">
        <v>20</v>
      </c>
      <c r="C3">
        <v>0</v>
      </c>
    </row>
    <row r="4" spans="1:3" x14ac:dyDescent="0.2">
      <c r="A4" t="s">
        <v>21</v>
      </c>
    </row>
    <row r="5" spans="1:3" x14ac:dyDescent="0.2">
      <c r="A5" t="s">
        <v>22</v>
      </c>
    </row>
    <row r="7" spans="1:3" x14ac:dyDescent="0.2">
      <c r="A7" s="6" t="s">
        <v>23</v>
      </c>
      <c r="B7" t="s">
        <v>24</v>
      </c>
    </row>
    <row r="8" spans="1:3" x14ac:dyDescent="0.2">
      <c r="B8">
        <v>2</v>
      </c>
    </row>
    <row r="10" spans="1:3" x14ac:dyDescent="0.2">
      <c r="A10" t="s">
        <v>25</v>
      </c>
    </row>
    <row r="11" spans="1:3" x14ac:dyDescent="0.2">
      <c r="A11" t="e">
        <f>CB_DATA_!#REF!</f>
        <v>#REF!</v>
      </c>
      <c r="B11" t="e">
        <f>'left aid'!#REF!</f>
        <v>#REF!</v>
      </c>
    </row>
    <row r="13" spans="1:3" x14ac:dyDescent="0.2">
      <c r="A13" t="s">
        <v>26</v>
      </c>
    </row>
    <row r="14" spans="1:3" x14ac:dyDescent="0.2">
      <c r="A14" t="s">
        <v>30</v>
      </c>
      <c r="B14" t="s">
        <v>34</v>
      </c>
    </row>
    <row r="16" spans="1:3" x14ac:dyDescent="0.2">
      <c r="A16" t="s">
        <v>27</v>
      </c>
    </row>
    <row r="19" spans="1:2" x14ac:dyDescent="0.2">
      <c r="A19" t="s">
        <v>28</v>
      </c>
    </row>
    <row r="20" spans="1:2" x14ac:dyDescent="0.2">
      <c r="A20">
        <v>31</v>
      </c>
      <c r="B20">
        <v>31</v>
      </c>
    </row>
    <row r="25" spans="1:2" x14ac:dyDescent="0.2">
      <c r="A25" s="6" t="s">
        <v>29</v>
      </c>
    </row>
    <row r="26" spans="1:2" x14ac:dyDescent="0.2">
      <c r="A26" s="7" t="s">
        <v>31</v>
      </c>
      <c r="B26" s="7" t="s">
        <v>35</v>
      </c>
    </row>
    <row r="27" spans="1:2" x14ac:dyDescent="0.2">
      <c r="A27" t="s">
        <v>32</v>
      </c>
      <c r="B27" t="s">
        <v>41</v>
      </c>
    </row>
    <row r="28" spans="1:2" x14ac:dyDescent="0.2">
      <c r="A28" s="7" t="s">
        <v>33</v>
      </c>
      <c r="B28" s="7" t="s">
        <v>33</v>
      </c>
    </row>
    <row r="29" spans="1:2" x14ac:dyDescent="0.2">
      <c r="A29" s="7" t="s">
        <v>38</v>
      </c>
      <c r="B29" s="7" t="s">
        <v>31</v>
      </c>
    </row>
    <row r="30" spans="1:2" x14ac:dyDescent="0.2">
      <c r="A30" t="s">
        <v>40</v>
      </c>
      <c r="B30" t="s">
        <v>36</v>
      </c>
    </row>
    <row r="31" spans="1:2" x14ac:dyDescent="0.2">
      <c r="A31" s="7" t="s">
        <v>39</v>
      </c>
      <c r="B31" s="7" t="s">
        <v>33</v>
      </c>
    </row>
    <row r="10000" spans="1:1" x14ac:dyDescent="0.2">
      <c r="A10000" t="s">
        <v>37</v>
      </c>
    </row>
    <row r="10001" spans="1:1" x14ac:dyDescent="0.2">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B17" sqref="B17"/>
    </sheetView>
  </sheetViews>
  <sheetFormatPr defaultRowHeight="12.75" x14ac:dyDescent="0.2"/>
  <sheetData>
    <row r="1" spans="1:2" x14ac:dyDescent="0.2">
      <c r="A1" s="5" t="s">
        <v>8</v>
      </c>
    </row>
    <row r="3" spans="1:2" x14ac:dyDescent="0.2">
      <c r="A3" s="5" t="s">
        <v>16</v>
      </c>
      <c r="B3">
        <v>1.25</v>
      </c>
    </row>
    <row r="4" spans="1:2" x14ac:dyDescent="0.2">
      <c r="A4" s="5" t="s">
        <v>17</v>
      </c>
      <c r="B4">
        <v>3</v>
      </c>
    </row>
    <row r="7" spans="1:2" x14ac:dyDescent="0.2">
      <c r="A7" s="5" t="s">
        <v>9</v>
      </c>
      <c r="B7">
        <v>10000</v>
      </c>
    </row>
    <row r="8" spans="1:2" x14ac:dyDescent="0.2">
      <c r="A8" s="5" t="s">
        <v>10</v>
      </c>
      <c r="B8">
        <v>2000</v>
      </c>
    </row>
    <row r="10" spans="1:2" x14ac:dyDescent="0.2">
      <c r="A10" s="5" t="s">
        <v>1</v>
      </c>
      <c r="B10">
        <f ca="1">_xll.CB.Normal(B7, B8)</f>
        <v>10000</v>
      </c>
    </row>
    <row r="12" spans="1:2" x14ac:dyDescent="0.2">
      <c r="A12" s="5" t="s">
        <v>11</v>
      </c>
      <c r="B12" s="8">
        <v>0</v>
      </c>
    </row>
    <row r="13" spans="1:2" x14ac:dyDescent="0.2">
      <c r="A13" s="5" t="s">
        <v>14</v>
      </c>
      <c r="B13">
        <f>B12*B3</f>
        <v>0</v>
      </c>
    </row>
    <row r="14" spans="1:2" x14ac:dyDescent="0.2">
      <c r="A14" s="5" t="s">
        <v>12</v>
      </c>
      <c r="B14">
        <f ca="1">MIN(B12, B10)</f>
        <v>0</v>
      </c>
    </row>
    <row r="15" spans="1:2" x14ac:dyDescent="0.2">
      <c r="A15" s="5" t="s">
        <v>13</v>
      </c>
      <c r="B15">
        <f ca="1">B14*B4</f>
        <v>0</v>
      </c>
    </row>
    <row r="17" spans="1:2" x14ac:dyDescent="0.2">
      <c r="A17" s="5" t="s">
        <v>15</v>
      </c>
      <c r="B17" s="9">
        <f ca="1">B15-B13</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E23" sqref="E23"/>
    </sheetView>
  </sheetViews>
  <sheetFormatPr defaultRowHeight="15" x14ac:dyDescent="0.25"/>
  <cols>
    <col min="1" max="5" width="14.140625" style="10" customWidth="1"/>
    <col min="6" max="16384" width="9.140625" style="10"/>
  </cols>
  <sheetData>
    <row r="1" spans="1:8" x14ac:dyDescent="0.25">
      <c r="A1" s="10" t="s">
        <v>42</v>
      </c>
    </row>
    <row r="3" spans="1:8" x14ac:dyDescent="0.25">
      <c r="A3" s="11"/>
      <c r="B3" s="11" t="s">
        <v>43</v>
      </c>
      <c r="C3" s="11" t="s">
        <v>44</v>
      </c>
      <c r="D3" s="11" t="s">
        <v>45</v>
      </c>
      <c r="E3" s="11" t="s">
        <v>17</v>
      </c>
      <c r="F3" s="12" t="s">
        <v>46</v>
      </c>
      <c r="G3" s="12" t="s">
        <v>47</v>
      </c>
      <c r="H3" s="12" t="s">
        <v>48</v>
      </c>
    </row>
    <row r="4" spans="1:8" x14ac:dyDescent="0.25">
      <c r="A4" s="11" t="s">
        <v>49</v>
      </c>
      <c r="B4" s="11">
        <v>5000</v>
      </c>
      <c r="C4" s="11">
        <v>80000</v>
      </c>
      <c r="D4" s="11">
        <v>25</v>
      </c>
      <c r="E4" s="11">
        <v>50</v>
      </c>
      <c r="F4" s="13">
        <v>1</v>
      </c>
      <c r="G4" s="13">
        <v>5000</v>
      </c>
      <c r="H4" s="11">
        <f>G4-F4*B4</f>
        <v>0</v>
      </c>
    </row>
    <row r="5" spans="1:8" x14ac:dyDescent="0.25">
      <c r="A5" s="11" t="s">
        <v>50</v>
      </c>
      <c r="B5" s="11">
        <v>4000</v>
      </c>
      <c r="C5" s="11">
        <v>50000</v>
      </c>
      <c r="D5" s="11">
        <v>20</v>
      </c>
      <c r="E5" s="11">
        <v>40</v>
      </c>
      <c r="F5" s="13">
        <v>1</v>
      </c>
      <c r="G5" s="13">
        <v>4000</v>
      </c>
      <c r="H5" s="11">
        <f t="shared" ref="H5:H8" si="0">G5-F5*B5</f>
        <v>0</v>
      </c>
    </row>
    <row r="6" spans="1:8" x14ac:dyDescent="0.25">
      <c r="A6" s="11" t="s">
        <v>51</v>
      </c>
      <c r="B6" s="11">
        <v>3000</v>
      </c>
      <c r="C6" s="11">
        <v>60000</v>
      </c>
      <c r="D6" s="11">
        <v>15</v>
      </c>
      <c r="E6" s="11">
        <v>38</v>
      </c>
      <c r="F6" s="13">
        <v>0</v>
      </c>
      <c r="G6" s="13">
        <v>0</v>
      </c>
      <c r="H6" s="11">
        <f t="shared" si="0"/>
        <v>0</v>
      </c>
    </row>
    <row r="7" spans="1:8" x14ac:dyDescent="0.25">
      <c r="A7" s="11" t="s">
        <v>52</v>
      </c>
      <c r="B7" s="11">
        <v>4000</v>
      </c>
      <c r="C7" s="11">
        <v>30000</v>
      </c>
      <c r="D7" s="11">
        <v>18</v>
      </c>
      <c r="E7" s="11">
        <v>32</v>
      </c>
      <c r="F7" s="13">
        <v>0</v>
      </c>
      <c r="G7" s="13">
        <v>0</v>
      </c>
      <c r="H7" s="11">
        <f t="shared" si="0"/>
        <v>0</v>
      </c>
    </row>
    <row r="8" spans="1:8" x14ac:dyDescent="0.25">
      <c r="A8" s="11" t="s">
        <v>53</v>
      </c>
      <c r="B8" s="11">
        <v>3000</v>
      </c>
      <c r="C8" s="11">
        <v>40000</v>
      </c>
      <c r="D8" s="11">
        <v>22</v>
      </c>
      <c r="E8" s="11">
        <v>40</v>
      </c>
      <c r="F8" s="13">
        <v>0</v>
      </c>
      <c r="G8" s="13">
        <v>0</v>
      </c>
      <c r="H8" s="11">
        <f t="shared" si="0"/>
        <v>0</v>
      </c>
    </row>
    <row r="9" spans="1:8" x14ac:dyDescent="0.25">
      <c r="G9" s="10">
        <f>SUM(G4:G8)</f>
        <v>9000</v>
      </c>
    </row>
    <row r="11" spans="1:8" x14ac:dyDescent="0.25">
      <c r="A11" s="10" t="s">
        <v>54</v>
      </c>
      <c r="B11" s="14">
        <f>SUMPRODUCT(E4:E8, G4:G8)-SUMPRODUCT(C4:D8, F4:G8)</f>
        <v>75000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28"/>
  <sheetViews>
    <sheetView workbookViewId="0">
      <selection activeCell="B22" sqref="B22"/>
    </sheetView>
  </sheetViews>
  <sheetFormatPr defaultRowHeight="12.75" x14ac:dyDescent="0.2"/>
  <cols>
    <col min="1" max="1" width="19" customWidth="1"/>
  </cols>
  <sheetData>
    <row r="4" spans="1:10" x14ac:dyDescent="0.2">
      <c r="A4" s="1" t="s">
        <v>0</v>
      </c>
      <c r="B4" s="1">
        <v>33</v>
      </c>
      <c r="C4" s="1">
        <v>30</v>
      </c>
      <c r="D4" s="1">
        <v>26</v>
      </c>
      <c r="E4" s="1">
        <v>24</v>
      </c>
      <c r="F4" s="1">
        <v>19</v>
      </c>
      <c r="G4" s="1">
        <v>18</v>
      </c>
      <c r="H4" s="1">
        <v>17</v>
      </c>
    </row>
    <row r="5" spans="1:10" x14ac:dyDescent="0.2">
      <c r="A5" s="1" t="s">
        <v>1</v>
      </c>
      <c r="B5" s="1">
        <v>400</v>
      </c>
      <c r="C5" s="1">
        <v>300</v>
      </c>
      <c r="D5" s="1">
        <v>500</v>
      </c>
      <c r="E5" s="1">
        <v>700</v>
      </c>
      <c r="F5" s="1">
        <v>200</v>
      </c>
      <c r="G5" s="1">
        <v>400</v>
      </c>
      <c r="H5" s="1">
        <v>200</v>
      </c>
    </row>
    <row r="9" spans="1:10" x14ac:dyDescent="0.2">
      <c r="A9" t="s">
        <v>3</v>
      </c>
      <c r="B9" s="3">
        <v>1</v>
      </c>
      <c r="C9" s="3">
        <v>0</v>
      </c>
      <c r="D9" s="3">
        <v>1</v>
      </c>
      <c r="E9" s="3">
        <v>1</v>
      </c>
      <c r="F9" s="3">
        <v>1</v>
      </c>
      <c r="G9" s="3">
        <v>0</v>
      </c>
      <c r="H9" s="3">
        <v>0</v>
      </c>
    </row>
    <row r="13" spans="1:10" x14ac:dyDescent="0.2">
      <c r="A13" s="1" t="s">
        <v>0</v>
      </c>
      <c r="J13" s="1" t="s">
        <v>1</v>
      </c>
    </row>
    <row r="14" spans="1:10" x14ac:dyDescent="0.2">
      <c r="A14" s="2">
        <v>33</v>
      </c>
      <c r="B14" s="3">
        <v>400</v>
      </c>
      <c r="I14">
        <f>SUM(B14:H14)</f>
        <v>400</v>
      </c>
      <c r="J14" s="1">
        <v>400</v>
      </c>
    </row>
    <row r="15" spans="1:10" x14ac:dyDescent="0.2">
      <c r="A15" s="2">
        <v>30</v>
      </c>
      <c r="B15" s="3">
        <v>300</v>
      </c>
      <c r="C15" s="3">
        <v>0</v>
      </c>
      <c r="I15">
        <f t="shared" ref="I15:I20" si="0">SUM(B15:H15)</f>
        <v>300</v>
      </c>
      <c r="J15" s="1">
        <v>300</v>
      </c>
    </row>
    <row r="16" spans="1:10" x14ac:dyDescent="0.2">
      <c r="A16" s="2">
        <v>26</v>
      </c>
      <c r="B16" s="3">
        <v>0</v>
      </c>
      <c r="C16" s="3">
        <v>0</v>
      </c>
      <c r="D16" s="3">
        <v>500</v>
      </c>
      <c r="I16">
        <f t="shared" si="0"/>
        <v>500</v>
      </c>
      <c r="J16" s="1">
        <v>500</v>
      </c>
    </row>
    <row r="17" spans="1:10" x14ac:dyDescent="0.2">
      <c r="A17" s="2">
        <v>24</v>
      </c>
      <c r="B17" s="3">
        <v>0</v>
      </c>
      <c r="C17" s="3">
        <v>0</v>
      </c>
      <c r="D17" s="3">
        <v>0</v>
      </c>
      <c r="E17" s="3">
        <v>700</v>
      </c>
      <c r="I17">
        <f t="shared" si="0"/>
        <v>700</v>
      </c>
      <c r="J17" s="1">
        <v>700</v>
      </c>
    </row>
    <row r="18" spans="1:10" x14ac:dyDescent="0.2">
      <c r="A18" s="2">
        <v>19</v>
      </c>
      <c r="B18" s="3">
        <v>0</v>
      </c>
      <c r="C18" s="3">
        <v>0</v>
      </c>
      <c r="D18" s="3">
        <v>0</v>
      </c>
      <c r="E18" s="3">
        <v>0</v>
      </c>
      <c r="F18" s="3">
        <v>200</v>
      </c>
      <c r="I18">
        <f t="shared" si="0"/>
        <v>200</v>
      </c>
      <c r="J18" s="1">
        <v>200</v>
      </c>
    </row>
    <row r="19" spans="1:10" x14ac:dyDescent="0.2">
      <c r="A19" s="2">
        <v>18</v>
      </c>
      <c r="B19" s="3">
        <v>0</v>
      </c>
      <c r="C19" s="3">
        <v>0</v>
      </c>
      <c r="D19" s="3">
        <v>0</v>
      </c>
      <c r="E19" s="3">
        <v>0</v>
      </c>
      <c r="F19" s="3">
        <v>400</v>
      </c>
      <c r="G19" s="3">
        <v>0</v>
      </c>
      <c r="I19">
        <f t="shared" si="0"/>
        <v>400</v>
      </c>
      <c r="J19" s="1">
        <v>400</v>
      </c>
    </row>
    <row r="20" spans="1:10" x14ac:dyDescent="0.2">
      <c r="A20" s="2">
        <v>17</v>
      </c>
      <c r="B20" s="3">
        <v>0</v>
      </c>
      <c r="C20" s="3">
        <v>0</v>
      </c>
      <c r="D20" s="3">
        <v>0</v>
      </c>
      <c r="E20" s="3">
        <v>0</v>
      </c>
      <c r="F20" s="3">
        <v>200</v>
      </c>
      <c r="G20" s="3">
        <v>0</v>
      </c>
      <c r="H20" s="3">
        <v>0</v>
      </c>
      <c r="I20">
        <f t="shared" si="0"/>
        <v>200</v>
      </c>
      <c r="J20" s="1">
        <v>200</v>
      </c>
    </row>
    <row r="21" spans="1:10" x14ac:dyDescent="0.2">
      <c r="A21" t="s">
        <v>2</v>
      </c>
      <c r="B21">
        <f>SUM(B14:B20)</f>
        <v>700</v>
      </c>
      <c r="C21">
        <f t="shared" ref="C21:H21" si="1">SUM(C14:C20)</f>
        <v>0</v>
      </c>
      <c r="D21">
        <f t="shared" si="1"/>
        <v>500</v>
      </c>
      <c r="E21">
        <f t="shared" si="1"/>
        <v>700</v>
      </c>
      <c r="F21">
        <f t="shared" si="1"/>
        <v>800</v>
      </c>
      <c r="G21">
        <f t="shared" si="1"/>
        <v>0</v>
      </c>
      <c r="H21">
        <f t="shared" si="1"/>
        <v>0</v>
      </c>
    </row>
    <row r="22" spans="1:10" x14ac:dyDescent="0.2">
      <c r="A22" t="s">
        <v>7</v>
      </c>
      <c r="B22">
        <f t="shared" ref="B22:H22" si="2">B9*5000</f>
        <v>5000</v>
      </c>
      <c r="C22">
        <f t="shared" si="2"/>
        <v>0</v>
      </c>
      <c r="D22">
        <f t="shared" si="2"/>
        <v>5000</v>
      </c>
      <c r="E22">
        <f t="shared" si="2"/>
        <v>5000</v>
      </c>
      <c r="F22">
        <f t="shared" si="2"/>
        <v>5000</v>
      </c>
      <c r="G22">
        <f t="shared" si="2"/>
        <v>0</v>
      </c>
      <c r="H22">
        <f t="shared" si="2"/>
        <v>0</v>
      </c>
    </row>
    <row r="26" spans="1:10" x14ac:dyDescent="0.2">
      <c r="A26" t="s">
        <v>4</v>
      </c>
      <c r="B26">
        <f>1000*SUM(B9:H9)</f>
        <v>4000</v>
      </c>
    </row>
    <row r="27" spans="1:10" x14ac:dyDescent="0.2">
      <c r="A27" t="s">
        <v>5</v>
      </c>
      <c r="B27">
        <f>SUMPRODUCT(B4:H4,B21:H21)</f>
        <v>68100</v>
      </c>
    </row>
    <row r="28" spans="1:10" x14ac:dyDescent="0.2">
      <c r="A28" t="s">
        <v>6</v>
      </c>
      <c r="B28" s="4">
        <f>SUM(B26:B27)</f>
        <v>72100</v>
      </c>
    </row>
  </sheetData>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left aid</vt:lpstr>
      <vt:lpstr>nile</vt:lpstr>
      <vt:lpstr>box</vt:lpstr>
    </vt:vector>
  </TitlesOfParts>
  <Company>University of Southern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School of Business</dc:creator>
  <cp:lastModifiedBy>Ochiumi, Hiroshi</cp:lastModifiedBy>
  <dcterms:created xsi:type="dcterms:W3CDTF">2005-12-08T01:46:03Z</dcterms:created>
  <dcterms:modified xsi:type="dcterms:W3CDTF">2018-05-07T07:36:10Z</dcterms:modified>
</cp:coreProperties>
</file>