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tsclient\ankaa\Downloads\"/>
    </mc:Choice>
  </mc:AlternateContent>
  <bookViews>
    <workbookView xWindow="0" yWindow="0" windowWidth="14520" windowHeight="3000" tabRatio="321"/>
  </bookViews>
  <sheets>
    <sheet name="Deterministic" sheetId="1" r:id="rId1"/>
    <sheet name="CB_DATA_" sheetId="5" state="hidden" r:id="rId2"/>
  </sheets>
  <definedNames>
    <definedName name="CB_Block_00000000000000000000000000000000" localSheetId="0" hidden="1">"'7.0.0.0"</definedName>
    <definedName name="CB_Block_00000000000000000000000000000001" localSheetId="0" hidden="1">"'637093409566663494"</definedName>
    <definedName name="CB_Block_00000000000000000000000000000003" localSheetId="0" hidden="1">"'11.1.4512.0"</definedName>
    <definedName name="CB_BlockExt_00000000000000000000000000000003" localSheetId="0" hidden="1">"'11.1.2.4.600"</definedName>
    <definedName name="CB_e6c6db775e304f4db8855af305c02a5c" localSheetId="0" hidden="1">Deterministic!$P$3</definedName>
    <definedName name="CB_f0c831a7d76042588e64d592707f8cba" localSheetId="0" hidden="1">Deterministic!$O$3</definedName>
    <definedName name="CBWorkbookPriority" localSheetId="1" hidden="1">-1228861735</definedName>
    <definedName name="CBx_25c8fd34b466437da368554037e426be" localSheetId="1" hidden="1">"'Deterministic'!$A$1"</definedName>
    <definedName name="CBx_a408c0798531435bae89446e1e1bfefe" localSheetId="1" hidden="1">"'Simulation'!$A$1"</definedName>
    <definedName name="CBx_e5164ac78d04407cb12079c5f2945608" localSheetId="1" hidden="1">"'CB_DATA_'!$A$1"</definedName>
    <definedName name="CBx_Sheet_Guid" localSheetId="1" hidden="1">"'e5164ac7-8d04-407c-b120-79c5f2945608"</definedName>
    <definedName name="CBx_Sheet_Guid" localSheetId="0" hidden="1">"'25c8fd34-b466-437d-a368-554037e426be"</definedName>
    <definedName name="CBx_SheetRef" localSheetId="0" hidden="1">CB_DATA_!$B$14</definedName>
    <definedName name="CBx_StorageType" localSheetId="1" hidden="1">1</definedName>
    <definedName name="CBx_StorageType" localSheetId="0" hidden="1">2</definedName>
  </definedNames>
  <calcPr calcId="162913" concurrentCalc="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5" l="1"/>
  <c r="D11" i="1"/>
  <c r="E11" i="1"/>
  <c r="B6" i="1"/>
  <c r="B5" i="1"/>
  <c r="B12" i="1"/>
  <c r="C12" i="1"/>
  <c r="E12" i="1"/>
  <c r="B13" i="1"/>
  <c r="C13" i="1"/>
  <c r="E13" i="1"/>
  <c r="D12" i="1"/>
  <c r="B14" i="1"/>
  <c r="C14" i="1"/>
  <c r="E14" i="1"/>
  <c r="D13" i="1"/>
  <c r="B15" i="1"/>
  <c r="C15" i="1"/>
  <c r="E15" i="1"/>
  <c r="D14" i="1"/>
  <c r="B16" i="1"/>
  <c r="C16" i="1"/>
  <c r="E16" i="1"/>
  <c r="D15" i="1"/>
  <c r="B17" i="1"/>
  <c r="C17" i="1"/>
  <c r="E17" i="1"/>
  <c r="D16" i="1"/>
  <c r="D17" i="1"/>
  <c r="B18" i="1"/>
  <c r="C18" i="1"/>
  <c r="E18" i="1"/>
  <c r="D18" i="1"/>
  <c r="B19" i="1"/>
  <c r="C19" i="1"/>
  <c r="E19" i="1"/>
  <c r="B20" i="1"/>
  <c r="C20" i="1"/>
  <c r="E20" i="1"/>
  <c r="D19" i="1"/>
  <c r="B21" i="1"/>
  <c r="C21" i="1"/>
  <c r="E21" i="1"/>
  <c r="D20" i="1"/>
  <c r="D21" i="1"/>
  <c r="B22" i="1"/>
  <c r="C22" i="1"/>
  <c r="E22" i="1"/>
  <c r="B23" i="1"/>
  <c r="C23" i="1"/>
  <c r="E23" i="1"/>
  <c r="D22" i="1"/>
  <c r="D23" i="1"/>
  <c r="B24" i="1"/>
  <c r="C24" i="1"/>
  <c r="E24" i="1"/>
  <c r="B25" i="1"/>
  <c r="C25" i="1"/>
  <c r="E25" i="1"/>
  <c r="D24" i="1"/>
  <c r="B26" i="1"/>
  <c r="C26" i="1"/>
  <c r="E26" i="1"/>
  <c r="D25" i="1"/>
  <c r="D26" i="1"/>
  <c r="B27" i="1"/>
  <c r="C27" i="1"/>
  <c r="E27" i="1"/>
  <c r="B28" i="1"/>
  <c r="C28" i="1"/>
  <c r="E28" i="1"/>
  <c r="D27" i="1"/>
  <c r="B29" i="1"/>
  <c r="C29" i="1"/>
  <c r="E29" i="1"/>
  <c r="D28" i="1"/>
  <c r="D29" i="1"/>
  <c r="B30" i="1"/>
  <c r="C30" i="1"/>
  <c r="E30" i="1"/>
  <c r="D30" i="1"/>
  <c r="B31" i="1"/>
  <c r="C31" i="1"/>
  <c r="E31" i="1"/>
  <c r="B32" i="1"/>
  <c r="C32" i="1"/>
  <c r="E32" i="1"/>
  <c r="D31" i="1"/>
  <c r="B33" i="1"/>
  <c r="C33" i="1"/>
  <c r="E33" i="1"/>
  <c r="D32" i="1"/>
  <c r="D33" i="1"/>
  <c r="B34" i="1"/>
  <c r="C34" i="1"/>
  <c r="E34" i="1"/>
  <c r="D34" i="1"/>
  <c r="B35" i="1"/>
  <c r="C35" i="1"/>
  <c r="E35" i="1"/>
  <c r="B36" i="1"/>
  <c r="C36" i="1"/>
  <c r="D35" i="1"/>
  <c r="D36" i="1"/>
  <c r="O3" i="1"/>
  <c r="E36" i="1"/>
  <c r="P3" i="1"/>
</calcChain>
</file>

<file path=xl/sharedStrings.xml><?xml version="1.0" encoding="utf-8"?>
<sst xmlns="http://schemas.openxmlformats.org/spreadsheetml/2006/main" count="35" uniqueCount="33">
  <si>
    <t>N</t>
  </si>
  <si>
    <t>p</t>
  </si>
  <si>
    <t>q</t>
  </si>
  <si>
    <t>Year</t>
  </si>
  <si>
    <t>Parameters</t>
  </si>
  <si>
    <t>Model</t>
  </si>
  <si>
    <t>New</t>
  </si>
  <si>
    <t>Adopters</t>
  </si>
  <si>
    <t>Total</t>
  </si>
  <si>
    <t xml:space="preserve"> </t>
  </si>
  <si>
    <t>Diffusion model (Deterministic)</t>
  </si>
  <si>
    <t>Year of 500</t>
  </si>
  <si>
    <t>Year of 750</t>
  </si>
  <si>
    <t>Reach 500</t>
  </si>
  <si>
    <t>Reach 750</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</si>
  <si>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</si>
  <si>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</si>
  <si>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</si>
  <si>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</si>
  <si>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</si>
  <si>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</si>
  <si>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</si>
  <si>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</si>
  <si>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</si>
  <si>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</si>
  <si>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</si>
  <si>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</si>
  <si>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25c8fd34-b466-437d-a368-554037e426be</t>
  </si>
  <si>
    <t>CB_Block_7.0.0.0:1</t>
  </si>
  <si>
    <t>Decisioneering:7.0.0.0</t>
  </si>
  <si>
    <t>CB_Block_0</t>
  </si>
  <si>
    <t>㜸〱敤㕣㕢㙣ㅣ搵ㄹ摥㔹敦慥㜷搶㜶㙣攲㕣㐸㠰㘰〸搷㌸㌵㜱㐸捡慤㘹敡㑢慥㌸戱㠹㥤〰愲㘸㌳摥㍤㘳㑦戲㌳㘳㘶㘶ㅤ㍢㐵〲㕡㄰慤愰㌷㉡㠴㐰愸㐵愸㐲敡㑢㑢㕦㈸戴扣㔴慡搴㡢㠲搴〷㉡戵㔲ㅦ㈸慡摡㠷㔶㔵愴扥昰㠰㐴扦敦捣捣敥散慥㜷散㙣愰㜵㉡ㅦ挷挷㘷捥昹捦㤹㜳捥㝦㍤晦㝦㈶〹㈵㤱㐸㝣㠲挴扦㑣㈹ㄶ慥㥤㕣㜴㍤㘱づ㡣搸愵㤲㈸㜸㠶㙤戹〳㐳㡥愳㉤㡥ㄹ慥搷〶㠰㑣摥㐰扢㥢捥扢挶㜹㤱捤捦ぢ挷〵㔰㍡㤱挸㘶搵㈴摡㌹〸㝦㝢挲〷㤵扤㍡㔳挸愶㐶㠶挷愷捦㘰搴㐹捦㜶挴捥扥㔳㝥摦㝤㠳㠳〳㠳〳㝢昶づ敥ㅥ搸戵戳㙦愴㕣昲捡㡥搸㘷㠹戲攷㘸愵㥤㝤ㄳ攵改㤲㔱戸㕦㉣㑥搹㘷㠵戵㑦㑣敦扡㜳㕡摢㜳昷攰㥥扤㝢昵㝢敥戹扢ㄳ慦㑥ㅣㅦㄹ㥥㜰㠴敥㝥㑡㘳愶㌹攵㍤愳愲㘰㜰㙤㐲㌸㠶㌵㌳㌰㌲㡣㝦㤱昹攳改慥㠱挹㔹㈱㍣扥㕡㌸挲㉡〸㔷㐵挷づ㜳挸㜵换收ㅣ㌷㑦㌵て㘲愹〵捤昵搲收㠸㈸㤵㔴㌳ㅣ㌵㙢㡥㘳敦㑡摡㘲愷㌹㈹㉣搷昰㡣㜹挳㕢捣㤸㔳ㄸ愸搸㘵㥥㜴挵〹捤㥡ㄱ挷㌵㔳愴捤㐳㘵愳㤸昲㔳愲敤搶㜰㠸攸挴攴昲〷㠶㕣㜳㘴㔶㜳攴㡣㕣㙥㑣っ散㐱愷㔰ぢ扢扤昹戸㥣扡㝣〳挷扣戹㌹ㅣ㕡㑥㘹㑥〵戲扦㌹㘴戰昸摡ㄹ摣搱ㅣ㍥戲㐷戵㝤㙥㙦摥㐷㙥㘵㉤戴搲ㄱ搰户摣㔱㉣㐶捤㌰㙢㘷㤶㘵㐶〴慡㌹㘶ㅤ捣㍡㤱㈹愹㝦㠳㑢愲ㅤ搹㤴捣㙢挹晣㜴㌲㕦㐸收㡢挹扣㐸收昵㘴㝥㈶㤹㥦㑤收㡤㘴晥㑣㌲㝦ㄶ㌰㘱捡戶户㈷㠳昴㕢㘳挱㝥敡扥㍦㡥扦搹改散摡昵摣捥㝢㍢搷〱攸㠱㘰㔲愳㡥㜶づ愴㔶愵㘲㜰〴㝦㤶攷ち㌰㠵扥㔷扦㑢ㅦㅣ㉣敥摤愵摤愹愵戹慣ㄸ攴搷㄰㑡て㘰㍢昵〷つ慢㘸㥦㤳戸扢㜶㔸㜳㐵㜵攳晡㠳戶㘱扢㙣ㄵ摤㙢㤶㙥㥣昴㌴㑦㙣慤㙦慢づ搲搰㙤ㄲ㙣㈵㕣昹扥㙤昵摤㑥㘹愵戲ㄸ㕡㌰晣收敢敡㥡捤〹挷㥥㙥摥㝡搰ㄱ㡦㔵㕡ㅢ㘶㌴〴愱㌶㉦挷㙥㔸愵摦攴捦慢㙦㘴搶㜶㠵㈵愷搷㙦㑥ㄸ㠵戳挲㤹ㄴㄴ㠹愲㈸㤷扡㤱㑤〱搷昷㡦㕢㔸㈸戸戵㜸㘳戴㔶㍦戰攰㠱㤹㐵ㄱ昳㥤ㄳ㡥户㌸愵㑤㤷挴愶ㅡ㄰晦㥤㘸搸㔲㔳㝤搰㉥㤴摤ㄱ摢昲ㅣ扢㔴摢㌲㔴㥣搷㈰㘹㡡挷散愲㐸愵ㄲ㔲㈸㐰攰戶戵㈹㑡㘲㐷㜳㕥㤰㠸㠸愰㤸㡣㝣㜵㉤搹つ㥣挰敡戰㡡㤲㈰㑤㈶㙦㕡㘶㌰捥㔷捡㤸ㄸづ㡣慣㠹晡㠳㉦扤㙤㤹㘱㉢㤸晢㙣㠱㤳挹摥㘰昵〷收㠵攵ㅤ搶慣㘲㐹㌸戱摡㑦攱㡣搴㙥㘴改㡢㄰〸㑤㜷㡦慡㑥㔹㔰ㄶ搳攷㡣愲㌷㥢㤹ㄵ挶捣慣㠷㍡㘸挸㙣㤶㕢摢㤰搴慢㔰愵慥㘷搶㡢㉣㤷㑢㘴㌶㄰㈸㤳㐳㑡愴㈹㥤㘲㜸戹㐶㤰戳㕦つ㉦㜷敡〷㡤㤲㈷㝣愱摣慤〳㈳扥㔶㤳攸敢㈲㠹㍡㕡挱㔷ㄸㅢ昴ㄱ㔰愹㘶㔸摥㘲㤵㙦ㅢ戸挴㈷愲㌵㔹戰敡㘴〱㐵㐱慤㍣㠸攱㌵㄰㑤㥤㌴㠸〷㡥㄰ㄱ搹㈰㐶戳㘳攴㕡㈲㈳㝣㡣㡣〰㝣㤴〸〹扤慢戹㡣㈰戱㌷ㄲ㈹㍢㌵攵挷㌵㘹戶㤴㉤敦㑢戳㡤搸㌸㜵ㄳ戳捤捣慥㘶戶〵㤹昲㌷㐸㌸㑡㌹㤴㙢㤳㝡つ㥥搵㙢㤹㕤㠷っ昲㐹愵捣〹㐴ㄵ㙤愸㤵搸㤱㠴敢㠲㥤㉣㡤㘲㕦ㄴ搱㌲慥搸㤹㕤愶㐴㜴㘰㜵慥づ㕤㥢㤲㍡昶㤶收戴ㄹ㕤づ㈹㌲〶㌴扡搶㘵㐰愳ㅢ㐱搰ㄶ昵搶昵攸慡昶㌱扢〱㔹㑥扤㤱㌹㤴ぢつ摥㤵㔹昴㌴㈹慦〸戳挸㌷㠶㕡㔴昰〱㈱昳〸㄰㈳攴ㅡ㡥㉦㙢㌶㌴捤挱㝥晤㡡户愱㜷㌶攷敦〰改㜵㝡㜳㑤敦搰㕦㜴㠹㔶昴㜶戰㤷昲攷愶㍡收㘶㌴慢户㌰扢ㄵ㔹㥤㡥攱改晢㔲㍤〵搲㉣㌶㈳㤸㕢㑦慦㡢戴㜲愷ㄶ攷㠴搴㐰㥤晡㤴收捣〸てㅥ㡣㈳愳戰㠵㙤挷ㄱ㈵ㅣ㙡㡢戲㠲攷㤷捤戵㤵敥㐱挷㌶㔹扦㘶㈳扢㔷㠴㘲㐸愵㤲㙤㠹㍡ㅢ㌹挶搶㡣昸㥣㈲㤴㐳ㅤ㝣㘷㜳㈱ㄱ改㔴㑢㕥散ㄷ㝦扥㕣㤳㈴㉤㐸㤲摢戱慤敡づ㘴㤰ㄲ捡ㅦ㥡㑡㤴㥤〴晢㥣〴慢戵㔸改攱㡢㌹㥤搴昹㄰ㅢ攴㐸㠷敦戰ㅤ㠶晦挰敤㌲㈷つ戳㈲㉣㍡捣〹攱ㄴ攰㕢㌰㑡㈲攷扢㘵㈹㙡搶㘴挵ㄵ㈲㉢摡摡ㅡ捥搳㌱晥㌵㐹㈷㜵㔲㈲㤶摢㘳ㅢ㘳捥攲㔵愲愲ㅢ㤲㐲㈵挶㌵㔴㤱㐰愴㍣挲慥㠹㤸ㄶ㐴捣ㅤ搸㌸㜵ㄷ戳㐱㘶扢㤱愵摦㠳愴㔹改挶㌳ㅣ搶㍥㑦㤷㜶㍥㥦挸ㄲつ搲㐵㜸愱愹戰摡换搷㝣㥥搹㕤挸敡捣ㅦ㍡㈰㘳〸㔱愲㍣㐲㠸㌲㡣愱㥦㌲挴㌹搲挰㍡ㅤ㠱愵㤱戲敢搹㈶㈳㑢㕤晡愸㝤摣昶㐶つ㜷づ㤱愸㕥㍤㈸㍣㌸㉢㉣㔰㤷〳摢愷慥捥㥥㥢ㄳ㐵㔵㥦戴换㄰㙤㐷㐶㔷挳挱ㅣ摢〱㕢㔲㥥捤㤳ち㔲㙢攷㘳っ愱㘰愷愵扦㤵摥搸ㄵ㜹扦㜹攸敢慥敥攸㤴攱㤵㐴㠷敥㌳ㅤ换㔹ㅤ扢㠸挸㐱戱㕤㥦㥡㜵㠴ㄸ敤搲て㌹㐶戱㘴㔸㠲挸㠰㡤挹㘰摤㤸㤸㐱㤴㘰挲㘶っ搰戶扡昴㈹㐷戳摣㌹㡤〱挵挵昵㌵㑦㌲㉣㤲搶㠷つ换挵㙢㈴ㄶ㔹敥搶㈷㘷敤㜳㠸搸㤶㑤敢㤰㌶攷慥ち慣㤰攸晤㈴㔱愳㈴㤵㘴㔲挹㈶戳慤攲㠷〷昲㐴㠲扣㤷㘲㈶㜱㤵㐸搳㘷ㅥ愳扤㘹搷〷㌱ㅡ摡改㥣㔳㈷愲㐷㤵捡戶㔸㈹㑣㑥㔵敦㘱㥦㝢㤱ㅤ㍤㜴昲㐸㌵㌲㜷㔹㌱敢㌴扤晣㌱㌲㕥㤲㐵㈵㄰㐲ㅦ摤㍡㥦㔴㔸㐷捡〱〷〲攳㝣慡㈷扦㥣㉥㘱㐸㝤敢慡挵㠳㠸㈴㜵敡㘳摡戴㈸㈱ㅥ㙤㙡摥㍡晦㠱㘶慣愹㤵摣愰㙤挴㌶㑤㡤愴㐵戲㥣㉣㘸愴攰愱戲㘷ㅦ㌳㉣㔵㐷㈶改㉦愸搲ㄶ㔰愵㉤挸慡㑥晤〴㐳㠳戲捣戱散ㄹ捤㌱扣㔹搳㈸㘴昹挰昰摤慡愰㐹㌰㌹㈵㙦㤸㐲㤹搱㔷㘷捤㥦㠴挹收づ〰摤〳㤰愳摣㍡愲ㅦ㤴㥢㔴㌲昸㔱㕡㜴㉣㐱挰㐸㑦愹晡〵㡣㤶㤶户㈳㈰㜲㘴扡ㄸ摥挱戸昸〴㙡㝣㈱㐴慣挷㤰〸扣㠲ㄱ㈱㑦ㄷ㜷㐶㍦㘹ㄹㅥ戰㐷㡣ㅤ㌴扣㔱ㄷ㈸㐷㠶愲㍣摥㙥㤵㔸㡤㜴敡慦㘸㠵敢ㅢ㥢㙡搴挴戶挶昶愸摥戸㘹㠹㘶㕦愳㐴ㄴ挹㜲㐰㔲戳㉣㌱挷搵愴㙡ㄴ愹戸㐳㙤愳挴戹㑤慢晢㑥㈹㜲ㄹ㡡㐹搲㑣㐲晤愲㈴ㄴ〴㝡〳ㅤ㐵㥦㝤㍣㜹㐴㈲㌶戴〱㜲搴㔳㝥㕤㔷㄰ㄲ㍣㠲㙢㈷㐵㤱ぢ㥥挰摦敢㠲攲㜸搹慢㘹搱ㄶ㝡㠳㤶愱㔲㘹摣㠲㤵㔰搰㥣攲㉡㘱㘹慣捤搷㌰㤲㍢㕢搵晥晥昶㐶ㄸ㌱㘰㐳㠶㐵㘲晣挰㘰㐳㌰㔷㈴愲㑡敢慣㡢㕢㕤愹捥昲改㤸搰㉣㠹㠱㐹慦㌸㉡收愵ㄹ㔶戵攴㝢㘵㠷捡㘹㔱捡㔱㔵ㅦ㥡㜶愱搲㍤捡昱愰㈴ㄹ㕣搵㑦搰㉤㠵㑢っ㄰扢㐱㘹愲攰㈱戴㕢ㄹ㠰㈷㠳搵㠳ㅤ散㠸ㅦ㍡愱㜵㐶〹㥡㠹㈱摣摡㐵㤰㜷㕡挴㈸〴愹㉥搳扦昶㉢慦扣捣昴愳晤㠹戰㄰㌰ㄱ挳㕤㌱搶〳㤰ㅢ㡤㑣㤲㡢㝡挳㠰戹㉦搹愴搰敡っ敢㘸㘲㜴搱攴㜳㍣摣攲㘱㉣慢㥢㙣㔳挲㍤㌷捦㠰㌶㉤㉤慥搳㡦㔸㠵㔲戹㈸愴㉡づ㘵戵搴挸慢〲㕦昲ち愰捦㑤㌱晢ㄲ㙣捡ㄱㅣ愵戸㘴㈲愹㜵扢㕢摤㡦敥㔲挸㘱っ㕦昵㌱〰ㄹ攳㤶㤳〱戱㠶㝢ち戴て搷㔷㉦㌰挸换㜳㄰㘹つ㔵㤴㘵㘳戸㡦㔷㠹㈲㑢㙥㡢㠰㡤搹㘳㌶㙤昶㐸搵㘱挳慦㕡ㄵ㌸挲㍡㝤㠱㤷挹挰ㄸ㘹㤱㍢㌸㐸攲㘲㄰摤扤昸㠴㝣㑣㕣〴㉡㈴〶ㄴ挶㜸㜹ち㑡㘰㔷挱㐸㌴戸㤳㔵慢㕢㘱昴㤷㤶户㍡㠴㑣㘱ㄸ㤸〶㉤㈰㝤〳㘷〴攵攵つ㥣敢〱ㄵㄳ㈱㡤〶㔳ㄹ愳散㠵挳ㅥ㐸〳㌷昱㈰㍤㘵㐳〹㜹ㅢ攴挵戰昰㙥㘲扦㠹㈳㤰敤㙣慡慢㥣搰㍣㕣㝦戱戶搴㔵てㄵ㡢㌴㜷攱㥦㕢ㄵ㔸挵搵つ摦ㅣ摤㔰㜷㈹㑢慥㠹昶摤昶扡㠶攰戲攰敥搱㠱挳㥡㔷㤸㥤昴ㄶ晤㡢㕢慤㤲㐴晡㕤昸㈳㤶㝣㍢㙤收㤴挵㡢愸昳摣晢摣㔹换㍥㘷挹㜹愵㕤摥晡〳㠵攰ち㘵㍢㈷㤹㑢㝣㠲ㅦ㤹㤲㠹昴㉦㌰攲㑡愶捤〱慡づㄲ㡥㈳㤳㉦つ晡㔰㡥愱ㄳ搸敥㤵㕢〳愴㤳つ㜵㜴㈲〵挱ㅡ愱㔸㌳㥦ㅡ愱㈸㍦〷㕡㐹㉣晥㤱ㅣ㝢晥〶㔸㕦㜹〷㌵㐴㌸㥥〳㌱㤲扥〱愵ㄸ搴㐹㐱ㅥ㕣昱攰㠵㤰晦ㅦ㉣㠵摣扣㈴㍢晤ㄷ㤸㔹㜹扢ㅥ㐵摢㠸愲㥦㌵愰㐸攱㌵㄰挹扦㐷㠳〲ㅦ搲っ捦㕥㔲㈰㥣㙢㕡㍢㠰㝥收ㄷ㝥晦㠷〷搰㌱㘰㤸㐹摡㘸〸戵摤㡣㜲挵㐴㐸㌶㤸〸っ摥㑢ㄳ攱ㄸ晢㌰㡡敦㥢〸㠱て㘴ㅣㄵ换㥢〸㡣敤挵ㄸ㠲㤱㔰㙢挴慤挱ㄳ搸㈶㤳晥戱挳戸㜸㉢㕣挴昳愱戴摣ㄱ㜸愴㌶㌷㔶㑦㘸㡥㘶㙥㤱昵㠷ㅣ〱㘵收㑣攱㈶户散挲ㅥ㕢㤷㙣㤱㥤㤶昰㔵㠴㕥昶㌵㝦捡捡敥慦〳㔳㝥昲摤昷㑡㔶挹㕣㠶愷㐴攱戹㈱昱㤵つ㍦㍥昴㤷昳㑦敦攷㙤戵㠰㔶搳㍢㔰㙥㈵㘴㑦㝢〲㐱摤挸㐵㤱㡤晣㌰攷ㄸ㍥㔱㌲收㑡㘲㔸㜳愴ㄵ攴慡㘶㔸昴〹㉦㐲㤸㍥昱慤〶ㄳㄳ昷ㅥ㝣ㄳ㜳愰捥摤㈹㍦㙣㤲㉥挲㠱挸挴愵㑦㉦っㅢ㉡㑤ㄵ㔹㡢搶㘶晡㑤愸愲㑢㥣㐸慤㤵挸㔳㈷㤳愲晣愴㕥搷敤愵慥昳て㌲っ晢㠷㔲ち昱〷㔲㐸昴㈰挳ぢ〱㔲㑡㥤㐰㈱㝤〷戲㤸挸㕡㝤㠸㤷晥㠰㌵㈱㈰㉡㤷晥㕡晣㠸〵扢〸㉣㠶扥昸㔶㑦戴戴㐵㐳搵挴㔰慤戴㘹㈶㔱㤰㠷ㄷ㔶っ㠶戵㔳㈸㠴㈹扤ㅢ愵ㄵ扢愳昸㤲㉥搳て扣昹㡣㥤㌶改㙢换㤹〷慣㌲㙥㝥㐰捦㘴愴挲戰搶戳ㅡ〷㔲ㄹ愳昳㐱㜳㝥ㄵ昳㙥扦㔸改搴ㄱ㌴㐱㘷㔹㕢㜰㉡㐵昰㡦㕦ち戱扤扦㍡昴挶晡ㄶ敡㌸慢ㅤぢ攴㉦散慦㙤㌱㡣㡤户㤲㘳㈰㘱㔷〴㤵昵慦㠷㥦㐴ㄷ㉥㍡愱愸搵愲㝣㔶昶攲㑦挸㔹㙤㡤晡㥦搱㙢挹㔹愷搸㥢㘱散ㅡ晤晦㄰㉡㤶搵晦ち㘳㙦ㄲ㤱て〷〵㘹㥣㌲㝥戲㙣挸㠶㍢〲捦㌶㠲㌷昲㘰慣捡㈲㐳摥㝥㘹ㄲㅦ慦晡捤㔲㠲挳敦㤵慡扦ㅡ㔱改㑢摢戶愳愹〰㘴㙣㈸晤〶㐴㔰搳晥戵㜲㉢㍣摤㘶ㅥ㐱挷つ挷㡣㠲㘳扢戶敥昵㑤㈲攸摢挷㙦捦㜴搸㍣㐳捡て敢㠵摡㜶散㐴攷愳攸㜳㝣ㅣ〲晢戸昰㍥慤㔸㈴㈳ぢ㉢㡢㘴昰㍢愴㥥㐸㜸㠹摡挱扤㑡㝦愰慣㤵昰改敡㌸㝣㥤ㅥ慢㔶㠵戲昳㍤捥昵㌷㌴戸㜵戸愳㜵㍦晣㐱愲㌴㠰攰㤸㕣挲㈳㡦㜲㕦敢昷愰ㄶ㌶㔸㥢㑢挸搶㝣㙥戹昴敢挰改捡摥㔲㑢㌲㝣㈷扦㐸捥愹㜹收戸戴扦ㅦ㝦㔷敥愰攵㘸扤愰昳攰㠳㙥㍡挲晡㑢㜰㥦慤㈰晡㝤ㅡ㕤㤵㈱㘶昸㔵戵愰挰〷㠵㕥㍥戲愲昲㝤㉣㡢っ㠰㜲㈲㔳㐰搶㥣慡㕦㕤㡡慡㝢㡥愲て昹㔵ㄵ挸扡摡ㄴㅥ㌵㐸㤵㌹攵ㄵ挰㜳搷晣搵捦戰づ㐷て㜹愴㐰㔹㡤㑡㜲㠵㐷ち㌹㥦㤷搰愱㌲㥦㌳愸㙤㍥㥦ㄷ㤷㥡㡦㐲㘳㐰慥㌷㍡㝥㑦愸㑣㔴㤳慦戶㤸搹捣收㤰昵㠴㤰摤ㄴ㤳㕣㑢挶て㌵扣㐳㑣㈱晤㍥昸晢挱晥昷㉥㌰晤㜳扦㈲〵㈳㥡㙡㔷㐱挱㈸㔷昱慤攸㉡㕣搴㌶㕦挵昳㑢慤愲㠷㌲㔳敥㙡ㄹ〵散㙡ㅥ㝦攴慡收㠳㠲挴攲改戰㌶㕣〱㥥ㄳ㍤ㅡ㌲搹㜷〱㠵慥戶㌴ㄱ㜳㕦㜳敤㐲攳㌱晣ㄴㄶ挱㠱㥡㙦㕥て攰ㅢ搶㐵㐶扢摢昰〹㝦㕡慡挲㔴昲摥搶挶ち捤㔱㙡戲昴戳㔸昵㘵㡣挳搵㔷㝤㡥ㅣ㜱㉢㝥戳〸㐲㤰捣攴㐶㥤てち㝣㐸ㄳ敢㌱㕦㌶㐹攳㤰户㐰改挸捡昸㥥攸㡣㙦ㄲ㘴捤挰〵扤㉡〴㘳㄰㍣㘸慡捦㌲㉤㕥㙦㔰㥥〹愹昰昰攱昰戳戱㘴㄰㜰〳ㄷ昸收㌸戹㠶ㅢ愹㍣ㅤ〲晦昴慤慡扦ㄸつ㐸㘰ㄵㅦ㤸摣㈵㠱扦ㄶ〲敦挶㈷㘹ㄲ㈶㐱㠲㘲晡㈰〴㈶ㄷ㑡攰慦㠶挰晦搸扤愵〲ㅣ㌲㥤㍦㜲㥡ㅣㄱ㘳攸换愳㑦攴昳昴㙥㠰愷㜵ㅡてㅤ扡㕦㑤㐲㤴㜱昳㤲㌴ㅦ㍡㜱ㄳ挶挱〷攲㘳戸搸㠵晢㉦搰㌰晥晦ㄳ㜱〴ㄷ扥㐶㌵㑦挳昷摦昳㠸戴㍢慡㝣㘲攷㡣㍥敥愰愲㕤㍦攲攲㐰㔹㕣㔵㈴〲㕢㈸攵敦敦㌲ㄱ㠹ㄸ扢戹扡ㅦ㘱㠴㌰挹ぢ㌴慤㘹㑥ㄹ㔵㑡㈹㑦㠶㤸㑤㍣㔹愵ㄹ昵㈹㈰〷㍡〱㌹ぢ敡㔷㤱晢㔱愸つ慣攸愱戰㤳㤲散㘹ㄴ㈰〵㈹搰㠸晥捣㌳挸扡挳晦㥣愳㙦㕥晡㠸㤲捡昹昰ㅤ㔱敡㔱㥦㘵㠷慦㈳㙢㠳换㕡〹㘸㉦愷㝥〳㌵搱㜷㔱㕥挸㜷㍤㠷〲愴㈶愷戶攲㍤攲ち㕡㔴搲捦愳慢挲㠵㜳っ昵㥢㐱㠱てち㔷㑤攱慤㌸㔸ㄸ㈵㈶昵㤰晡㙤搶㜰㔱㥣愱晡ㅤ㍥㜱㉤戲晢㜷㠳㠲散捥㠵挸敥㔶戴晢昷〸㈲㕦㡡㐲㡤晡敡攱换攵ㄶ扣㠸㐲㔷㕢㌷摦昴㈰㝥㤳ぢ㑡攱㜴昱昴改㡦扡㔳㝤㕢㔳て㝤愹昳攵て㝥昷攱ぢ敦㝦㜹摦摦㍦㝥昵搵昷晦晡挲㠵㡦摦㥤摥昷敢搷㕦晦搵搱ㅦ㕣昸㜰扤晥㕡昲慤㡦挶㕥㝢㝣昰散攳㡦改㈷㜷ㅣ㝡晣攱㌳てっ㑥㕣搵摦搶搶摥㝥㙢敦㙦慥扥慤攷挹挷摥㔶㝥昹愷捤㤶㈲㈷㡦ㄷ搴㑥㠳㡢㤰搳㜸〹〵㑣㠳㌳晥㑣愷挱攵捡㡤㥡つ㌶㙡ㄸㄵ㔹戸㈱㌸〱搹㌰㔳摢搰昱ㅦ㝦㜰㤷扡</t>
  </si>
  <si>
    <t>㜸〱捤㕡㕢㙣ㅣ搵ㄹ㥥戳扢戳摥㔹敦摡ㅢ挲晤敡〲㈹ㄴ〷㉢㈶㠹〲愵㘹戰搷㜱㘲㜰攲㈴㜶ㄲ敥㥢昱敥㤹㜸㤲搹ㄹ㌳㌳ㅢ摢㉤㌷㠹㠲㜸㐰㐸愵慡㉡㉡㈸ㄱ㝤㘸㘹㔵昱搰㤶㔲㐴ㄱ㔴愸㐵㠸㑡慤㐴㔵㔵㝤愹㈸㙤㔵㠱㉡摡扥昰〰愲摦㜷㘶㜶扤扢㕥㍢挱〴挹挷昲㍦攷㝥昹敦攷㍦慢〹㑤搳㍥㐱攲㤷㈹挵捣挵㤳ぢ㐱㈸慢〳㐵捦㜱㘴㌹戴㍤㌷ㄸㄸ昲㝤㜳㘱摣づ挲㈴㍡愴㑢㌶摡〳扤ㄴ搸㕦㤳㤹搲〹改〷攸愴㙢㕡㈶㘳㈴搰㕥晦㉦搴㌳〶㐷ㄹ㈹㠰ㅣ㝡㘹㔳挵攱㠹改㘳㤸㝡㌲昴㝣戹戱敦㔰㌴挱昶挱挱㠱挱㠱㉤㕢〷慦ㅢ搸戴戱慦㔸㜳挲㥡㉦户扢戲ㄶ晡愶戳戱㙦㕦㙤摡戱换户挸㠵㈹敦戸㜴户换改㑤㥢愷捤㉤搷て㙥搹扡搵扡攱㠶敢㜳㘹捣扣户㌸扣捦㤷㔶㜰愶收散攲㥣ㄳ挵攱㠱扤㌲㍣㔳㜳㘶㌰㈷愶ㅣ昱慡愶敤㥥愱㐹㜵㈲㜸昳㠸㉣摢愴㠴㤴扥敤ㅥㅤ挰戶㕢㄰㡤搲戶㠱㔱㘰扣㙣〶㘱㔱㍡捥〱㘹昱㠰戹㉡㜱㈶㝤改㤶㘵搰㔳摤㌹㕦㤶㑥摣ㅣ㘴慡㠷㑣㝦慦㔹㤵㈹㘶㝡慢ㄱ摤挶㉡搲つ敤㜰㈱㕦㍤ㄸ挸〳愶㝢㔴戲㡢㕥摤㔵戳㉢愹㤴㐸愵戴攴㔵㥤㌶愳㘸㌳㌰敡㤷㡢㌳愶ㅦ慡ㄲ愹㌶搸愹㙦ㄳ㠷愸㡤户㙣㡢㕣搴搷㌶㡡㘴㥡戴慢户㐸摦㤵づㄷ攱搹晡摢㍡㈹㥣㐴愸㙦㈰愷㝥ㅡㄲ㐶㜴挷捣捦愳㜰ㄵ挳㈰挸〲愴扢〱扡㙦㤳愶摦攷㔹㝤摢戶㙥㌲㜲㙣捡〳㠸搴㝦㈱㐴捤㐳搹㌷㔱㌲ㄳ愵改㐴愹㥣㈸㔵ㄲ㈵㤹㈸㔹㠹搲搱㐴㘹㈶㔱戲ㄳ愵㘳㠹搲㜱昴愹愷㑣㔷㔷㈲㑥㜳㝦昹捤㍦㌶摤扤㘷攲挵㠷㙦晦㥦晥敡㌵㜷ち捡㡤ㄲ愰㕥㘴㡣〲㐰㝡ㅤ㐰㘳㉢㕢㌷㙤㌲捥㘲搳㝡〰㈱摥挷㔶戸㥤ㅦっ扥昱挱㤱㍦摤㍡晣㜸攵㡦㑦捣㍥昰搸㑢戹㜳搰扣㍦㍥摥㠸㙦捥㠱㐷ㄶ搹て㌲挷扦㔳换ㅤ挴捥摡㙡㙤戳〶〷㉢㕢㌷㤹㥢㑤㥤〸㍡㕤㙡㥦㡤扥㌹敢戰敤㔶扣㌹㐵晥㥣㌵㙡㍢愱昴㔵愱搷挲㈷㘲㘱㔵捥㕢㍢攷㈱晢攵㠸㔳捥戶㡡搲て㈱㌳攱挲㈲晢㕣㍣㙣〶㜲戱搸ㅦ捦㍤散搵摣㑡㜰㔱攷挶挹搰っ攵㠵敤㙤㡢㤳㉣ㄹ㌶〹㜹㤲㠱摡搲愵敤挳づ㤹㑥㑤づ捤摢㔱昳㈵㙤捤㤰㉣㙦㝡昹搶㔱㕦摥搳㘸㕤戲愳㈱攸摥ㄳ㙡敥㈵愷㡣㥡愲㝤昵ㄵ㘷扣㐰扡㙡㝢晤搵㝤㜶昹戸昴㈷㈵㌵户慣愸愳㥥挳愶㔸扣晢㈷㕣ㅣㄴ〲㕢戹扣戹㤶㠸㤶㙥㐵㔶戰摦㔹㘰㜹㘱捡㥣㜶攴戹㉤㕤愲㌵搱㜰㐱㑢昵愸㔷慥〵㐵捦つ㝤捦㘹㙤ㄹ慡㥣㌰愱㔲㉡㝢扣㡡㑣愹愴㐵㔰㘸挹愴㄰摡搵㥤㘴㤳㜳〷㤴摥㈶㈶愱㡥㔸戹㜳ㄳㄳ戱㜳㐷愹㙦捣㡣㑣ㄳ㤳戱晦㤷㔶摣㐹㌳ㄳ戲昷愶ㄵ㝢㜷㘰㔲づ㍡扦㔵昰〶づ㠰㍥愰㠳㈳㈹㤵㠹㉢㤷㥦㜲㤱㉦㑦戱搳㈶慡搰㔰戳昷ち㐸㔳搳㌶㜸敦昳敤㥣㐸慣㡦㑦扦昳〴っ挷㙥搳慤㌸搲㕦搱捤㄰摣㤱㜱㉥挱㜹〴攷ㄳ㕣㐰㜰㈱㠰晥㜷攸户㘵㌱㑡㝤㈹收挵㠲㍥㘷㔷挲㤹昴㡣戴㡦捥㠴愸㠳㝢㤲挹㄰摤㕢昱扦〵晦慦挳㍦昹ㅢ㍤ㅥ攳㘲㠲㑢〸㉥〵挸㘶戵昴㘵昸㙡改慣搱挷捦ㄷ〰㝡敢㤶戳㉦攲捣慣愶搳㉡㝣㝡摢㐵愷挸㔰愶ㄲ扥㑣愰㔷㌱㙦㤰㑣㜶挲挶㙥㌳㤸〹㈹㠸㉢㌶㉡㉢㜵㌹㈷扤〲㈰㜷㈵挰摥摤搲㠱ㄸ㥦㈹㌷㐸愷愱㍢愵戹愵〹㍡户㍡戹攰㤶㘷㝣捦㠵㘷㌸㘲㠶收㔰ㄹ㍥㐵㈰捣㜴㜵摣㉢搶挲㜴㜵户㡤㑦慥㝡㐰捥㑡㌳㉣㐲㑤㠷昹敡㌸晣ㄱ愵㐷挷㉡昳㝡㌵㜲㈵㐶㘴㔰㌶攸㜳㡣㐱㉤捤愷㤱㠳㥥捤㔵愹㘸攴㝣挸愹扢慡晢㑣昸㉣愱㠱㑥晤㙡㔴㤴攳挸扣慡慢㡦捥挶㈵捣㔰㔰搹愶㔹扡㔵㐵㌴㤳㐶捥㠱〵㠵戹㑤挵戰㕤㠲づ㠶戶ㄳっ挴攸ㅤㄸ昱攰㤳㑡攵ㅢㄳ敤改㌴ㄸ㉣扤㈲戱摡〵㥤㑥换㐴㜹㍡㥡ㄶ㕢搹攵㝢戵㔹㍡㉥㘷㙡ㅥ捥愵ㄹㅢ〰㥥昹捦㡦㙥摣昰昴昳㥦挴摦〷㈰㐲㉡ㄹ昴㔵っ昲㍢㡢昸愸㘴㕣㡤㑦㜶愵㌶㥤㥥㑦㐷㑤扢㡣㝦㐵㐶捤㔵㜱摡㈹㕦㉡㠷㌱愳ちぢ戳㌲㕦㍤散昹挷愷㍤敦㌸㠹摦愳㑡挱㡣㤴㈱扤戰敥搸改㘴㕥〸㤱㑣戶昸㔹㑤敥ㅡ晤户昴㐶㠰晣㤰攳昴搵㘷っ搲搷愲㉡〹㡢㤲ㅥ㐰㘶挳㕥〹捦挳慢搴捡㘱㕤愰攱〷㤵愶攱㐶㤴慡㌰㔴捥挰扣ㄳ捣㡢㍦〰ㄵ㜴愲戶㝣晣挶〶敢㘷昷ㄵ扦㍦㜳昰愶㙤敦㝥昱ㄵ昱晢戸㘱㠹㤷愶㥣㌳㉣㘰っㄲ㕣㐷戰㤹㠰㡡挶愰挶ㄱ㙦㘲㈸ㄵㄷ㌵搸㐵昸㕦㔴㍦摢搸攷㝡㠲ㅢ〰愰㝥ㄴ㌹愰㝤㙥㘴ㅤ戵㑦㔶ㄳ㜴晣愸㜱㡣敤〴㕦〵㄰ㄴ㌹捡愶㘶散〰㔸㤶挰昴ㄶ㤷ㄲ㜸ㄸ戵㔹㘳㠵㌶㐱㝦㤲㐴㌶㠸㔴㠳㘸㌴㠸㐲昱㡢ㄸ〷㑢㤰昳㐲摣搰敥㝡敡㔴攴敤愲愴㕣昱㠶㔱㙥㌲昷㍤攸㥣戶づ扡㜶ㄸ㜴㕢㐳戵搰ㅢ戵挳㤱㈰捣㔹〰挸慡㈱ㄷ㉡晢搵㌴愸摦㍡㘴换戹㈹㌰搳㘵㑢㥢㜰㑢㈹搶㠲搰㔳㕡攲搲愵敤㈳摥㕥㉦ㅣ戱㠳㔹挷㕣戸戲㐳㜳搴㜲㜸㐶扡㜰愸㝣昸㔵愷敡攴捤捥捡㑡㠷㍤㑥㝡㌵扦㉣挷㐶搶㠲㑢㈶㈲㜵愷㐱愲愰散挴㠶攵㕤㤰㈶扣搳㉣㈷㈰㠵㘲㤵ㄶ㕤㤹㔵㘳ㅣ戳㘸㔸ㄳ慣㙥散㐱ㄶㅣ慦搳捣慦捣㈲㑤㑥ㅥ㔵㔶搶〲㔹愳扡㝣㝣㡢ㄸ㜳〳扢㈲戳㜱㘹㡦敤昶挴搹㠹㕡搸搲㘲捥慦㡦㕢愰㉡㈶㕣㤰扥㙣晡㤵戵㐰ㄵㅣっ㈹㈲㠹㐸攳㙦㜵㠸㡥愶搱戴て敡愱㥤てㅥ㠰戰敦㐵㌵㜱㑤㙦慡愳收㙥㠸㈳㌲㑤㍥㌲㜵㕢㥥攸㙥㔴㘷㔸摡㈳㑤㔷㔱㘱㌲慣㡣挸ㄳ㍤慡㠷〴㠳㈳㌸攰挸昵慤㐵㘵挰つ㙢㘸㍡昰㥣㕡㈸㝢ㅡ㌹㈵攸㠶㜵㐰㍡㈶敦㍢戹㐶㙥㕦㌹挴㡤戰㌱ㅦ敦㌲㙢㠷㐲挰㐸㉡愶㤲㔰㜴㑡慦挰扣慤㠷愰っ慤㤲慡㜰㑤㉣㤵晥扤㐳㝣昷㐹愶攷㜶㘸昵㑣㤶㐹搳改㈵㥦晥㠵㠶㤲戴扥㝥捦㡥㌴㥣㔲㕥戹㝡ㅤ敦ㄲ㜹㑢改㍤ㄸ㑡挶㠵㝡㈹㍡づ㠲㜶愱㕤㌶ㅤ㘷愱挷ㅡ㜳换㑥慤㈲挷捤㘹改搴㜵戶攷㔷搷〸扤㔴㔰㌳愲搵ち㜸㠹㙦㜹㘳㠸㙣搶慦㑦慢㔶㜳㥡㌱〱戴㉡㤳㡢㌹戲挶㝥㤴㐸ㅡ㕡晥㑦㝤㝢愴捤㍦㙢㌱昶愱挲㙤㔰㙤㑢慡愸搳攸㐹㌷㉥愰㑡攲㥡扡㡤㝢攳ㅥ㠲〳㤵愶慡摤㜶㔴戵㘶攴㑡㤱㈹㥤㑥慦搶挰〰㔷㐸ㅦ挴㙥㉣㤴㕥㔴㠶㝢ㄴ〹〷㉦㝡敤㍥㜸㤳㈳愲㙣扦㔲㠲昴戶㝡愹挱㈲挷㘱捡づㅤ搹㙤愹㜶㤵捦㔰㈴㠸捤㉥㙢㙡〶晥散㐸摥摡攵摢ㄵ挷㜶㈵㥤㄰〴慢ㄸ攲ㅣ㤷㐷ㄱ㔶搹攷〵㌶挳攸㜹㙢捡㌷摤㘰㤶搷㤶昲挲㔹㉤㈵㐵㉣摤ㅡ戶㕤〸㔰戴㈶昳扤搶攴㡣㌷㠷㐸㝣慤敡敥㌲㘷㠳㌵㐱㈸㘸愱㌸㐵㔲㤵㄰㠹㠴挸㈴㌲慢戵㔵敡㤶㐱㠷㐰愳摢㥣㈰㠸挹挵㉢昹ち㌲㑢㑡挵㠱㉤捡㉣昷搵ㄲ捣敥㜸慢㙥㍣㘵愸㄰挳㈴挷㑣〱摣扣敢攰搸㘲㌸昴㌳㍤㐵攸っ㈲慣㘰づㄴ㙢㌴㘲㉦㡣㐸昴㐴散挲㍡㜲㡦愱愸捥㔲㍢ぢ㘶㉤搵㠷摣〸ぢ捡敥捣㡥攲㔶㥣㠳昰㐳晤攲㔲〳扤摢ㄳㄵ攸搲㔵㑤㈷㠸摢㡡㕥戵㙡㤲扤挸㥡㤳搰摤㌲愳晣㙢㘸ㄳ挳〲㔰㍣ㄸ㔷㤹昳愸㌲攷㔵ㄵ㑣㌲攳愹㉡捦戹扣愳愶㙦㠷㌳㔵扢㥣㘱㠱㌱捦㌵挱㤷㘰㈱㜵㠳〷㐲㤹ㄴ㜳挲㔹㙤㡦㕣㐴㤷㙤㤰㝢〰昷〷愲㡥攴〷昷㈶㤴ㅤㄷ慢っ㔶㠱㝤㤵挲㌷づ㘱㌶㥤㐱ㅥ愸㝥㐰愴㈶㈷っ㌵㑡ㄱ㠹㍥搴戳搹㌸ㅣ㘷㔸㐸㌱㡣戳㘲晣㠰搷昹散戸㘷㔶㐶ㄱㄶ昷晣慥昸改㉣〳搲㔲慤昸〵挶㡣㡡戸挷攲㡥㝢〲扥戰㥦㘱挵㈴愲㌱㈹㐶㥢搲ㄱつ㠹ㅢ㑤搷扢㌳㥤搶ㅡ慢捦㜵㘵㝣户㙥㝥〷ㅣ㕢㌲晦晢晢慦㠷㜶攵戱搴ㅢ挵慤挸ㅡ户〱〸㐶愳㜸㥥戶づ户戳挳ㅤ〰㍡㠳ㄲ敤㔲戲㙣㝣㠵㤳敢㔵挶㝤㌲㔵ㅥ〷㉥㐷ㅡ搱㈰挴㡦㠰㤲㜴㜷㠶昱ㄷ攳㑥㠰摦扤昵ㄶ㉦挸㥡㘰〰愳扥㍥㐳て搹㉣㤱㘷摣㐵㜰㌷㠰攰㐵㕤㐵ㄸ㉦㐳㐶㌳㡥㄰挶㤷ㄲㄳ㔹ㄸ㙣㐱㔵挴㡢㐹㍤㌵㔱ㄲ敥昴㌴慡搹㡢昷㝣扡搴㈴攸愹摣㌳挱㜸〰㕤㌴捤㈸ㄳ㜰㙤攵㈳㐸㘴㌸ㄹ㐳〵昴ㄳ愲㔴户㘴㠵㥢摥摦晦攲愵て扦昷慦ㅤ㥡㠸ㄸ㠸㌱〳㕡㌳㑤㕤攱搵摡㙤摡㔳㌰愲㐰つ㙡ㅣ〵㄰っ㉤㔰㌱㌵ㄸ搵㐶晥搴㡣捡㄰㠴㘲搴㘳㜱㠶〵㐱ㄴ搷㤱㡢㉣㜶慥愸捦㈷㉤挳〱㄰㡣㑦㜴攸㔰㘵〷㤷ㅤ挸㌴攴〰挳〳㘸㄰㙤ㄸ㠵晡戰㈶愲捤戲攳㍤〰㍡慦㡥愷㜷㔵㈵戵ぢ㑤昱〳㉡搶㘰㥤戵扦㘶㍡㜸扡㥣㠰ㄳㅢ戲㙡㉤㘸慥㔴㜴㤵㘸㝦㐵㙢㝤搱挴㉤㕣ㅤ攱㡥扢㜸戲㜶ㅣ戴昶㡤捦ㄶ戰攷敡慥ㅡ㔹晤㜱〴㜳㑥㙦ㄵ㜲㐴搷〹〶㘸㑢㈵㉤挳㌵挹っ㔹㈳㈰〴㑢昳㡡慦㔸㈸㐴愶㥥〴㉦愳㑢㙡㜵㍡捥㉢㔸晣㌶㉦㥤攳搷㉦敡㈷㕡愲㝥㠷扦㔲攸愴搸㕡つ㝦㡤换搳㌱㕦戲〷㐱㥦㐰搵捥挵ㄹ愵㝣愸搷㑦㘹㑡㘸㝦㄰㝦㠰㔱㤹っㄷㅣㄸ㜲㘶ㄹ搴㡣㜲搴㕣㔱㌳㌶敤昹戸㤹愴摡㥦㌱ㅡ㘳改ㄷ㜴㥦摤昶㙣愴㠶戱㠵㌶㑢㝦ㄴ㈴㕡㜶㍣㑦戰㐸ㄵ㡥㘱㑡㉦〰㥣扤挷㉥晢㕥攰㔹㘱摦㈴ㅣ搲㍥㍥㈴㕡戸㥡っ改㡦㘰挶㡥㙢昲㘰㈹㤷慦晣㡡搰搹攳慥㌷攷慡摤攸〱摦㔳ㄵ扥扡扡戸っ㉦㉣㉡㕤〱㉣ㄶ㘸摦㌸搸昸㍡㐰㍥㔹愰㠱㘰㉡搰㐸㌰ㄵ㘸ㄱ㤸ち戴ち㑣扤搴攳㥣㠵ㅥ摡ㄹ㑤〵㙡㝦㔲㌳㝤㉦㐰慥㌸㕣㔲〶昱〰摥ㅣ搳昷愱㘶ㅤ㙡㕡㝦攲㤰扥ㅦ搵㍤愸㙥昲㌵ぢ㌴ㅦ㑡摦㜱㤳挶㠳〴㝣〵ㄷ㐷〰愸愰戲攲㝥攰㤱〲ㄴ〹挲㐳慣㠳㈰㤸昸㉡㐴㝤㈳捥戰㈰愶敢戵㉤攲㔱㐶慤扡㐵㍥挲㘶㕡〷㌵戲愵捦搱㝡敤愳㜱㠶换〹敡㜵㌲慢㤸挳〶挸㈲挸㙢〶改㑥ㄲ㡢ㅡ㙡㐸收㔶㌲ㅤ㐳愳㈲搳㘳挸㠰㑣搴攴㑣〵㙡㜳愶〲㔵㌷㔳㠱敡㥢愹㤷㥡晢昳㈱ㄳ昵㍤捦㘲㤰㑣〶㈹㘳㤰づ〵㥡〰㔵捦敢㤹昱㑤㠲㕥〰㐱㑤愳搰昳慤㌸挳㐲愱㡥㉢㔱慢㌷㌷㙡搸㑣改㔶㐷晥㌶㌲昹愴㑥〶扤㜱昹㈸㘸ㄳ〳昴㐳つ戵㍣㤷敦挴昳昷㐲〲攳㤳昰戲㜴挵㔳愹挴㤷㔷㌷ㄷ㤵㍣ㄹ㥦晦晡㌱㄰敡㌳捣㐳㌴㉣敡〰捥㐸㝦挳昸づ㠰㜸㄰㈰捦搲㐶㠲㙢〹〶〰㠴挴㤲ㅤ㥦㍥㉡㜱挳㤲愷㡦㠷㌸㡣攳㥦㡥㌳ち晢攴㜱㠵摥敦㈱㤳㑦ち挵挷散搵㐲〴㜲慥敡㜵㌲敡㐵昶㈳㈱㐴〹慢昱昴㙡挳捦戲㠶攴敥戴攱摢攳㝤㉤㜹㡥戸㉤㙥㘸㝦㡥㈸㤰㑢搴愲㍦攴㤴㐹㥤っ㜰捤昲搴㡡敥㑢㡢㍦〲㈱换改ㄶ戵㝡户ㄵ晤〶㠳㌴㔳㘱㘷㐷愹挴ㅣ慥㑥㍥㝥㠶㌱㡥㘸〰㉥㑣昸㔵㔲慣㔴㄰㈵愰ぢ㕢㜷捥つ㔵㔲〴户㈶㝣㜸敢㕤搶㔸㠰㤸㐳㈵㠳户捤㄰㍦㡢㜱搷㠲㜷〲㈳㤵㈲㙦㠳扢昹㔲㤰攸㘸ㅦ愸昸摢㥤昹愶挰捡㈲㍥敡挱戵〴㙦㕣慢昳㑤搲捦㘱戱挵昷㜸㘵㤰㠲㠴㌸〴㜲㉢挵昶摥㜵ㄷ㈸㥤㠷㕢㥤㘶晣ㄸ㝤ㄵ㜷ぢ㜵〶扣㌹ㄸ㍦㘱㤵攲㉢〲㑤愷㌸戴ㅦ㡡㤶㝡㤴㈳摡㝥㐵搰摤捤㤳㑥㍥昹搲㑤ㅦ㙦扥㙢愸㐰㡥㔷㥣昴㍣㌲㘰㜲昲扡㘲摦㝤搸っ搹㜷ㅤ㉡㌲㠹愴㌸㠹㉦搹捣攰摥ㄳ㘲㙦挷扤晥㤴ㅤ㈸㠹㡢㝢晤㌹慢ㄶ昷㉡㈸〹摣㙦㝤〷㠲㉣慣㔶ㅣ㡢㔷摣挱ㄱ㉦〲攸㍣晡㘹搳㠴㌲扢㑡㔷敡㤷ㄸ㉡㠸㔴愵〴㕥㡡㌳㉣〸愲㐵敤㙥㘷昳敥㕥㘶ㄳて慢㠸昳㉢㤶㜸㑥㌵晣㤵㌸挳㐲㉦㡦㜱ㄸ晦㠹㜹㔱㍥㔲㌹㜲攴挳摥㔴摦㠵愹㕢㙦捡㍤昹搷㌷摦㜹攲敤㍢户晦昳愳愷㥥㝡晢摤㈷摥晡攸攵改敤扦㝤昶搹搷㙦㝥收慤㜷捥戲㑥㈶㕥昸㜰晣攴扤㠳挷敦扤挷㍡㜸捤慥㝢㙦㍢戶㝦㜰摦扡晥㘴戲慢敢慡昵㙦㥣㝦㜵攱挱㝢㕥ㄴ慦晤昹㍣㔷愸慤㘳㠱㠶㔲㐲㕥㉢昰〸㡡慡慦㈲㤳㑦昶㜲扦㥦敢㌶ㄴち戰㠸昱ㅡ〰ㄳ㌹慦㐰㔴愸㙤晣ㅡㄹ㌰搷慢昸㈸㘴㙥㡦㤱㌹㡣㡡っ㝣㉣㡥㘲挷㝣㑡戰慢敡昳㤵搶㍥摤晦〷㑢㐵愷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</si>
</sst>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b/>
      <sz val="10"/>
      <name val="Arial"/>
      <family val="2"/>
    </font>
    <font>
      <sz val="10"/>
      <name val="Arial"/>
      <family val="2"/>
    </font>
  </fonts>
  <fills count="3">
    <fill>
      <patternFill patternType="none"/>
    </fill>
    <fill>
      <patternFill patternType="gray125"/>
    </fill>
    <fill>
      <patternFill patternType="solid">
        <fgColor rgb="FF00FFFF"/>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1" fillId="0" borderId="0" xfId="0" applyFont="1"/>
    <xf numFmtId="0" fontId="1" fillId="0" borderId="1" xfId="0" applyFont="1" applyBorder="1"/>
    <xf numFmtId="0" fontId="0" fillId="0" borderId="2" xfId="0" applyBorder="1"/>
    <xf numFmtId="0" fontId="1" fillId="0" borderId="3" xfId="0" applyFont="1" applyBorder="1" applyAlignment="1">
      <alignment horizontal="center"/>
    </xf>
    <xf numFmtId="0" fontId="0" fillId="0" borderId="4" xfId="0" applyBorder="1"/>
    <xf numFmtId="0" fontId="1" fillId="0" borderId="5" xfId="0" applyFont="1" applyBorder="1" applyAlignment="1">
      <alignment horizontal="center"/>
    </xf>
    <xf numFmtId="0" fontId="0" fillId="0" borderId="6" xfId="0" applyBorder="1"/>
    <xf numFmtId="1" fontId="0" fillId="0" borderId="0" xfId="0" applyNumberFormat="1" applyBorder="1"/>
    <xf numFmtId="1" fontId="0" fillId="0" borderId="4" xfId="0" applyNumberFormat="1" applyBorder="1"/>
    <xf numFmtId="0" fontId="1" fillId="0" borderId="1" xfId="0" applyFont="1"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2" fillId="0" borderId="0" xfId="0" applyFont="1"/>
    <xf numFmtId="0" fontId="1" fillId="0" borderId="0" xfId="0" applyFont="1" applyFill="1" applyBorder="1" applyAlignment="1">
      <alignment horizontal="center"/>
    </xf>
    <xf numFmtId="0" fontId="0" fillId="0" borderId="0" xfId="0" quotePrefix="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9567197504838"/>
          <c:y val="9.9867363657642191E-2"/>
          <c:w val="0.78416871880090455"/>
          <c:h val="0.64714051650152138"/>
        </c:manualLayout>
      </c:layout>
      <c:scatterChart>
        <c:scatterStyle val="smoothMarker"/>
        <c:varyColors val="0"/>
        <c:ser>
          <c:idx val="2"/>
          <c:order val="0"/>
          <c:spPr>
            <a:ln w="12700">
              <a:solidFill>
                <a:srgbClr val="000080"/>
              </a:solidFill>
              <a:prstDash val="solid"/>
            </a:ln>
          </c:spPr>
          <c:marker>
            <c:symbol val="circle"/>
            <c:size val="5"/>
            <c:spPr>
              <a:solidFill>
                <a:srgbClr val="000080"/>
              </a:solidFill>
              <a:ln>
                <a:solidFill>
                  <a:srgbClr val="000080"/>
                </a:solidFill>
                <a:prstDash val="solid"/>
              </a:ln>
            </c:spPr>
          </c:marker>
          <c:xVal>
            <c:numRef>
              <c:f>Deterministic!$A$12:$A$36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Deterministic!$C$12:$C$36</c:f>
              <c:numCache>
                <c:formatCode>0</c:formatCode>
                <c:ptCount val="25"/>
                <c:pt idx="0">
                  <c:v>250</c:v>
                </c:pt>
                <c:pt idx="1">
                  <c:v>508.75</c:v>
                </c:pt>
                <c:pt idx="2">
                  <c:v>726.53340624999998</c:v>
                </c:pt>
                <c:pt idx="3">
                  <c:v>870.39944871155353</c:v>
                </c:pt>
                <c:pt idx="4">
                  <c:v>945.66520092345252</c:v>
                </c:pt>
                <c:pt idx="5">
                  <c:v>978.77426159321567</c:v>
                </c:pt>
                <c:pt idx="6">
                  <c:v>991.97527464054281</c:v>
                </c:pt>
                <c:pt idx="7">
                  <c:v>997.0063810545048</c:v>
                </c:pt>
                <c:pt idx="8">
                  <c:v>998.88895552349823</c:v>
                </c:pt>
                <c:pt idx="9">
                  <c:v>999.58844446415947</c:v>
                </c:pt>
                <c:pt idx="10">
                  <c:v>999.84766008811459</c:v>
                </c:pt>
                <c:pt idx="11">
                  <c:v>999.94362541377188</c:v>
                </c:pt>
                <c:pt idx="12">
                  <c:v>999.97914019541986</c:v>
                </c:pt>
                <c:pt idx="13">
                  <c:v>999.9922817069554</c:v>
                </c:pt>
                <c:pt idx="14">
                  <c:v>999.99714420893611</c:v>
                </c:pt>
                <c:pt idx="15">
                  <c:v>999.9989433542072</c:v>
                </c:pt>
                <c:pt idx="16">
                  <c:v>999.99960904063244</c:v>
                </c:pt>
                <c:pt idx="17">
                  <c:v>999.99985534497591</c:v>
                </c:pt>
                <c:pt idx="18">
                  <c:v>999.9999464776331</c:v>
                </c:pt>
                <c:pt idx="19">
                  <c:v>999.99998019672319</c:v>
                </c:pt>
                <c:pt idx="20">
                  <c:v>999.99999267278747</c:v>
                </c:pt>
                <c:pt idx="21">
                  <c:v>999.99999728893135</c:v>
                </c:pt>
                <c:pt idx="22">
                  <c:v>999.99999899690465</c:v>
                </c:pt>
                <c:pt idx="23">
                  <c:v>999.99999962885477</c:v>
                </c:pt>
                <c:pt idx="24">
                  <c:v>999.9999998626763</c:v>
                </c:pt>
              </c:numCache>
            </c:numRef>
          </c:yVal>
          <c:smooth val="1"/>
          <c:extLst>
            <c:ext xmlns:c16="http://schemas.microsoft.com/office/drawing/2014/chart" uri="{C3380CC4-5D6E-409C-BE32-E72D297353CC}">
              <c16:uniqueId val="{00000000-EB45-42ED-BFBF-B528AA218751}"/>
            </c:ext>
          </c:extLst>
        </c:ser>
        <c:dLbls>
          <c:showLegendKey val="0"/>
          <c:showVal val="0"/>
          <c:showCatName val="0"/>
          <c:showSerName val="0"/>
          <c:showPercent val="0"/>
          <c:showBubbleSize val="0"/>
        </c:dLbls>
        <c:axId val="244873568"/>
        <c:axId val="244874128"/>
      </c:scatterChart>
      <c:valAx>
        <c:axId val="244873568"/>
        <c:scaling>
          <c:orientation val="minMax"/>
          <c:max val="25"/>
        </c:scaling>
        <c:delete val="0"/>
        <c:axPos val="b"/>
        <c:title>
          <c:tx>
            <c:rich>
              <a:bodyPr/>
              <a:lstStyle/>
              <a:p>
                <a:pPr>
                  <a:defRPr sz="800" b="1" i="0" u="none" strike="noStrike" baseline="0">
                    <a:solidFill>
                      <a:srgbClr val="000000"/>
                    </a:solidFill>
                    <a:latin typeface="Arial"/>
                    <a:ea typeface="Arial"/>
                    <a:cs typeface="Arial"/>
                  </a:defRPr>
                </a:pPr>
                <a:r>
                  <a:rPr lang="en-US"/>
                  <a:t>Time</a:t>
                </a:r>
              </a:p>
            </c:rich>
          </c:tx>
          <c:layout>
            <c:manualLayout>
              <c:xMode val="edge"/>
              <c:yMode val="edge"/>
              <c:x val="0.52203232985138603"/>
              <c:y val="0.854864665354330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74128"/>
        <c:crosses val="autoZero"/>
        <c:crossBetween val="midCat"/>
      </c:valAx>
      <c:valAx>
        <c:axId val="24487412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Total</a:t>
                </a:r>
              </a:p>
            </c:rich>
          </c:tx>
          <c:layout>
            <c:manualLayout>
              <c:xMode val="edge"/>
              <c:yMode val="edge"/>
              <c:x val="3.5847733798375872E-2"/>
              <c:y val="0.3715067257217847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7356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44766146993319"/>
          <c:y val="9.8039591144267552E-2"/>
          <c:w val="0.79955456570155903"/>
          <c:h val="0.65490446884370723"/>
        </c:manualLayout>
      </c:layout>
      <c:scatterChart>
        <c:scatterStyle val="smoothMarker"/>
        <c:varyColors val="0"/>
        <c:ser>
          <c:idx val="1"/>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Deterministic!$A$12:$A$36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Deterministic!$B$12:$B$36</c:f>
              <c:numCache>
                <c:formatCode>0</c:formatCode>
                <c:ptCount val="25"/>
                <c:pt idx="0">
                  <c:v>250</c:v>
                </c:pt>
                <c:pt idx="1">
                  <c:v>258.75</c:v>
                </c:pt>
                <c:pt idx="2">
                  <c:v>217.78340624999998</c:v>
                </c:pt>
                <c:pt idx="3">
                  <c:v>143.86604246155355</c:v>
                </c:pt>
                <c:pt idx="4">
                  <c:v>75.26575221189897</c:v>
                </c:pt>
                <c:pt idx="5">
                  <c:v>33.109060669763174</c:v>
                </c:pt>
                <c:pt idx="6">
                  <c:v>13.201013047327098</c:v>
                </c:pt>
                <c:pt idx="7">
                  <c:v>5.0311064139620392</c:v>
                </c:pt>
                <c:pt idx="8">
                  <c:v>1.8825744689934616</c:v>
                </c:pt>
                <c:pt idx="9">
                  <c:v>0.69948894066118728</c:v>
                </c:pt>
                <c:pt idx="10">
                  <c:v>0.25921562395508602</c:v>
                </c:pt>
                <c:pt idx="11">
                  <c:v>9.5965325657279457E-2</c:v>
                </c:pt>
                <c:pt idx="12">
                  <c:v>3.5514781648003979E-2</c:v>
                </c:pt>
                <c:pt idx="13">
                  <c:v>1.3141511535538872E-2</c:v>
                </c:pt>
                <c:pt idx="14">
                  <c:v>4.8625019807226203E-3</c:v>
                </c:pt>
                <c:pt idx="15">
                  <c:v>1.7991452711468904E-3</c:v>
                </c:pt>
                <c:pt idx="16">
                  <c:v>6.6568642519433815E-4</c:v>
                </c:pt>
                <c:pt idx="17">
                  <c:v>2.4630434348286057E-4</c:v>
                </c:pt>
                <c:pt idx="18">
                  <c:v>9.1132657223353398E-5</c:v>
                </c:pt>
                <c:pt idx="19">
                  <c:v>3.371909005692081E-5</c:v>
                </c:pt>
                <c:pt idx="20">
                  <c:v>1.247606424376119E-5</c:v>
                </c:pt>
                <c:pt idx="21">
                  <c:v>4.6161438729708256E-6</c:v>
                </c:pt>
                <c:pt idx="22">
                  <c:v>1.7079732442008287E-6</c:v>
                </c:pt>
                <c:pt idx="23">
                  <c:v>6.3195006949135415E-7</c:v>
                </c:pt>
                <c:pt idx="24">
                  <c:v>2.3382149715184512E-7</c:v>
                </c:pt>
              </c:numCache>
            </c:numRef>
          </c:yVal>
          <c:smooth val="1"/>
          <c:extLst>
            <c:ext xmlns:c16="http://schemas.microsoft.com/office/drawing/2014/chart" uri="{C3380CC4-5D6E-409C-BE32-E72D297353CC}">
              <c16:uniqueId val="{00000000-7E7F-4AE9-826D-A0BEA7F2919F}"/>
            </c:ext>
          </c:extLst>
        </c:ser>
        <c:dLbls>
          <c:showLegendKey val="0"/>
          <c:showVal val="0"/>
          <c:showCatName val="0"/>
          <c:showSerName val="0"/>
          <c:showPercent val="0"/>
          <c:showBubbleSize val="0"/>
        </c:dLbls>
        <c:axId val="244876368"/>
        <c:axId val="244876928"/>
      </c:scatterChart>
      <c:valAx>
        <c:axId val="244876368"/>
        <c:scaling>
          <c:orientation val="minMax"/>
          <c:max val="25"/>
        </c:scaling>
        <c:delete val="0"/>
        <c:axPos val="b"/>
        <c:title>
          <c:tx>
            <c:rich>
              <a:bodyPr/>
              <a:lstStyle/>
              <a:p>
                <a:pPr>
                  <a:defRPr sz="800" b="1" i="0" u="none" strike="noStrike" baseline="0">
                    <a:solidFill>
                      <a:srgbClr val="000000"/>
                    </a:solidFill>
                    <a:latin typeface="Arial"/>
                    <a:ea typeface="Arial"/>
                    <a:cs typeface="Arial"/>
                  </a:defRPr>
                </a:pPr>
                <a:r>
                  <a:rPr lang="en-US"/>
                  <a:t>Time</a:t>
                </a:r>
              </a:p>
            </c:rich>
          </c:tx>
          <c:layout>
            <c:manualLayout>
              <c:xMode val="edge"/>
              <c:yMode val="edge"/>
              <c:x val="0.51447661469933181"/>
              <c:y val="0.858826957653915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76928"/>
        <c:crosses val="autoZero"/>
        <c:crossBetween val="midCat"/>
      </c:valAx>
      <c:valAx>
        <c:axId val="24487692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New</a:t>
                </a:r>
              </a:p>
            </c:rich>
          </c:tx>
          <c:layout>
            <c:manualLayout>
              <c:xMode val="edge"/>
              <c:yMode val="edge"/>
              <c:x val="3.5634743875278395E-2"/>
              <c:y val="0.3764721929443858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7636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190500</xdr:colOff>
      <xdr:row>17</xdr:row>
      <xdr:rowOff>95250</xdr:rowOff>
    </xdr:from>
    <xdr:to>
      <xdr:col>13</xdr:col>
      <xdr:colOff>180975</xdr:colOff>
      <xdr:row>32</xdr:row>
      <xdr:rowOff>104775</xdr:rowOff>
    </xdr:to>
    <xdr:graphicFrame macro="">
      <xdr:nvGraphicFramePr>
        <xdr:cNvPr id="1041" name="Chart 1">
          <a:extLst>
            <a:ext uri="{FF2B5EF4-FFF2-40B4-BE49-F238E27FC236}">
              <a16:creationId xmlns:a16="http://schemas.microsoft.com/office/drawing/2014/main" id="{00000000-0008-0000-0000-00001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1</xdr:row>
      <xdr:rowOff>95250</xdr:rowOff>
    </xdr:from>
    <xdr:to>
      <xdr:col>13</xdr:col>
      <xdr:colOff>180975</xdr:colOff>
      <xdr:row>16</xdr:row>
      <xdr:rowOff>85725</xdr:rowOff>
    </xdr:to>
    <xdr:graphicFrame macro="">
      <xdr:nvGraphicFramePr>
        <xdr:cNvPr id="1042" name="Chart 2">
          <a:extLst>
            <a:ext uri="{FF2B5EF4-FFF2-40B4-BE49-F238E27FC236}">
              <a16:creationId xmlns:a16="http://schemas.microsoft.com/office/drawing/2014/main" id="{00000000-0008-0000-0000-00001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6"/>
  <sheetViews>
    <sheetView tabSelected="1" workbookViewId="0">
      <selection activeCell="P3" sqref="P3"/>
    </sheetView>
  </sheetViews>
  <sheetFormatPr defaultRowHeight="12.75" x14ac:dyDescent="0.2"/>
  <cols>
    <col min="1" max="1" width="12.140625" style="1" customWidth="1"/>
    <col min="2" max="3" width="10.42578125" customWidth="1"/>
    <col min="15" max="15" width="17.7109375" customWidth="1"/>
  </cols>
  <sheetData>
    <row r="1" spans="1:16" x14ac:dyDescent="0.2">
      <c r="A1" s="1" t="s">
        <v>10</v>
      </c>
    </row>
    <row r="2" spans="1:16" x14ac:dyDescent="0.2">
      <c r="O2" s="17" t="s">
        <v>11</v>
      </c>
      <c r="P2" s="17" t="s">
        <v>12</v>
      </c>
    </row>
    <row r="3" spans="1:16" x14ac:dyDescent="0.2">
      <c r="A3" s="2" t="s">
        <v>4</v>
      </c>
      <c r="B3" s="3"/>
      <c r="O3" s="20">
        <f ca="1">26-SUM(D11:D36)</f>
        <v>2</v>
      </c>
      <c r="P3" s="20">
        <f ca="1">26-SUM(E11:E36)</f>
        <v>4</v>
      </c>
    </row>
    <row r="4" spans="1:16" x14ac:dyDescent="0.2">
      <c r="A4" s="4" t="s">
        <v>0</v>
      </c>
      <c r="B4" s="5">
        <v>1000</v>
      </c>
    </row>
    <row r="5" spans="1:16" x14ac:dyDescent="0.2">
      <c r="A5" s="4" t="s">
        <v>1</v>
      </c>
      <c r="B5" s="5">
        <f ca="1">_xll.CB.Uniform(0,0.5)</f>
        <v>0.25</v>
      </c>
    </row>
    <row r="6" spans="1:16" x14ac:dyDescent="0.2">
      <c r="A6" s="6" t="s">
        <v>2</v>
      </c>
      <c r="B6" s="7">
        <f ca="1">_xll.CB.Uniform(0.28,0.48)</f>
        <v>0.38</v>
      </c>
    </row>
    <row r="8" spans="1:16" x14ac:dyDescent="0.2">
      <c r="A8" s="1" t="s">
        <v>5</v>
      </c>
    </row>
    <row r="9" spans="1:16" x14ac:dyDescent="0.2">
      <c r="A9" s="10" t="s">
        <v>9</v>
      </c>
      <c r="B9" s="11" t="s">
        <v>6</v>
      </c>
      <c r="C9" s="12" t="s">
        <v>8</v>
      </c>
    </row>
    <row r="10" spans="1:16" x14ac:dyDescent="0.2">
      <c r="A10" s="6" t="s">
        <v>3</v>
      </c>
      <c r="B10" s="15" t="s">
        <v>7</v>
      </c>
      <c r="C10" s="16" t="s">
        <v>7</v>
      </c>
      <c r="D10" s="18" t="s">
        <v>13</v>
      </c>
      <c r="E10" s="18" t="s">
        <v>14</v>
      </c>
    </row>
    <row r="11" spans="1:16" x14ac:dyDescent="0.2">
      <c r="A11" s="13">
        <v>0</v>
      </c>
      <c r="B11" s="8"/>
      <c r="C11" s="9">
        <v>0</v>
      </c>
      <c r="D11">
        <f>IF(C11&gt;=500,1,0)</f>
        <v>0</v>
      </c>
      <c r="E11">
        <f>IF(C11&gt;=750,1,0)</f>
        <v>0</v>
      </c>
    </row>
    <row r="12" spans="1:16" x14ac:dyDescent="0.2">
      <c r="A12" s="13">
        <v>1</v>
      </c>
      <c r="B12" s="8">
        <f ca="1">B$5*(B$4-C11)+B$6/B$4*C11*(B$4-C11)</f>
        <v>250</v>
      </c>
      <c r="C12" s="9">
        <f ca="1">C11+B12</f>
        <v>250</v>
      </c>
      <c r="D12">
        <f t="shared" ref="D12:D36" ca="1" si="0">IF(C12&gt;=500,1,0)</f>
        <v>0</v>
      </c>
      <c r="E12">
        <f t="shared" ref="E12:E36" ca="1" si="1">IF(C12&gt;=750,1,0)</f>
        <v>0</v>
      </c>
    </row>
    <row r="13" spans="1:16" x14ac:dyDescent="0.2">
      <c r="A13" s="13">
        <v>2</v>
      </c>
      <c r="B13" s="8">
        <f t="shared" ref="B13:B36" ca="1" si="2">B$5*(B$4-C12)+B$6/B$4*C12*(B$4-C12)</f>
        <v>258.75</v>
      </c>
      <c r="C13" s="9">
        <f t="shared" ref="C13:C36" ca="1" si="3">C12+B13</f>
        <v>508.75</v>
      </c>
      <c r="D13">
        <f t="shared" ca="1" si="0"/>
        <v>1</v>
      </c>
      <c r="E13">
        <f t="shared" ca="1" si="1"/>
        <v>0</v>
      </c>
    </row>
    <row r="14" spans="1:16" x14ac:dyDescent="0.2">
      <c r="A14" s="13">
        <v>3</v>
      </c>
      <c r="B14" s="8">
        <f t="shared" ca="1" si="2"/>
        <v>217.78340624999998</v>
      </c>
      <c r="C14" s="9">
        <f t="shared" ca="1" si="3"/>
        <v>726.53340624999998</v>
      </c>
      <c r="D14">
        <f t="shared" ca="1" si="0"/>
        <v>1</v>
      </c>
      <c r="E14">
        <f t="shared" ca="1" si="1"/>
        <v>0</v>
      </c>
    </row>
    <row r="15" spans="1:16" x14ac:dyDescent="0.2">
      <c r="A15" s="13">
        <v>4</v>
      </c>
      <c r="B15" s="8">
        <f t="shared" ca="1" si="2"/>
        <v>143.86604246155355</v>
      </c>
      <c r="C15" s="9">
        <f t="shared" ca="1" si="3"/>
        <v>870.39944871155353</v>
      </c>
      <c r="D15">
        <f t="shared" ca="1" si="0"/>
        <v>1</v>
      </c>
      <c r="E15">
        <f t="shared" ca="1" si="1"/>
        <v>1</v>
      </c>
    </row>
    <row r="16" spans="1:16" x14ac:dyDescent="0.2">
      <c r="A16" s="13">
        <v>5</v>
      </c>
      <c r="B16" s="8">
        <f t="shared" ca="1" si="2"/>
        <v>75.26575221189897</v>
      </c>
      <c r="C16" s="9">
        <f t="shared" ca="1" si="3"/>
        <v>945.66520092345252</v>
      </c>
      <c r="D16">
        <f t="shared" ca="1" si="0"/>
        <v>1</v>
      </c>
      <c r="E16">
        <f t="shared" ca="1" si="1"/>
        <v>1</v>
      </c>
    </row>
    <row r="17" spans="1:5" x14ac:dyDescent="0.2">
      <c r="A17" s="13">
        <v>6</v>
      </c>
      <c r="B17" s="8">
        <f t="shared" ca="1" si="2"/>
        <v>33.109060669763174</v>
      </c>
      <c r="C17" s="9">
        <f t="shared" ca="1" si="3"/>
        <v>978.77426159321567</v>
      </c>
      <c r="D17">
        <f t="shared" ca="1" si="0"/>
        <v>1</v>
      </c>
      <c r="E17">
        <f t="shared" ca="1" si="1"/>
        <v>1</v>
      </c>
    </row>
    <row r="18" spans="1:5" x14ac:dyDescent="0.2">
      <c r="A18" s="13">
        <v>7</v>
      </c>
      <c r="B18" s="8">
        <f t="shared" ca="1" si="2"/>
        <v>13.201013047327098</v>
      </c>
      <c r="C18" s="9">
        <f t="shared" ca="1" si="3"/>
        <v>991.97527464054281</v>
      </c>
      <c r="D18">
        <f t="shared" ca="1" si="0"/>
        <v>1</v>
      </c>
      <c r="E18">
        <f t="shared" ca="1" si="1"/>
        <v>1</v>
      </c>
    </row>
    <row r="19" spans="1:5" x14ac:dyDescent="0.2">
      <c r="A19" s="13">
        <v>8</v>
      </c>
      <c r="B19" s="8">
        <f t="shared" ca="1" si="2"/>
        <v>5.0311064139620392</v>
      </c>
      <c r="C19" s="9">
        <f t="shared" ca="1" si="3"/>
        <v>997.0063810545048</v>
      </c>
      <c r="D19">
        <f t="shared" ca="1" si="0"/>
        <v>1</v>
      </c>
      <c r="E19">
        <f t="shared" ca="1" si="1"/>
        <v>1</v>
      </c>
    </row>
    <row r="20" spans="1:5" x14ac:dyDescent="0.2">
      <c r="A20" s="13">
        <v>9</v>
      </c>
      <c r="B20" s="8">
        <f t="shared" ca="1" si="2"/>
        <v>1.8825744689934616</v>
      </c>
      <c r="C20" s="9">
        <f t="shared" ca="1" si="3"/>
        <v>998.88895552349823</v>
      </c>
      <c r="D20">
        <f t="shared" ca="1" si="0"/>
        <v>1</v>
      </c>
      <c r="E20">
        <f t="shared" ca="1" si="1"/>
        <v>1</v>
      </c>
    </row>
    <row r="21" spans="1:5" x14ac:dyDescent="0.2">
      <c r="A21" s="13">
        <v>10</v>
      </c>
      <c r="B21" s="8">
        <f t="shared" ca="1" si="2"/>
        <v>0.69948894066118728</v>
      </c>
      <c r="C21" s="9">
        <f t="shared" ca="1" si="3"/>
        <v>999.58844446415947</v>
      </c>
      <c r="D21">
        <f t="shared" ca="1" si="0"/>
        <v>1</v>
      </c>
      <c r="E21">
        <f t="shared" ca="1" si="1"/>
        <v>1</v>
      </c>
    </row>
    <row r="22" spans="1:5" x14ac:dyDescent="0.2">
      <c r="A22" s="13">
        <v>11</v>
      </c>
      <c r="B22" s="8">
        <f t="shared" ca="1" si="2"/>
        <v>0.25921562395508602</v>
      </c>
      <c r="C22" s="9">
        <f t="shared" ca="1" si="3"/>
        <v>999.84766008811459</v>
      </c>
      <c r="D22">
        <f t="shared" ca="1" si="0"/>
        <v>1</v>
      </c>
      <c r="E22">
        <f t="shared" ca="1" si="1"/>
        <v>1</v>
      </c>
    </row>
    <row r="23" spans="1:5" x14ac:dyDescent="0.2">
      <c r="A23" s="13">
        <v>12</v>
      </c>
      <c r="B23" s="8">
        <f t="shared" ca="1" si="2"/>
        <v>9.5965325657279457E-2</v>
      </c>
      <c r="C23" s="9">
        <f t="shared" ca="1" si="3"/>
        <v>999.94362541377188</v>
      </c>
      <c r="D23">
        <f t="shared" ca="1" si="0"/>
        <v>1</v>
      </c>
      <c r="E23">
        <f t="shared" ca="1" si="1"/>
        <v>1</v>
      </c>
    </row>
    <row r="24" spans="1:5" x14ac:dyDescent="0.2">
      <c r="A24" s="13">
        <v>13</v>
      </c>
      <c r="B24" s="8">
        <f t="shared" ca="1" si="2"/>
        <v>3.5514781648003979E-2</v>
      </c>
      <c r="C24" s="9">
        <f t="shared" ca="1" si="3"/>
        <v>999.97914019541986</v>
      </c>
      <c r="D24">
        <f t="shared" ca="1" si="0"/>
        <v>1</v>
      </c>
      <c r="E24">
        <f t="shared" ca="1" si="1"/>
        <v>1</v>
      </c>
    </row>
    <row r="25" spans="1:5" x14ac:dyDescent="0.2">
      <c r="A25" s="13">
        <v>14</v>
      </c>
      <c r="B25" s="8">
        <f t="shared" ca="1" si="2"/>
        <v>1.3141511535538872E-2</v>
      </c>
      <c r="C25" s="9">
        <f t="shared" ca="1" si="3"/>
        <v>999.9922817069554</v>
      </c>
      <c r="D25">
        <f t="shared" ca="1" si="0"/>
        <v>1</v>
      </c>
      <c r="E25">
        <f t="shared" ca="1" si="1"/>
        <v>1</v>
      </c>
    </row>
    <row r="26" spans="1:5" x14ac:dyDescent="0.2">
      <c r="A26" s="13">
        <v>15</v>
      </c>
      <c r="B26" s="8">
        <f t="shared" ca="1" si="2"/>
        <v>4.8625019807226203E-3</v>
      </c>
      <c r="C26" s="9">
        <f t="shared" ca="1" si="3"/>
        <v>999.99714420893611</v>
      </c>
      <c r="D26">
        <f t="shared" ca="1" si="0"/>
        <v>1</v>
      </c>
      <c r="E26">
        <f t="shared" ca="1" si="1"/>
        <v>1</v>
      </c>
    </row>
    <row r="27" spans="1:5" x14ac:dyDescent="0.2">
      <c r="A27" s="13">
        <v>16</v>
      </c>
      <c r="B27" s="8">
        <f t="shared" ca="1" si="2"/>
        <v>1.7991452711468904E-3</v>
      </c>
      <c r="C27" s="9">
        <f t="shared" ca="1" si="3"/>
        <v>999.9989433542072</v>
      </c>
      <c r="D27">
        <f t="shared" ca="1" si="0"/>
        <v>1</v>
      </c>
      <c r="E27">
        <f t="shared" ca="1" si="1"/>
        <v>1</v>
      </c>
    </row>
    <row r="28" spans="1:5" x14ac:dyDescent="0.2">
      <c r="A28" s="13">
        <v>17</v>
      </c>
      <c r="B28" s="8">
        <f t="shared" ca="1" si="2"/>
        <v>6.6568642519433815E-4</v>
      </c>
      <c r="C28" s="9">
        <f t="shared" ca="1" si="3"/>
        <v>999.99960904063244</v>
      </c>
      <c r="D28">
        <f t="shared" ca="1" si="0"/>
        <v>1</v>
      </c>
      <c r="E28">
        <f t="shared" ca="1" si="1"/>
        <v>1</v>
      </c>
    </row>
    <row r="29" spans="1:5" x14ac:dyDescent="0.2">
      <c r="A29" s="13">
        <v>18</v>
      </c>
      <c r="B29" s="8">
        <f t="shared" ca="1" si="2"/>
        <v>2.4630434348286057E-4</v>
      </c>
      <c r="C29" s="9">
        <f t="shared" ca="1" si="3"/>
        <v>999.99985534497591</v>
      </c>
      <c r="D29">
        <f t="shared" ca="1" si="0"/>
        <v>1</v>
      </c>
      <c r="E29">
        <f t="shared" ca="1" si="1"/>
        <v>1</v>
      </c>
    </row>
    <row r="30" spans="1:5" x14ac:dyDescent="0.2">
      <c r="A30" s="13">
        <v>19</v>
      </c>
      <c r="B30" s="8">
        <f t="shared" ca="1" si="2"/>
        <v>9.1132657223353398E-5</v>
      </c>
      <c r="C30" s="9">
        <f t="shared" ca="1" si="3"/>
        <v>999.9999464776331</v>
      </c>
      <c r="D30">
        <f t="shared" ca="1" si="0"/>
        <v>1</v>
      </c>
      <c r="E30">
        <f t="shared" ca="1" si="1"/>
        <v>1</v>
      </c>
    </row>
    <row r="31" spans="1:5" x14ac:dyDescent="0.2">
      <c r="A31" s="13">
        <v>20</v>
      </c>
      <c r="B31" s="8">
        <f t="shared" ca="1" si="2"/>
        <v>3.371909005692081E-5</v>
      </c>
      <c r="C31" s="9">
        <f t="shared" ca="1" si="3"/>
        <v>999.99998019672319</v>
      </c>
      <c r="D31">
        <f t="shared" ca="1" si="0"/>
        <v>1</v>
      </c>
      <c r="E31">
        <f t="shared" ca="1" si="1"/>
        <v>1</v>
      </c>
    </row>
    <row r="32" spans="1:5" x14ac:dyDescent="0.2">
      <c r="A32" s="13">
        <v>21</v>
      </c>
      <c r="B32" s="8">
        <f t="shared" ca="1" si="2"/>
        <v>1.247606424376119E-5</v>
      </c>
      <c r="C32" s="9">
        <f t="shared" ca="1" si="3"/>
        <v>999.99999267278747</v>
      </c>
      <c r="D32">
        <f t="shared" ca="1" si="0"/>
        <v>1</v>
      </c>
      <c r="E32">
        <f t="shared" ca="1" si="1"/>
        <v>1</v>
      </c>
    </row>
    <row r="33" spans="1:5" x14ac:dyDescent="0.2">
      <c r="A33" s="13">
        <v>22</v>
      </c>
      <c r="B33" s="8">
        <f t="shared" ca="1" si="2"/>
        <v>4.6161438729708256E-6</v>
      </c>
      <c r="C33" s="9">
        <f t="shared" ca="1" si="3"/>
        <v>999.99999728893135</v>
      </c>
      <c r="D33">
        <f t="shared" ca="1" si="0"/>
        <v>1</v>
      </c>
      <c r="E33">
        <f t="shared" ca="1" si="1"/>
        <v>1</v>
      </c>
    </row>
    <row r="34" spans="1:5" x14ac:dyDescent="0.2">
      <c r="A34" s="13">
        <v>23</v>
      </c>
      <c r="B34" s="8">
        <f t="shared" ca="1" si="2"/>
        <v>1.7079732442008287E-6</v>
      </c>
      <c r="C34" s="9">
        <f t="shared" ca="1" si="3"/>
        <v>999.99999899690465</v>
      </c>
      <c r="D34">
        <f t="shared" ca="1" si="0"/>
        <v>1</v>
      </c>
      <c r="E34">
        <f t="shared" ca="1" si="1"/>
        <v>1</v>
      </c>
    </row>
    <row r="35" spans="1:5" x14ac:dyDescent="0.2">
      <c r="A35" s="13">
        <v>24</v>
      </c>
      <c r="B35" s="8">
        <f t="shared" ca="1" si="2"/>
        <v>6.3195006949135415E-7</v>
      </c>
      <c r="C35" s="9">
        <f t="shared" ca="1" si="3"/>
        <v>999.99999962885477</v>
      </c>
      <c r="D35">
        <f t="shared" ca="1" si="0"/>
        <v>1</v>
      </c>
      <c r="E35">
        <f t="shared" ca="1" si="1"/>
        <v>1</v>
      </c>
    </row>
    <row r="36" spans="1:5" x14ac:dyDescent="0.2">
      <c r="A36" s="14">
        <v>25</v>
      </c>
      <c r="B36" s="8">
        <f t="shared" ca="1" si="2"/>
        <v>2.3382149715184512E-7</v>
      </c>
      <c r="C36" s="9">
        <f t="shared" ca="1" si="3"/>
        <v>999.9999998626763</v>
      </c>
      <c r="D36">
        <f t="shared" ca="1" si="0"/>
        <v>1</v>
      </c>
      <c r="E36">
        <f t="shared" ca="1" si="1"/>
        <v>1</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 t="s">
        <v>15</v>
      </c>
    </row>
    <row r="3" spans="1:3" x14ac:dyDescent="0.2">
      <c r="A3" t="s">
        <v>16</v>
      </c>
      <c r="B3" t="s">
        <v>17</v>
      </c>
      <c r="C3">
        <v>0</v>
      </c>
    </row>
    <row r="4" spans="1:3" x14ac:dyDescent="0.2">
      <c r="A4" t="s">
        <v>18</v>
      </c>
    </row>
    <row r="5" spans="1:3" x14ac:dyDescent="0.2">
      <c r="A5" t="s">
        <v>19</v>
      </c>
    </row>
    <row r="7" spans="1:3" x14ac:dyDescent="0.2">
      <c r="A7" s="1" t="s">
        <v>20</v>
      </c>
      <c r="B7" t="s">
        <v>21</v>
      </c>
    </row>
    <row r="8" spans="1:3" x14ac:dyDescent="0.2">
      <c r="B8">
        <v>2</v>
      </c>
    </row>
    <row r="10" spans="1:3" x14ac:dyDescent="0.2">
      <c r="A10" t="s">
        <v>22</v>
      </c>
    </row>
    <row r="11" spans="1:3" x14ac:dyDescent="0.2">
      <c r="B11" t="e">
        <f>Deterministic!#REF!</f>
        <v>#REF!</v>
      </c>
    </row>
    <row r="13" spans="1:3" x14ac:dyDescent="0.2">
      <c r="A13" t="s">
        <v>23</v>
      </c>
    </row>
    <row r="14" spans="1:3" x14ac:dyDescent="0.2">
      <c r="B14" t="s">
        <v>27</v>
      </c>
    </row>
    <row r="16" spans="1:3" x14ac:dyDescent="0.2">
      <c r="A16" t="s">
        <v>24</v>
      </c>
    </row>
    <row r="19" spans="1:2" x14ac:dyDescent="0.2">
      <c r="A19" t="s">
        <v>25</v>
      </c>
    </row>
    <row r="20" spans="1:2" x14ac:dyDescent="0.2">
      <c r="B20">
        <v>31</v>
      </c>
    </row>
    <row r="25" spans="1:2" x14ac:dyDescent="0.2">
      <c r="A25" s="1" t="s">
        <v>26</v>
      </c>
    </row>
    <row r="26" spans="1:2" x14ac:dyDescent="0.2">
      <c r="B26" s="19" t="s">
        <v>28</v>
      </c>
    </row>
    <row r="27" spans="1:2" x14ac:dyDescent="0.2">
      <c r="B27" t="s">
        <v>32</v>
      </c>
    </row>
    <row r="28" spans="1:2" x14ac:dyDescent="0.2">
      <c r="B28" s="19" t="s">
        <v>29</v>
      </c>
    </row>
    <row r="29" spans="1:2" x14ac:dyDescent="0.2">
      <c r="B29" s="19" t="s">
        <v>30</v>
      </c>
    </row>
    <row r="30" spans="1:2" x14ac:dyDescent="0.2">
      <c r="B30" t="s">
        <v>31</v>
      </c>
    </row>
    <row r="31" spans="1:2" x14ac:dyDescent="0.2">
      <c r="B31" s="19" t="s">
        <v>29</v>
      </c>
    </row>
  </sheetData>
  <phoneticPr fontId="0" type="noConversion"/>
  <pageMargins left="0.75" right="0.75" top="1" bottom="1" header="0.5" footer="0.5"/>
  <pageSetup orientation="portrait" horizontalDpi="1200" verticalDpi="12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Deterministic</vt:lpstr>
      <vt:lpstr>CB_DATA_</vt:lpstr>
    </vt:vector>
  </TitlesOfParts>
  <Company>Dartmouth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Steve.Powell</dc:creator>
  <cp:lastModifiedBy>Liu, Chengjun</cp:lastModifiedBy>
  <cp:lastPrinted>2002-06-13T15:08:56Z</cp:lastPrinted>
  <dcterms:created xsi:type="dcterms:W3CDTF">2002-06-06T16:27:30Z</dcterms:created>
  <dcterms:modified xsi:type="dcterms:W3CDTF">2019-11-14T23:09:16Z</dcterms:modified>
</cp:coreProperties>
</file>